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X:\core-v-docs\Project-Descriptions-and-Plans\CV32E40Pv2\Milestone-data\RTL_v1.8.0\Reports\RISC-V_ISA_Formal\"/>
    </mc:Choice>
  </mc:AlternateContent>
  <xr:revisionPtr revIDLastSave="0" documentId="13_ncr:1_{93BA5AAE-FB2D-4862-9798-F78D7CEA4909}" xr6:coauthVersionLast="47" xr6:coauthVersionMax="47" xr10:uidLastSave="{00000000-0000-0000-0000-000000000000}"/>
  <bookViews>
    <workbookView xWindow="57480" yWindow="-120" windowWidth="29040" windowHeight="16440" tabRatio="510" activeTab="4" xr2:uid="{00000000-000D-0000-FFFF-FFFF00000000}"/>
  </bookViews>
  <sheets>
    <sheet name="setup" sheetId="14" r:id="rId1"/>
    <sheet name="DEF (OBI)" sheetId="13" r:id="rId2"/>
    <sheet name="DEF" sheetId="11" r:id="rId3"/>
    <sheet name="DPM" sheetId="12" r:id="rId4"/>
    <sheet name="DPF" sheetId="18" r:id="rId5"/>
    <sheet name="QTF" sheetId="19" r:id="rId6"/>
    <sheet name="VCI" sheetId="20" r:id="rId7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3" i="13" l="1"/>
  <c r="AE33" i="13"/>
  <c r="AB33" i="13"/>
  <c r="Y33" i="13"/>
  <c r="V33" i="13"/>
  <c r="S33" i="13"/>
  <c r="P33" i="13"/>
  <c r="M33" i="13"/>
  <c r="J33" i="13"/>
  <c r="J37" i="13" l="1"/>
  <c r="J187" i="11"/>
  <c r="AH34" i="13"/>
  <c r="AG34" i="13"/>
  <c r="AG33" i="13"/>
  <c r="AE34" i="13"/>
  <c r="AD34" i="13"/>
  <c r="AD33" i="13"/>
  <c r="AB34" i="13"/>
  <c r="AA34" i="13"/>
  <c r="AA33" i="13"/>
  <c r="Y34" i="13"/>
  <c r="X34" i="13"/>
  <c r="X33" i="13"/>
  <c r="V34" i="13"/>
  <c r="U34" i="13"/>
  <c r="U33" i="13"/>
  <c r="S34" i="13"/>
  <c r="R34" i="13"/>
  <c r="R33" i="13"/>
  <c r="P34" i="13"/>
  <c r="O34" i="13"/>
  <c r="O33" i="13"/>
  <c r="M34" i="13"/>
  <c r="L34" i="13"/>
  <c r="L33" i="13"/>
  <c r="J34" i="13"/>
  <c r="I34" i="13"/>
  <c r="I33" i="13"/>
  <c r="AX3" i="13" l="1"/>
  <c r="AX10" i="13"/>
  <c r="AX9" i="13"/>
  <c r="AY10" i="18"/>
  <c r="AY9" i="18"/>
  <c r="AY10" i="12"/>
  <c r="AY9" i="12"/>
  <c r="AY10" i="11"/>
  <c r="AX8" i="13"/>
  <c r="AX7" i="13"/>
  <c r="AX6" i="13"/>
  <c r="AX5" i="13"/>
  <c r="AX4" i="13"/>
  <c r="AY8" i="18"/>
  <c r="AY7" i="18"/>
  <c r="AY6" i="18"/>
  <c r="AY5" i="18"/>
  <c r="AY4" i="18"/>
  <c r="AY3" i="18"/>
  <c r="AY8" i="12"/>
  <c r="AY7" i="12"/>
  <c r="AY6" i="12"/>
  <c r="AY5" i="12"/>
  <c r="AY4" i="12"/>
  <c r="AY3" i="12"/>
  <c r="AY9" i="11"/>
  <c r="AY8" i="11"/>
  <c r="C8" i="20"/>
  <c r="AY7" i="11"/>
  <c r="AY6" i="11"/>
  <c r="AY5" i="11"/>
  <c r="AY4" i="11"/>
  <c r="AY3" i="11"/>
  <c r="C15" i="20"/>
  <c r="C14" i="20"/>
  <c r="C13" i="20"/>
  <c r="C12" i="20"/>
  <c r="C11" i="20"/>
  <c r="C10" i="20"/>
  <c r="C9" i="20"/>
  <c r="C7" i="20"/>
  <c r="AY11" i="18" l="1"/>
  <c r="AY11" i="12"/>
  <c r="AX11" i="13"/>
  <c r="AY11" i="11"/>
  <c r="AQ37" i="13"/>
  <c r="AP37" i="13"/>
  <c r="AN37" i="13"/>
  <c r="AM37" i="13"/>
  <c r="AK37" i="13"/>
  <c r="AJ37" i="13"/>
  <c r="AH37" i="13"/>
  <c r="AG37" i="13"/>
  <c r="AE37" i="13"/>
  <c r="AD37" i="13"/>
  <c r="AB37" i="13"/>
  <c r="AA37" i="13"/>
  <c r="Y37" i="13"/>
  <c r="X37" i="13"/>
  <c r="V37" i="13"/>
  <c r="U37" i="13"/>
  <c r="S37" i="13"/>
  <c r="R37" i="13"/>
  <c r="P37" i="13"/>
  <c r="O37" i="13"/>
  <c r="M37" i="13"/>
  <c r="L37" i="13"/>
  <c r="I37" i="13"/>
  <c r="AQ35" i="13"/>
  <c r="AP35" i="13"/>
  <c r="AP36" i="13" s="1"/>
  <c r="AN35" i="13"/>
  <c r="AN36" i="13" s="1"/>
  <c r="AM35" i="13"/>
  <c r="AK35" i="13"/>
  <c r="AJ35" i="13"/>
  <c r="AH35" i="13"/>
  <c r="AG35" i="13"/>
  <c r="AE35" i="13"/>
  <c r="AD35" i="13"/>
  <c r="AD36" i="13" s="1"/>
  <c r="AB35" i="13"/>
  <c r="AB36" i="13" s="1"/>
  <c r="AA35" i="13"/>
  <c r="Y35" i="13"/>
  <c r="X35" i="13"/>
  <c r="V35" i="13"/>
  <c r="U35" i="13"/>
  <c r="S35" i="13"/>
  <c r="R35" i="13"/>
  <c r="R36" i="13" s="1"/>
  <c r="P35" i="13"/>
  <c r="P36" i="13" s="1"/>
  <c r="O35" i="13"/>
  <c r="M35" i="13"/>
  <c r="L35" i="13"/>
  <c r="J35" i="13"/>
  <c r="I35" i="13"/>
  <c r="J62" i="12"/>
  <c r="J57" i="12"/>
  <c r="J192" i="11"/>
  <c r="AR64" i="12"/>
  <c r="AQ64" i="12"/>
  <c r="AO64" i="12"/>
  <c r="AN64" i="12"/>
  <c r="AL64" i="12"/>
  <c r="AK64" i="12"/>
  <c r="AI64" i="12"/>
  <c r="AH64" i="12"/>
  <c r="AF64" i="12"/>
  <c r="AE64" i="12"/>
  <c r="AC64" i="12"/>
  <c r="AB64" i="12"/>
  <c r="Z64" i="12"/>
  <c r="Y64" i="12"/>
  <c r="W64" i="12"/>
  <c r="V64" i="12"/>
  <c r="T64" i="12"/>
  <c r="S64" i="12"/>
  <c r="Q64" i="12"/>
  <c r="P64" i="12"/>
  <c r="N64" i="12"/>
  <c r="M64" i="12"/>
  <c r="K64" i="12"/>
  <c r="J64" i="12"/>
  <c r="AR62" i="12"/>
  <c r="AQ62" i="12"/>
  <c r="AO62" i="12"/>
  <c r="AO63" i="12" s="1"/>
  <c r="AN62" i="12"/>
  <c r="AL62" i="12"/>
  <c r="AL63" i="12" s="1"/>
  <c r="AK62" i="12"/>
  <c r="AI62" i="12"/>
  <c r="AI63" i="12" s="1"/>
  <c r="AH62" i="12"/>
  <c r="AF62" i="12"/>
  <c r="AF63" i="12" s="1"/>
  <c r="AE62" i="12"/>
  <c r="AE63" i="12" s="1"/>
  <c r="AC62" i="12"/>
  <c r="AC63" i="12" s="1"/>
  <c r="AB62" i="12"/>
  <c r="AB63" i="12" s="1"/>
  <c r="Z62" i="12"/>
  <c r="Z63" i="12" s="1"/>
  <c r="Y62" i="12"/>
  <c r="Y63" i="12" s="1"/>
  <c r="W62" i="12"/>
  <c r="V62" i="12"/>
  <c r="V63" i="12" s="1"/>
  <c r="T62" i="12"/>
  <c r="S62" i="12"/>
  <c r="S63" i="12" s="1"/>
  <c r="Q62" i="12"/>
  <c r="Q63" i="12" s="1"/>
  <c r="P62" i="12"/>
  <c r="P63" i="12" s="1"/>
  <c r="N62" i="12"/>
  <c r="M62" i="12"/>
  <c r="K62" i="12"/>
  <c r="K63" i="12" s="1"/>
  <c r="AR61" i="12"/>
  <c r="AQ61" i="12"/>
  <c r="AO61" i="12"/>
  <c r="AN61" i="12"/>
  <c r="AL61" i="12"/>
  <c r="AK61" i="12"/>
  <c r="AI61" i="12"/>
  <c r="AH61" i="12"/>
  <c r="AF61" i="12"/>
  <c r="AE61" i="12"/>
  <c r="AC61" i="12"/>
  <c r="AB61" i="12"/>
  <c r="Z61" i="12"/>
  <c r="Y61" i="12"/>
  <c r="W61" i="12"/>
  <c r="V61" i="12"/>
  <c r="T61" i="12"/>
  <c r="S61" i="12"/>
  <c r="Q61" i="12"/>
  <c r="P61" i="12"/>
  <c r="N61" i="12"/>
  <c r="M61" i="12"/>
  <c r="K61" i="12"/>
  <c r="J61" i="12"/>
  <c r="AR60" i="12"/>
  <c r="AQ60" i="12"/>
  <c r="AO60" i="12"/>
  <c r="AN60" i="12"/>
  <c r="AL60" i="12"/>
  <c r="AK60" i="12"/>
  <c r="AI60" i="12"/>
  <c r="AH60" i="12"/>
  <c r="AF60" i="12"/>
  <c r="AE60" i="12"/>
  <c r="AC60" i="12"/>
  <c r="AB60" i="12"/>
  <c r="Z60" i="12"/>
  <c r="Y60" i="12"/>
  <c r="W60" i="12"/>
  <c r="V60" i="12"/>
  <c r="T60" i="12"/>
  <c r="S60" i="12"/>
  <c r="Q60" i="12"/>
  <c r="P60" i="12"/>
  <c r="N60" i="12"/>
  <c r="M60" i="12"/>
  <c r="K60" i="12"/>
  <c r="J60" i="12"/>
  <c r="AQ59" i="12"/>
  <c r="AN59" i="12"/>
  <c r="AK59" i="12"/>
  <c r="AH59" i="12"/>
  <c r="AE59" i="12"/>
  <c r="AB59" i="12"/>
  <c r="Y59" i="12"/>
  <c r="V59" i="12"/>
  <c r="S59" i="12"/>
  <c r="P59" i="12"/>
  <c r="M59" i="12"/>
  <c r="J59" i="12"/>
  <c r="AQ58" i="12"/>
  <c r="AN58" i="12"/>
  <c r="AK58" i="12"/>
  <c r="AH58" i="12"/>
  <c r="AE58" i="12"/>
  <c r="AB58" i="12"/>
  <c r="Y58" i="12"/>
  <c r="V58" i="12"/>
  <c r="S58" i="12"/>
  <c r="P58" i="12"/>
  <c r="M58" i="12"/>
  <c r="J58" i="12"/>
  <c r="AR57" i="12"/>
  <c r="AQ57" i="12"/>
  <c r="AO57" i="12"/>
  <c r="AN57" i="12"/>
  <c r="AL57" i="12"/>
  <c r="AK57" i="12"/>
  <c r="AI57" i="12"/>
  <c r="AH57" i="12"/>
  <c r="AF57" i="12"/>
  <c r="AE57" i="12"/>
  <c r="AC57" i="12"/>
  <c r="AB57" i="12"/>
  <c r="Z57" i="12"/>
  <c r="Y57" i="12"/>
  <c r="Y67" i="12" s="1"/>
  <c r="W57" i="12"/>
  <c r="V57" i="12"/>
  <c r="T57" i="12"/>
  <c r="S57" i="12"/>
  <c r="Q57" i="12"/>
  <c r="P57" i="12"/>
  <c r="N57" i="12"/>
  <c r="M57" i="12"/>
  <c r="K57" i="12"/>
  <c r="AR53" i="18"/>
  <c r="AQ53" i="18"/>
  <c r="AO53" i="18"/>
  <c r="AN53" i="18"/>
  <c r="AL53" i="18"/>
  <c r="AK53" i="18"/>
  <c r="AI53" i="18"/>
  <c r="AH53" i="18"/>
  <c r="AF53" i="18"/>
  <c r="AE53" i="18"/>
  <c r="AC53" i="18"/>
  <c r="AB53" i="18"/>
  <c r="Z53" i="18"/>
  <c r="Y53" i="18"/>
  <c r="W53" i="18"/>
  <c r="V53" i="18"/>
  <c r="T53" i="18"/>
  <c r="S53" i="18"/>
  <c r="Q53" i="18"/>
  <c r="P53" i="18"/>
  <c r="N53" i="18"/>
  <c r="M53" i="18"/>
  <c r="K53" i="18"/>
  <c r="J53" i="18"/>
  <c r="AR51" i="18"/>
  <c r="AQ51" i="18"/>
  <c r="AO51" i="18"/>
  <c r="AN51" i="18"/>
  <c r="AL51" i="18"/>
  <c r="AK51" i="18"/>
  <c r="AK52" i="18" s="1"/>
  <c r="AI51" i="18"/>
  <c r="AH51" i="18"/>
  <c r="AF51" i="18"/>
  <c r="AE51" i="18"/>
  <c r="AC51" i="18"/>
  <c r="AB51" i="18"/>
  <c r="Z51" i="18"/>
  <c r="Y51" i="18"/>
  <c r="Y52" i="18" s="1"/>
  <c r="W51" i="18"/>
  <c r="V51" i="18"/>
  <c r="T51" i="18"/>
  <c r="S51" i="18"/>
  <c r="Q51" i="18"/>
  <c r="P51" i="18"/>
  <c r="N51" i="18"/>
  <c r="M51" i="18"/>
  <c r="K51" i="18"/>
  <c r="J51" i="18"/>
  <c r="J52" i="18" s="1"/>
  <c r="AR50" i="18"/>
  <c r="AQ50" i="18"/>
  <c r="AO50" i="18"/>
  <c r="AN50" i="18"/>
  <c r="AL50" i="18"/>
  <c r="AK50" i="18"/>
  <c r="AI50" i="18"/>
  <c r="AH50" i="18"/>
  <c r="AF50" i="18"/>
  <c r="AE50" i="18"/>
  <c r="AC50" i="18"/>
  <c r="AB50" i="18"/>
  <c r="Z50" i="18"/>
  <c r="Y50" i="18"/>
  <c r="W50" i="18"/>
  <c r="V50" i="18"/>
  <c r="T50" i="18"/>
  <c r="S50" i="18"/>
  <c r="Q50" i="18"/>
  <c r="P50" i="18"/>
  <c r="N50" i="18"/>
  <c r="M50" i="18"/>
  <c r="K50" i="18"/>
  <c r="J50" i="18"/>
  <c r="AR49" i="18"/>
  <c r="AQ49" i="18"/>
  <c r="AO49" i="18"/>
  <c r="AN49" i="18"/>
  <c r="AL49" i="18"/>
  <c r="AK49" i="18"/>
  <c r="AI49" i="18"/>
  <c r="AH49" i="18"/>
  <c r="AF49" i="18"/>
  <c r="AE49" i="18"/>
  <c r="AC49" i="18"/>
  <c r="AB49" i="18"/>
  <c r="Z49" i="18"/>
  <c r="Y49" i="18"/>
  <c r="W49" i="18"/>
  <c r="V49" i="18"/>
  <c r="T49" i="18"/>
  <c r="S49" i="18"/>
  <c r="Q49" i="18"/>
  <c r="P49" i="18"/>
  <c r="N49" i="18"/>
  <c r="M49" i="18"/>
  <c r="K49" i="18"/>
  <c r="J49" i="18"/>
  <c r="AQ48" i="18"/>
  <c r="AN48" i="18"/>
  <c r="AK48" i="18"/>
  <c r="AH48" i="18"/>
  <c r="AE48" i="18"/>
  <c r="AB48" i="18"/>
  <c r="Y48" i="18"/>
  <c r="V48" i="18"/>
  <c r="S48" i="18"/>
  <c r="P48" i="18"/>
  <c r="M48" i="18"/>
  <c r="J48" i="18"/>
  <c r="AQ47" i="18"/>
  <c r="AN47" i="18"/>
  <c r="AK47" i="18"/>
  <c r="AH47" i="18"/>
  <c r="AE47" i="18"/>
  <c r="AB47" i="18"/>
  <c r="Y47" i="18"/>
  <c r="V47" i="18"/>
  <c r="S47" i="18"/>
  <c r="P47" i="18"/>
  <c r="M47" i="18"/>
  <c r="J47" i="18"/>
  <c r="AR46" i="18"/>
  <c r="AQ46" i="18"/>
  <c r="AO46" i="18"/>
  <c r="AN46" i="18"/>
  <c r="AL46" i="18"/>
  <c r="AK46" i="18"/>
  <c r="AI46" i="18"/>
  <c r="AI56" i="18" s="1"/>
  <c r="AH46" i="18"/>
  <c r="AF46" i="18"/>
  <c r="AE46" i="18"/>
  <c r="AC46" i="18"/>
  <c r="AB46" i="18"/>
  <c r="Z46" i="18"/>
  <c r="Y46" i="18"/>
  <c r="W46" i="18"/>
  <c r="V46" i="18"/>
  <c r="T46" i="18"/>
  <c r="T56" i="18" s="1"/>
  <c r="S46" i="18"/>
  <c r="Q46" i="18"/>
  <c r="Q56" i="18" s="1"/>
  <c r="P46" i="18"/>
  <c r="N46" i="18"/>
  <c r="M46" i="18"/>
  <c r="K46" i="18"/>
  <c r="J46" i="18"/>
  <c r="AC194" i="11"/>
  <c r="AB194" i="11"/>
  <c r="AC192" i="11"/>
  <c r="AB192" i="11"/>
  <c r="AC191" i="11"/>
  <c r="AB191" i="11"/>
  <c r="AC190" i="11"/>
  <c r="AB190" i="11"/>
  <c r="AB189" i="11"/>
  <c r="AB188" i="11"/>
  <c r="AC187" i="11"/>
  <c r="AB187" i="11"/>
  <c r="Z194" i="11"/>
  <c r="Y194" i="11"/>
  <c r="Z192" i="11"/>
  <c r="Y192" i="11"/>
  <c r="Z191" i="11"/>
  <c r="Y191" i="11"/>
  <c r="Z190" i="11"/>
  <c r="Y190" i="11"/>
  <c r="Y189" i="11"/>
  <c r="Y188" i="11"/>
  <c r="Z187" i="11"/>
  <c r="Y187" i="11"/>
  <c r="T194" i="11"/>
  <c r="S194" i="11"/>
  <c r="T192" i="11"/>
  <c r="S192" i="11"/>
  <c r="T191" i="11"/>
  <c r="S191" i="11"/>
  <c r="T190" i="11"/>
  <c r="S190" i="11"/>
  <c r="S189" i="11"/>
  <c r="S188" i="11"/>
  <c r="T187" i="11"/>
  <c r="S187" i="11"/>
  <c r="Q194" i="11"/>
  <c r="P194" i="11"/>
  <c r="Q192" i="11"/>
  <c r="P192" i="11"/>
  <c r="Q191" i="11"/>
  <c r="P191" i="11"/>
  <c r="Q190" i="11"/>
  <c r="P190" i="11"/>
  <c r="P189" i="11"/>
  <c r="P188" i="11"/>
  <c r="Q187" i="11"/>
  <c r="P187" i="11"/>
  <c r="S56" i="18" l="1"/>
  <c r="N56" i="18"/>
  <c r="M57" i="18"/>
  <c r="K52" i="18"/>
  <c r="N63" i="12"/>
  <c r="M63" i="12"/>
  <c r="M68" i="12"/>
  <c r="Z56" i="18"/>
  <c r="P57" i="18"/>
  <c r="S57" i="18"/>
  <c r="O36" i="13"/>
  <c r="AA36" i="13"/>
  <c r="AM36" i="13"/>
  <c r="Y36" i="13"/>
  <c r="S36" i="13"/>
  <c r="AE36" i="13"/>
  <c r="AQ36" i="13"/>
  <c r="AH36" i="13"/>
  <c r="U36" i="13"/>
  <c r="AL52" i="18"/>
  <c r="AH56" i="18"/>
  <c r="S40" i="13"/>
  <c r="AB40" i="13"/>
  <c r="AG36" i="13"/>
  <c r="V36" i="13"/>
  <c r="X36" i="13"/>
  <c r="AJ36" i="13"/>
  <c r="W67" i="12"/>
  <c r="T52" i="18"/>
  <c r="M56" i="18"/>
  <c r="P56" i="18"/>
  <c r="Q52" i="18"/>
  <c r="AC52" i="18"/>
  <c r="AO52" i="18"/>
  <c r="S52" i="18"/>
  <c r="AF52" i="18"/>
  <c r="AR52" i="18"/>
  <c r="AN52" i="18"/>
  <c r="S67" i="12"/>
  <c r="AH68" i="12"/>
  <c r="AQ63" i="12"/>
  <c r="AE67" i="12"/>
  <c r="AR63" i="12"/>
  <c r="AH63" i="12"/>
  <c r="N67" i="12"/>
  <c r="Z67" i="12"/>
  <c r="AN63" i="12"/>
  <c r="P67" i="12"/>
  <c r="L36" i="13"/>
  <c r="M36" i="13"/>
  <c r="AK36" i="13"/>
  <c r="P40" i="13"/>
  <c r="I36" i="13"/>
  <c r="AB198" i="11"/>
  <c r="T197" i="11"/>
  <c r="AC197" i="11"/>
  <c r="S198" i="11"/>
  <c r="Q197" i="11"/>
  <c r="Z197" i="11"/>
  <c r="P197" i="11"/>
  <c r="Y197" i="11"/>
  <c r="P198" i="11"/>
  <c r="Y198" i="11"/>
  <c r="S197" i="11"/>
  <c r="AB197" i="11"/>
  <c r="AK63" i="12"/>
  <c r="AQ52" i="18"/>
  <c r="AE52" i="18"/>
  <c r="AH57" i="18"/>
  <c r="AC56" i="18"/>
  <c r="AB56" i="18"/>
  <c r="Y56" i="18"/>
  <c r="AI52" i="18"/>
  <c r="Y57" i="18"/>
  <c r="AB57" i="18"/>
  <c r="AB52" i="18"/>
  <c r="V57" i="18"/>
  <c r="V56" i="18"/>
  <c r="W56" i="18"/>
  <c r="X40" i="13"/>
  <c r="AA40" i="13"/>
  <c r="Y40" i="13"/>
  <c r="O40" i="13"/>
  <c r="R40" i="13"/>
  <c r="AH67" i="12"/>
  <c r="AH52" i="18"/>
  <c r="Z52" i="18"/>
  <c r="V52" i="18"/>
  <c r="W52" i="18"/>
  <c r="P52" i="18"/>
  <c r="M52" i="18"/>
  <c r="N52" i="18"/>
  <c r="AI67" i="12"/>
  <c r="AF67" i="12"/>
  <c r="AE68" i="12"/>
  <c r="AC67" i="12"/>
  <c r="AB67" i="12"/>
  <c r="AB68" i="12"/>
  <c r="Y68" i="12"/>
  <c r="V67" i="12"/>
  <c r="W63" i="12"/>
  <c r="V68" i="12"/>
  <c r="T67" i="12"/>
  <c r="S68" i="12"/>
  <c r="T63" i="12"/>
  <c r="P68" i="12"/>
  <c r="Q67" i="12"/>
  <c r="M67" i="12"/>
  <c r="K67" i="12"/>
  <c r="J63" i="12"/>
  <c r="J67" i="12"/>
  <c r="J68" i="12"/>
  <c r="S193" i="11"/>
  <c r="AB193" i="11"/>
  <c r="Y193" i="11"/>
  <c r="P193" i="11"/>
  <c r="Q193" i="11"/>
  <c r="Z193" i="11"/>
  <c r="T193" i="11"/>
  <c r="AC193" i="11"/>
  <c r="AQ34" i="13"/>
  <c r="AP34" i="13"/>
  <c r="AN34" i="13"/>
  <c r="AM34" i="13"/>
  <c r="AK34" i="13"/>
  <c r="AJ34" i="13"/>
  <c r="AD40" i="13"/>
  <c r="AQ33" i="13"/>
  <c r="AP33" i="13"/>
  <c r="AN33" i="13"/>
  <c r="AM33" i="13"/>
  <c r="AK33" i="13"/>
  <c r="AJ33" i="13"/>
  <c r="W194" i="11"/>
  <c r="V194" i="11"/>
  <c r="N194" i="11"/>
  <c r="M194" i="11"/>
  <c r="K194" i="11"/>
  <c r="J194" i="11"/>
  <c r="AI194" i="11"/>
  <c r="AH194" i="11"/>
  <c r="AF194" i="11"/>
  <c r="AE194" i="11"/>
  <c r="AR194" i="11"/>
  <c r="AQ194" i="11"/>
  <c r="AO194" i="11"/>
  <c r="AN194" i="11"/>
  <c r="AL194" i="11"/>
  <c r="AK194" i="11"/>
  <c r="W192" i="11"/>
  <c r="V192" i="11"/>
  <c r="N192" i="11"/>
  <c r="M192" i="11"/>
  <c r="K192" i="11"/>
  <c r="AI192" i="11"/>
  <c r="AH192" i="11"/>
  <c r="AF192" i="11"/>
  <c r="AE192" i="11"/>
  <c r="AR192" i="11"/>
  <c r="AQ192" i="11"/>
  <c r="AO192" i="11"/>
  <c r="AN192" i="11"/>
  <c r="AL192" i="11"/>
  <c r="AK192" i="11"/>
  <c r="W191" i="11"/>
  <c r="V191" i="11"/>
  <c r="N191" i="11"/>
  <c r="M191" i="11"/>
  <c r="K191" i="11"/>
  <c r="J191" i="11"/>
  <c r="AI191" i="11"/>
  <c r="AH191" i="11"/>
  <c r="AF191" i="11"/>
  <c r="AE191" i="11"/>
  <c r="AR191" i="11"/>
  <c r="AQ191" i="11"/>
  <c r="AO191" i="11"/>
  <c r="AN191" i="11"/>
  <c r="AL191" i="11"/>
  <c r="AK191" i="11"/>
  <c r="W190" i="11"/>
  <c r="V190" i="11"/>
  <c r="N190" i="11"/>
  <c r="M190" i="11"/>
  <c r="K190" i="11"/>
  <c r="J190" i="11"/>
  <c r="AI190" i="11"/>
  <c r="AH190" i="11"/>
  <c r="AF190" i="11"/>
  <c r="AE190" i="11"/>
  <c r="AR190" i="11"/>
  <c r="AQ190" i="11"/>
  <c r="AO190" i="11"/>
  <c r="AN190" i="11"/>
  <c r="AL190" i="11"/>
  <c r="AK190" i="11"/>
  <c r="V189" i="11"/>
  <c r="M189" i="11"/>
  <c r="J189" i="11"/>
  <c r="AH189" i="11"/>
  <c r="AE189" i="11"/>
  <c r="AQ189" i="11"/>
  <c r="AN189" i="11"/>
  <c r="AK189" i="11"/>
  <c r="V188" i="11"/>
  <c r="M188" i="11"/>
  <c r="J188" i="11"/>
  <c r="J198" i="11" s="1"/>
  <c r="AH188" i="11"/>
  <c r="AE188" i="11"/>
  <c r="AQ188" i="11"/>
  <c r="AN188" i="11"/>
  <c r="AK188" i="11"/>
  <c r="W187" i="11"/>
  <c r="V187" i="11"/>
  <c r="N187" i="11"/>
  <c r="M187" i="11"/>
  <c r="K187" i="11"/>
  <c r="AI187" i="11"/>
  <c r="AH187" i="11"/>
  <c r="AF187" i="11"/>
  <c r="AF197" i="11" s="1"/>
  <c r="AE187" i="11"/>
  <c r="AR187" i="11"/>
  <c r="AQ187" i="11"/>
  <c r="AO187" i="11"/>
  <c r="AN187" i="11"/>
  <c r="AL187" i="11"/>
  <c r="AK187" i="11"/>
  <c r="H56" i="18" l="1"/>
  <c r="N193" i="11"/>
  <c r="AI197" i="11"/>
  <c r="W197" i="11"/>
  <c r="AE198" i="11"/>
  <c r="V40" i="13"/>
  <c r="L40" i="13"/>
  <c r="V198" i="11"/>
  <c r="G68" i="12"/>
  <c r="AI193" i="11"/>
  <c r="AH198" i="11"/>
  <c r="J197" i="11"/>
  <c r="M198" i="11"/>
  <c r="AE197" i="11"/>
  <c r="V197" i="11"/>
  <c r="K197" i="11"/>
  <c r="AO193" i="11"/>
  <c r="M197" i="11"/>
  <c r="N197" i="11"/>
  <c r="AH197" i="11"/>
  <c r="AN193" i="11"/>
  <c r="AR193" i="11"/>
  <c r="G56" i="18"/>
  <c r="G57" i="18"/>
  <c r="I40" i="13"/>
  <c r="AH40" i="13"/>
  <c r="AE40" i="13"/>
  <c r="AG40" i="13"/>
  <c r="M40" i="13"/>
  <c r="U40" i="13"/>
  <c r="J40" i="13"/>
  <c r="G67" i="12"/>
  <c r="H67" i="12"/>
  <c r="AL193" i="11"/>
  <c r="AF193" i="11"/>
  <c r="K193" i="11"/>
  <c r="W193" i="11"/>
  <c r="AQ193" i="11"/>
  <c r="AE193" i="11"/>
  <c r="AH193" i="11"/>
  <c r="J36" i="13"/>
  <c r="J193" i="11"/>
  <c r="M193" i="11"/>
  <c r="AK193" i="11"/>
  <c r="V193" i="11"/>
  <c r="G198" i="11" l="1"/>
  <c r="H197" i="11"/>
  <c r="G197" i="11"/>
  <c r="G40" i="13"/>
  <c r="H40" i="13"/>
</calcChain>
</file>

<file path=xl/sharedStrings.xml><?xml version="1.0" encoding="utf-8"?>
<sst xmlns="http://schemas.openxmlformats.org/spreadsheetml/2006/main" count="8550" uniqueCount="639">
  <si>
    <t>Hold</t>
  </si>
  <si>
    <t>Fail</t>
  </si>
  <si>
    <t>Type</t>
  </si>
  <si>
    <t>F</t>
  </si>
  <si>
    <t>C</t>
  </si>
  <si>
    <t>P</t>
  </si>
  <si>
    <t>W</t>
  </si>
  <si>
    <t>R</t>
  </si>
  <si>
    <t>Proof</t>
  </si>
  <si>
    <t>Witness</t>
  </si>
  <si>
    <t>I</t>
  </si>
  <si>
    <t>#1</t>
  </si>
  <si>
    <t>ops</t>
  </si>
  <si>
    <t>BUBBLE_a</t>
  </si>
  <si>
    <t>None</t>
  </si>
  <si>
    <t>Passed</t>
  </si>
  <si>
    <t>N/A</t>
  </si>
  <si>
    <t>#2</t>
  </si>
  <si>
    <t>RESET_a</t>
  </si>
  <si>
    <t>#3</t>
  </si>
  <si>
    <t>XCPT_IF_ID_a</t>
  </si>
  <si>
    <t>Unreachable</t>
  </si>
  <si>
    <t>#4</t>
  </si>
  <si>
    <t>Hold Bounded</t>
  </si>
  <si>
    <t>#5</t>
  </si>
  <si>
    <t>RV32I</t>
  </si>
  <si>
    <t>ARITH_a</t>
  </si>
  <si>
    <t>Vacuous</t>
  </si>
  <si>
    <t>#6</t>
  </si>
  <si>
    <t>BRANCH_a</t>
  </si>
  <si>
    <t>#7</t>
  </si>
  <si>
    <t>BRANCH_Taken_a</t>
  </si>
  <si>
    <t>#8</t>
  </si>
  <si>
    <t>EBREAK_ForcedEntry_a</t>
  </si>
  <si>
    <t>#9</t>
  </si>
  <si>
    <t>EBREAK_HaltReq_a</t>
  </si>
  <si>
    <t>#10</t>
  </si>
  <si>
    <t>EBREAK_BreakPoint_a</t>
  </si>
  <si>
    <t>#11</t>
  </si>
  <si>
    <t>ECALL_a</t>
  </si>
  <si>
    <t>#12</t>
  </si>
  <si>
    <t>FENCE_a</t>
  </si>
  <si>
    <t>#13</t>
  </si>
  <si>
    <t>JUMP_a</t>
  </si>
  <si>
    <t>#14</t>
  </si>
  <si>
    <t>MEM_a</t>
  </si>
  <si>
    <t>#15</t>
  </si>
  <si>
    <t>MEM_MultiAccess_a</t>
  </si>
  <si>
    <t>#16</t>
  </si>
  <si>
    <t>#17</t>
  </si>
  <si>
    <t>#18</t>
  </si>
  <si>
    <t>xRET_a</t>
  </si>
  <si>
    <t>M</t>
  </si>
  <si>
    <t>#19</t>
  </si>
  <si>
    <t>RV32M</t>
  </si>
  <si>
    <t>DIV2_a</t>
  </si>
  <si>
    <t>#20</t>
  </si>
  <si>
    <t>DIV3_a</t>
  </si>
  <si>
    <t>#21</t>
  </si>
  <si>
    <t>DIV4_a</t>
  </si>
  <si>
    <t>#22</t>
  </si>
  <si>
    <t>DIV5_a</t>
  </si>
  <si>
    <t>#23</t>
  </si>
  <si>
    <t>DIV6_a</t>
  </si>
  <si>
    <t>#24</t>
  </si>
  <si>
    <t>DIV7_a</t>
  </si>
  <si>
    <t>#25</t>
  </si>
  <si>
    <t>DIV8_a</t>
  </si>
  <si>
    <t>#26</t>
  </si>
  <si>
    <t>DIV9_a</t>
  </si>
  <si>
    <t>#27</t>
  </si>
  <si>
    <t>DIV10_a</t>
  </si>
  <si>
    <t>#28</t>
  </si>
  <si>
    <t>DIV11_a</t>
  </si>
  <si>
    <t>DIV12_a</t>
  </si>
  <si>
    <t>DIV13_a</t>
  </si>
  <si>
    <t>DIV14_a</t>
  </si>
  <si>
    <t>DIV15_a</t>
  </si>
  <si>
    <t>DIV16_a</t>
  </si>
  <si>
    <t>DIV17_a</t>
  </si>
  <si>
    <t>DIV18_a</t>
  </si>
  <si>
    <t>DIV19_a</t>
  </si>
  <si>
    <t>DIV20_a</t>
  </si>
  <si>
    <t>DIV21_a</t>
  </si>
  <si>
    <t>DIV22_a</t>
  </si>
  <si>
    <t>DIV23_a</t>
  </si>
  <si>
    <t>DIV24_a</t>
  </si>
  <si>
    <t>DIV25_a</t>
  </si>
  <si>
    <t>DIV26_a</t>
  </si>
  <si>
    <t>DIV27_a</t>
  </si>
  <si>
    <t>DIV28_a</t>
  </si>
  <si>
    <t>DIV29_a</t>
  </si>
  <si>
    <t>DIV30_a</t>
  </si>
  <si>
    <t>DIV31_a</t>
  </si>
  <si>
    <t>DIV32_a</t>
  </si>
  <si>
    <t>DIV33_a</t>
  </si>
  <si>
    <t>DIV34_a</t>
  </si>
  <si>
    <t>MUL_a</t>
  </si>
  <si>
    <t>RV32C</t>
  </si>
  <si>
    <t>Zicsr</t>
  </si>
  <si>
    <t>RV32Zicsr</t>
  </si>
  <si>
    <t>CSRx_a</t>
  </si>
  <si>
    <t>Zifencei</t>
  </si>
  <si>
    <t>RV32Zifencei</t>
  </si>
  <si>
    <t>FENCE_I_a</t>
  </si>
  <si>
    <t>RV32F</t>
  </si>
  <si>
    <t>C_FLW_a</t>
  </si>
  <si>
    <t>C_FLW_MultiAccess_a</t>
  </si>
  <si>
    <t>C_FLWSP_a</t>
  </si>
  <si>
    <t>C_FLWSP_MultiAccess_a</t>
  </si>
  <si>
    <t>C_FSW_a</t>
  </si>
  <si>
    <t>C_FSW_MultiAccess_a</t>
  </si>
  <si>
    <t>C_FSWSP_a</t>
  </si>
  <si>
    <t>C_FSWSP_MultiAccess_a</t>
  </si>
  <si>
    <t>FADD_S_a</t>
  </si>
  <si>
    <t>FCLASS_S_a</t>
  </si>
  <si>
    <t>FCVT_S_W_a</t>
  </si>
  <si>
    <t>FCVT_S_WU_a</t>
  </si>
  <si>
    <t>FCVT_W_S_a</t>
  </si>
  <si>
    <t>FCVT_WU_S_a</t>
  </si>
  <si>
    <t>FDIV_S_a</t>
  </si>
  <si>
    <t>FEQ_S_a</t>
  </si>
  <si>
    <t>FLE_S_a</t>
  </si>
  <si>
    <t>FLT_S_a</t>
  </si>
  <si>
    <t>FLW_a</t>
  </si>
  <si>
    <t>FLW_MultiAccess_a</t>
  </si>
  <si>
    <t>FMADD_S_a</t>
  </si>
  <si>
    <t>FMAX_S_a</t>
  </si>
  <si>
    <t>FMIN_S_a</t>
  </si>
  <si>
    <t>FMSUB_S_a</t>
  </si>
  <si>
    <t>FMUL_S_a</t>
  </si>
  <si>
    <t>FMV_W_X_a</t>
  </si>
  <si>
    <t>FMV_X_W_a</t>
  </si>
  <si>
    <t>FNMADD_S_a</t>
  </si>
  <si>
    <t>FNMSUB_S_a</t>
  </si>
  <si>
    <t>FSGNJ_S_a</t>
  </si>
  <si>
    <t>FSGNJN_S_a</t>
  </si>
  <si>
    <t>FSGNJX_S_a</t>
  </si>
  <si>
    <t>FSQRT_S_a</t>
  </si>
  <si>
    <t>#100</t>
  </si>
  <si>
    <t>FSUB_S_a</t>
  </si>
  <si>
    <t>#101</t>
  </si>
  <si>
    <t>FSW_a</t>
  </si>
  <si>
    <t>#102</t>
  </si>
  <si>
    <t>FSW_MultiAccess_a</t>
  </si>
  <si>
    <t>Xpulp Post-Incrementing Loads &amp; Store Instructions and Register-Register Load &amp; Store Instructions 
Load Operations</t>
  </si>
  <si>
    <t>#103</t>
  </si>
  <si>
    <t>RV32X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</si>
  <si>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</si>
  <si>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</si>
  <si>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</si>
  <si>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</si>
  <si>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</si>
  <si>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</si>
  <si>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</si>
  <si>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</si>
  <si>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</si>
  <si>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</si>
  <si>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</si>
  <si>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</si>
  <si>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</si>
  <si>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</si>
  <si>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</si>
  <si>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</si>
  <si>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</si>
  <si>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</si>
  <si>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</si>
  <si>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</si>
  <si>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</si>
  <si>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</si>
  <si>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</si>
  <si>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</si>
  <si>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</si>
  <si>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</si>
  <si>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</si>
  <si>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</si>
  <si>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</si>
  <si>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Xpulp Post-Incrementing Loads &amp; Store Instructions and Register-Register Load &amp; Store Instructions 
Store Operations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</si>
  <si>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</si>
  <si>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</si>
  <si>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</si>
  <si>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</si>
  <si>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</si>
  <si>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</si>
  <si>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</si>
  <si>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</si>
  <si>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</si>
  <si>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</si>
  <si>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</si>
  <si>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</si>
  <si>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</si>
  <si>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</si>
  <si>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</si>
  <si>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</si>
  <si>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</si>
  <si>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</si>
  <si>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Xpulp Hardware Loops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</si>
  <si>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</si>
  <si>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</si>
  <si>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</si>
  <si>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</si>
  <si>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</si>
  <si>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</si>
  <si>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</si>
  <si>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</si>
  <si>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</si>
  <si>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</si>
  <si>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</si>
  <si>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</si>
  <si>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</si>
  <si>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</si>
  <si>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</si>
  <si>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</si>
  <si>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</si>
  <si>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</si>
  <si>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CV_ABS_a</t>
  </si>
  <si>
    <t>Xpulp ALU
Immediate Branching Operations</t>
  </si>
  <si>
    <t>CV_MAC_a</t>
  </si>
  <si>
    <t>Xpulp SIMD ALU Operations</t>
  </si>
  <si>
    <t>Xpulp SIMD Bit Manipulation Operations</t>
  </si>
  <si>
    <t>Xpulp SIMD Dot Product Instructions</t>
  </si>
  <si>
    <t>Xpulp SIMD Suffle and Pack Instructions</t>
  </si>
  <si>
    <t>Xpulp SIMD Comparasion Operations</t>
  </si>
  <si>
    <t>Xpulp SIMD Complex Number Operations</t>
  </si>
  <si>
    <t>CV_CPLXCONJ_a</t>
  </si>
  <si>
    <t>Xcluster Event Load Instructions
Load Operations</t>
  </si>
  <si>
    <t>CV_ELW_a</t>
  </si>
  <si>
    <t>CV_ELW_MultiAccess_a</t>
  </si>
  <si>
    <t>Total Hold/ Passed</t>
  </si>
  <si>
    <t>Total Hold Bounded</t>
  </si>
  <si>
    <t>Total Vacuous</t>
  </si>
  <si>
    <t>Total Fail</t>
  </si>
  <si>
    <t>Total N/A</t>
  </si>
  <si>
    <t>Total #Asserions</t>
  </si>
  <si>
    <t>Total #Assertions Run</t>
  </si>
  <si>
    <t>Total #Assertions Not Yet Run</t>
  </si>
  <si>
    <t>Progress</t>
  </si>
  <si>
    <t>Unbounded results</t>
  </si>
  <si>
    <t>bounded results</t>
  </si>
  <si>
    <t>A_stable_signals_a</t>
  </si>
  <si>
    <t>A_valid_addr_a</t>
  </si>
  <si>
    <t>A_valid_be_a</t>
  </si>
  <si>
    <t>no_req_during_reset_a</t>
  </si>
  <si>
    <t>outstanding_transactions_limit_a</t>
  </si>
  <si>
    <t>eventually_rready_a</t>
  </si>
  <si>
    <t>invariant_a</t>
  </si>
  <si>
    <t>lsu_ma_rdata_q_a</t>
  </si>
  <si>
    <t>lsu_ma_write_a</t>
  </si>
  <si>
    <t>lsu_ma_write_f_a</t>
  </si>
  <si>
    <t>lsu_write_a</t>
  </si>
  <si>
    <t>lsu_write_f_a</t>
  </si>
  <si>
    <t>stable_lsu_signals_a</t>
  </si>
  <si>
    <t>Total #Assertions</t>
  </si>
  <si>
    <t>mcycle_increment_a</t>
  </si>
  <si>
    <t>mhpmcounter3_increment_a</t>
  </si>
  <si>
    <t>mcycle_no_increment_a</t>
  </si>
  <si>
    <t>mhpmcounter3_no_increment_a</t>
  </si>
  <si>
    <t>RV32F/Zfinx</t>
  </si>
  <si>
    <t>WFI_a</t>
  </si>
  <si>
    <t>CV_LXX_I_a</t>
  </si>
  <si>
    <t>CV_LXX_I_MultiAccess_a</t>
  </si>
  <si>
    <t>CV_LXX_RI_a</t>
  </si>
  <si>
    <t>CV_LXX_R_a</t>
  </si>
  <si>
    <t>CV_LXX_R_MultiAccess_a</t>
  </si>
  <si>
    <t>CV_SX_I_a</t>
  </si>
  <si>
    <t>CV_SX_I_MultiAccess_a</t>
  </si>
  <si>
    <t>CV_SX_RI_a</t>
  </si>
  <si>
    <t>CV_SX_RI_MultiAccess_a</t>
  </si>
  <si>
    <t>CV_SX_R_MultiAccess_a</t>
  </si>
  <si>
    <t>CV_SX_R_a</t>
  </si>
  <si>
    <t>CV_STARTX_a</t>
  </si>
  <si>
    <t>CV_ENDX_a</t>
  </si>
  <si>
    <t>CV_COUNTX_a</t>
  </si>
  <si>
    <t>CV_SETUPX_a</t>
  </si>
  <si>
    <t>CV_EXTRACTXX_a</t>
  </si>
  <si>
    <t>CV_INSERTX_a</t>
  </si>
  <si>
    <t>CV_BCLRX_a</t>
  </si>
  <si>
    <t>CV_BSETX_a</t>
  </si>
  <si>
    <t>CV_BITMAN_OTHER_a</t>
  </si>
  <si>
    <t>Xpulp ALU 
Bit Manipulation Operations 
I - R</t>
  </si>
  <si>
    <t>Xpulp ALU
General ALU Operations 
I - R</t>
  </si>
  <si>
    <t>CV_SLEX_a</t>
  </si>
  <si>
    <t>CV_MINX_a</t>
  </si>
  <si>
    <t>CV_MAXX_a</t>
  </si>
  <si>
    <t>CV_EXTXX_a</t>
  </si>
  <si>
    <t>CV_CLIPXX_a</t>
  </si>
  <si>
    <t>CV_ADDXXN_a</t>
  </si>
  <si>
    <t>CV_SUBXXN_a</t>
  </si>
  <si>
    <t>CV_SUBXXNR_a</t>
  </si>
  <si>
    <t>CV_ADDXXNR_a</t>
  </si>
  <si>
    <t>CV_BXXIMM_a</t>
  </si>
  <si>
    <t>CV_BXXIMM_Taken_a</t>
  </si>
  <si>
    <t>CV_ADD_X_a</t>
  </si>
  <si>
    <t>CV_ADD_DIVX_a</t>
  </si>
  <si>
    <t>CV_SUB_X_a</t>
  </si>
  <si>
    <t>CV_SUB_DIVX_a</t>
  </si>
  <si>
    <t>CV_AVG_X_a</t>
  </si>
  <si>
    <t>CV_AVGU_X_a</t>
  </si>
  <si>
    <t>CV_MIN_X_a</t>
  </si>
  <si>
    <t>CV_MINU_X_a</t>
  </si>
  <si>
    <t>CV_MAX_X_a</t>
  </si>
  <si>
    <t>CV_MAXU_X_a</t>
  </si>
  <si>
    <t>CV_SRL_X_a</t>
  </si>
  <si>
    <t>CV_SRA_X_a</t>
  </si>
  <si>
    <t>CV_SLL_X_a</t>
  </si>
  <si>
    <t>CV_OR_X_a</t>
  </si>
  <si>
    <t>CV_XOR_X_a</t>
  </si>
  <si>
    <t>CV_AND_X_a</t>
  </si>
  <si>
    <t>CV_ABS_X_a</t>
  </si>
  <si>
    <t>CV_EXTRACTX_X_a</t>
  </si>
  <si>
    <t>CV_INSERT_X_a</t>
  </si>
  <si>
    <t>CV_CMPEQ_X_a</t>
  </si>
  <si>
    <t>CV_CMPNE_X_a</t>
  </si>
  <si>
    <t>CV_CMPGT_X_a</t>
  </si>
  <si>
    <t>CV_CMPGE_X_a</t>
  </si>
  <si>
    <t>CV_CMPLT_X_a</t>
  </si>
  <si>
    <t>CV_CMPLE_X_a</t>
  </si>
  <si>
    <t>CV_CMPGTU_X_a</t>
  </si>
  <si>
    <t>CV_CMPGEU_X_a</t>
  </si>
  <si>
    <t>CV_CMPLTU_X_a</t>
  </si>
  <si>
    <t>CV_CMPLEU_X_a</t>
  </si>
  <si>
    <t>CV_SHUFFLEIX_SCI_B_a</t>
  </si>
  <si>
    <t>CV_SHUFFLE2_X_a</t>
  </si>
  <si>
    <t>CV_PACKXX_X_a</t>
  </si>
  <si>
    <t>CV_SHUFFLE_X_a</t>
  </si>
  <si>
    <t>CV_SUBROTMJ_X_a</t>
  </si>
  <si>
    <t>CV_XDOTXXX_B_a</t>
  </si>
  <si>
    <t>CV_XDOTXXX_H_a</t>
  </si>
  <si>
    <t>CV_XDOTXXX_SC_B_a</t>
  </si>
  <si>
    <t>CV_XDOTXXX_SC_H_a</t>
  </si>
  <si>
    <t>CV_XDOTXXX_SCI_B_a</t>
  </si>
  <si>
    <t>CV_XDOTXXX_SCI_H_a</t>
  </si>
  <si>
    <t>CV_CPLXMUL_R_X_a</t>
  </si>
  <si>
    <t>CV_CPLXMUL_I_X_a</t>
  </si>
  <si>
    <t>CV_MULXXXN_a</t>
  </si>
  <si>
    <t>CV_MULXXXRN_a</t>
  </si>
  <si>
    <t>CV_MACXXXN_a</t>
  </si>
  <si>
    <t>CV_MACXXXRN_a</t>
  </si>
  <si>
    <t>Xpulp Multiply-Accumulate
16-Bit x 16-Bit Multiply-Accumulate</t>
  </si>
  <si>
    <t xml:space="preserve">Xpulp Multiply-Accumulate
16-Bit x 16-Bit Multiplication </t>
  </si>
  <si>
    <t>#65-2</t>
  </si>
  <si>
    <t>#66-2</t>
  </si>
  <si>
    <t>#67-2</t>
  </si>
  <si>
    <t>#68-2</t>
  </si>
  <si>
    <t>#69-2</t>
  </si>
  <si>
    <t>#64-2</t>
  </si>
  <si>
    <t>#70-2</t>
  </si>
  <si>
    <t>#71-2</t>
  </si>
  <si>
    <t>#72-2</t>
  </si>
  <si>
    <t>#73-2</t>
  </si>
  <si>
    <t>#74-2</t>
  </si>
  <si>
    <t>#75-2</t>
  </si>
  <si>
    <t>#76-2</t>
  </si>
  <si>
    <t>#77-2</t>
  </si>
  <si>
    <t>#78-2</t>
  </si>
  <si>
    <t>#79-2</t>
  </si>
  <si>
    <t>#80-2</t>
  </si>
  <si>
    <t>#81-2</t>
  </si>
  <si>
    <t>#82-2</t>
  </si>
  <si>
    <t>#83-2</t>
  </si>
  <si>
    <t>#84-2</t>
  </si>
  <si>
    <t>#85-2</t>
  </si>
  <si>
    <t>#86-2</t>
  </si>
  <si>
    <t>#87-2</t>
  </si>
  <si>
    <t>#88-2</t>
  </si>
  <si>
    <t>#89-2</t>
  </si>
  <si>
    <t>#90-2</t>
  </si>
  <si>
    <t>#91-2</t>
  </si>
  <si>
    <t>#92-2</t>
  </si>
  <si>
    <t>#93-2</t>
  </si>
  <si>
    <t>#94-2</t>
  </si>
  <si>
    <t>32-Bit x 32-Bit Multiplication Operations</t>
  </si>
  <si>
    <t>Assertion</t>
  </si>
  <si>
    <t>NO</t>
  </si>
  <si>
    <t>OBI</t>
  </si>
  <si>
    <t>Processor</t>
  </si>
  <si>
    <t>#63-2</t>
  </si>
  <si>
    <t>#99</t>
  </si>
  <si>
    <t>#29-2</t>
  </si>
  <si>
    <t>#30-2</t>
  </si>
  <si>
    <t>#31-2</t>
  </si>
  <si>
    <t>#32-2</t>
  </si>
  <si>
    <t>#33-2</t>
  </si>
  <si>
    <t>#34-2</t>
  </si>
  <si>
    <t>#35-2</t>
  </si>
  <si>
    <t>#36-2</t>
  </si>
  <si>
    <t>#37-2</t>
  </si>
  <si>
    <t>#38-2</t>
  </si>
  <si>
    <t>#39-2</t>
  </si>
  <si>
    <t>#40-2</t>
  </si>
  <si>
    <t>#41-2</t>
  </si>
  <si>
    <t>#42-2</t>
  </si>
  <si>
    <t>#43-2</t>
  </si>
  <si>
    <t>#44-2</t>
  </si>
  <si>
    <t>#45-2</t>
  </si>
  <si>
    <t>#46-2</t>
  </si>
  <si>
    <t>#47-2</t>
  </si>
  <si>
    <t>#48-2</t>
  </si>
  <si>
    <t>#49-2</t>
  </si>
  <si>
    <t>#50-2</t>
  </si>
  <si>
    <t>#51-2</t>
  </si>
  <si>
    <t>#52-2</t>
  </si>
  <si>
    <t>#53-2</t>
  </si>
  <si>
    <t>#54-2</t>
  </si>
  <si>
    <t>#55-2</t>
  </si>
  <si>
    <t>#56-2</t>
  </si>
  <si>
    <t>#57-2</t>
  </si>
  <si>
    <t>#58-2</t>
  </si>
  <si>
    <t>#59-2</t>
  </si>
  <si>
    <t>#60-2</t>
  </si>
  <si>
    <t>#61-2</t>
  </si>
  <si>
    <t>#62-2</t>
  </si>
  <si>
    <t>#169-2</t>
  </si>
  <si>
    <t>#170-2</t>
  </si>
  <si>
    <t>#171-2</t>
  </si>
  <si>
    <t>#172-2</t>
  </si>
  <si>
    <t>#173-2</t>
  </si>
  <si>
    <t>#174-2</t>
  </si>
  <si>
    <t>#175-2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</si>
  <si>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</si>
  <si>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</si>
  <si>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</si>
  <si>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</si>
  <si>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</si>
  <si>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</si>
  <si>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</si>
  <si>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</si>
  <si>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</si>
  <si>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</si>
  <si>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</si>
  <si>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</si>
  <si>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</si>
  <si>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</si>
  <si>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</si>
  <si>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</si>
  <si>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</si>
  <si>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</si>
  <si>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IMCZicsr_Zifencei</t>
  </si>
  <si>
    <t>IMCFZicsr_Zifencei</t>
  </si>
  <si>
    <t>IMCZicsr_Zifencei_Zfinx</t>
  </si>
  <si>
    <t>IMCZicsr_Zifencei_Xpulp</t>
  </si>
  <si>
    <t>IMCFZicsr_Zifencei_Xpulp</t>
  </si>
  <si>
    <t>IMCZicsr_Zifencei_Zfinx_Xpulp</t>
  </si>
  <si>
    <t>IMCZicsr_Zifencei_Xpulp_Xcluster</t>
  </si>
  <si>
    <t>IMCZicsr_Zifencei_Zfinx_Xpulp_Xcluster</t>
  </si>
  <si>
    <t>RISC-V Configuration</t>
  </si>
  <si>
    <t>RTL Parameters</t>
  </si>
  <si>
    <t>FPU</t>
  </si>
  <si>
    <t>Zfinx</t>
  </si>
  <si>
    <t>COREV_PULP</t>
  </si>
  <si>
    <t>COREV_CLUSTER</t>
  </si>
  <si>
    <t>FPU_OTHERS_LAT</t>
  </si>
  <si>
    <t>FPU_ADDMUL_LAT</t>
  </si>
  <si>
    <t>NUM_MHPMCOUNTERS</t>
  </si>
  <si>
    <t>Configuration code
&lt;cfg&gt;</t>
  </si>
  <si>
    <t>Description</t>
  </si>
  <si>
    <t>core_i.ex_stage_i.mult_i.result_o 
core_i.ex_stage_i.alu_i.alu_div_i.Res_DO</t>
  </si>
  <si>
    <t>core_i.apu_result_i
core_i.apu_flags_i</t>
  </si>
  <si>
    <t>core_i.ex_stage_i.mult_i.result_o 
core_i.ex_stage_i.alu_i.alu_div_i.Res_DO
core_i.apu_result_i
core_i.apu_flags_i</t>
  </si>
  <si>
    <t>Cut signals</t>
  </si>
  <si>
    <t>CFG_F</t>
  </si>
  <si>
    <t>CFG_ZFINX</t>
  </si>
  <si>
    <t>CFG_XP</t>
  </si>
  <si>
    <t>CFG_XP CFG_XC</t>
  </si>
  <si>
    <t>RESTRICT_REGS
RESTRICT_DMEM_STALL_CYCLES=2</t>
  </si>
  <si>
    <t>All</t>
  </si>
  <si>
    <t>IVA</t>
  </si>
  <si>
    <t>Defines Set</t>
  </si>
  <si>
    <t>XP</t>
  </si>
  <si>
    <t>XPF0</t>
  </si>
  <si>
    <t>XPF1</t>
  </si>
  <si>
    <t>XPF2</t>
  </si>
  <si>
    <t>XPZF0</t>
  </si>
  <si>
    <t>XPZF1</t>
  </si>
  <si>
    <t>XPZF2</t>
  </si>
  <si>
    <t>XPXC</t>
  </si>
  <si>
    <t>XPXCZF2</t>
  </si>
  <si>
    <t>DEF</t>
  </si>
  <si>
    <t>F0</t>
  </si>
  <si>
    <t>ZF0</t>
  </si>
  <si>
    <t xml:space="preserve">CFG_XP CFG_F </t>
  </si>
  <si>
    <t>CFG_XP CFG_ZFINX</t>
  </si>
  <si>
    <t>CFG_XP CFG_XC CFG_ZFINX</t>
  </si>
  <si>
    <t>PVE Mode
&lt;pve_mode&gt;</t>
  </si>
  <si>
    <t>Configuration
&lt;cfg&gt;</t>
  </si>
  <si>
    <t>Control path verification of all instructions and datapath verification of all instructions except multiplication, division or floating point ones</t>
  </si>
  <si>
    <t>PVE_M_SUPPORT 
RESTRICT_MUL_OPS_FREE_BITS=1</t>
  </si>
  <si>
    <t>PVE_FPU_SUPPORT
RESTRICT_MUL_OPS_FREE_BITS=1</t>
  </si>
  <si>
    <t>DPM</t>
  </si>
  <si>
    <t>DPF</t>
  </si>
  <si>
    <t>Data path verification of multiplication/ division instructions</t>
  </si>
  <si>
    <t>Data path verification of floating-point instructions</t>
  </si>
  <si>
    <t>&lt;cfg&gt;: what configuration to set &lt;DEF:XPXCZF2&gt; based on below</t>
  </si>
  <si>
    <t>All but DEF, F0, ZF0</t>
  </si>
  <si>
    <t>PRC</t>
  </si>
  <si>
    <t>QTF</t>
  </si>
  <si>
    <t>VCI</t>
  </si>
  <si>
    <t>App
&lt;app&gt;</t>
  </si>
  <si>
    <t>&lt;pve_mode&gt;: what processor verification mode to set &lt;DEF,DPM,DPF&gt; based on below</t>
  </si>
  <si>
    <t>&lt;app&gt;: what app to launch &lt;PRC,QTF,VCI&gt; on top of the processor app based on below</t>
  </si>
  <si>
    <t>Property Checking</t>
  </si>
  <si>
    <t>Quantify</t>
  </si>
  <si>
    <t>Verification Coverage Integration</t>
  </si>
  <si>
    <t>-dontcare_handling any 
-signal_domain {{scan_cg_en_i} 0}</t>
  </si>
  <si>
    <t>-dontcare_handling any 
-signal_domain {{scan_cg_en_i} 0}
-constant [list [list core_i.id_stage_i.register_file_i.rst_n 1] ]</t>
  </si>
  <si>
    <t>Compile Options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</si>
  <si>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</si>
  <si>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</si>
  <si>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</si>
  <si>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</si>
  <si>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</si>
  <si>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</si>
  <si>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</si>
  <si>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</si>
  <si>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</si>
  <si>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</si>
  <si>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</si>
  <si>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</si>
  <si>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</si>
  <si>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</si>
  <si>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</si>
  <si>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</si>
  <si>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</si>
  <si>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</si>
  <si>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</si>
  <si>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</si>
  <si>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</si>
  <si>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</si>
  <si>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</si>
  <si>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</si>
  <si>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</si>
  <si>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</si>
  <si>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</si>
  <si>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</si>
  <si>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</si>
  <si>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</si>
  <si>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</si>
  <si>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</si>
  <si>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</si>
  <si>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</si>
  <si>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</si>
  <si>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</si>
  <si>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</si>
  <si>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</si>
  <si>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</si>
  <si>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</si>
  <si>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</si>
  <si>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</si>
  <si>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</si>
  <si>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</si>
  <si>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</si>
  <si>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</si>
  <si>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</si>
  <si>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</si>
  <si>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</si>
  <si>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</si>
  <si>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</si>
  <si>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</si>
  <si>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</si>
  <si>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</si>
  <si>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</si>
  <si>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</si>
  <si>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</si>
  <si>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</si>
  <si>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</si>
  <si>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</si>
  <si>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</si>
  <si>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</si>
  <si>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</si>
  <si>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</si>
  <si>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</si>
  <si>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</si>
  <si>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</si>
  <si>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</si>
  <si>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</si>
  <si>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</si>
  <si>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</si>
  <si>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</si>
  <si>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</si>
  <si>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</si>
  <si>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</si>
  <si>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</si>
  <si>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</si>
  <si>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</si>
  <si>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</si>
  <si>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</si>
  <si>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</si>
  <si>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</si>
  <si>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</si>
  <si>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#25-2</t>
  </si>
  <si>
    <t>#26-2</t>
  </si>
  <si>
    <t>#27-2</t>
  </si>
  <si>
    <t>#28-2</t>
  </si>
  <si>
    <t>#165-2</t>
  </si>
  <si>
    <t>#163-2</t>
  </si>
  <si>
    <t>#164-2</t>
  </si>
  <si>
    <t>#166-2</t>
  </si>
  <si>
    <t>#167-2</t>
  </si>
  <si>
    <t>#168-2</t>
  </si>
  <si>
    <t>CV_LXX_RI_MultiAccess_a</t>
  </si>
  <si>
    <t>G1</t>
  </si>
  <si>
    <t>G2</t>
  </si>
  <si>
    <t>G3</t>
  </si>
  <si>
    <t>G4</t>
  </si>
  <si>
    <t>G5</t>
  </si>
  <si>
    <t>G6</t>
  </si>
  <si>
    <t>R1</t>
  </si>
  <si>
    <t>R2</t>
  </si>
  <si>
    <t>R3</t>
  </si>
  <si>
    <t>R4</t>
  </si>
  <si>
    <t>R5</t>
  </si>
  <si>
    <t>R6</t>
  </si>
  <si>
    <t>QTF Run</t>
  </si>
  <si>
    <t>R6/7</t>
  </si>
  <si>
    <t>PVE Mode</t>
  </si>
  <si>
    <t>Source the setup.tcl as the following: onespin -i setup.tcl &lt;cfg&gt; &lt;pve_mode&gt; &lt;app&gt;</t>
  </si>
  <si>
    <t>R5/6</t>
  </si>
  <si>
    <t>QTF Result Used</t>
  </si>
  <si>
    <t>Performance enhancement</t>
  </si>
  <si>
    <t xml:space="preserve">X F frm (Only in PRC Mode)
</t>
  </si>
  <si>
    <t>lpstart0 lpstart1 lpend0 lpend1 (Only in PRC Mode)</t>
  </si>
  <si>
    <t>6/7</t>
  </si>
  <si>
    <t>R8</t>
  </si>
  <si>
    <t>1 QTF Database / Configuration</t>
  </si>
  <si>
    <t>3 VCI Databases / Configuration</t>
  </si>
  <si>
    <t>X</t>
  </si>
  <si>
    <t xml:space="preserve">G3 </t>
  </si>
  <si>
    <t># Assertions</t>
  </si>
  <si>
    <t>QTF Assertion Group</t>
  </si>
  <si>
    <t>Not included in QTF</t>
  </si>
  <si>
    <t>PRC Proof</t>
  </si>
  <si>
    <t>PRC Witness</t>
  </si>
  <si>
    <t>VCI Run</t>
  </si>
  <si>
    <t>Total</t>
  </si>
  <si>
    <t>Excluded</t>
  </si>
  <si>
    <t>legal_CSR_reset_state_a</t>
  </si>
  <si>
    <t>#200</t>
  </si>
  <si>
    <t>v1.8.0 RTL tag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</si>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</sst>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/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/>
      <diagonal/>
    </border>
    <border>
      <left/>
      <right style="medium">
        <color theme="6" tint="-0.249977111117893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6" tint="-0.249977111117893"/>
      </left>
      <right/>
      <top/>
      <bottom/>
      <diagonal/>
    </border>
    <border>
      <left/>
      <right/>
      <top/>
      <bottom style="medium">
        <color theme="2" tint="-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6" tint="-0.249977111117893"/>
      </right>
      <top/>
      <bottom style="medium">
        <color theme="1" tint="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6" tint="-0.499984740745262"/>
      </bottom>
      <diagonal/>
    </border>
    <border>
      <left style="medium">
        <color theme="2" tint="-0.499984740745262"/>
      </left>
      <right/>
      <top/>
      <bottom style="medium">
        <color theme="6" tint="-0.499984740745262"/>
      </bottom>
      <diagonal/>
    </border>
    <border>
      <left/>
      <right/>
      <top/>
      <bottom style="medium">
        <color theme="6" tint="-0.499984740745262"/>
      </bottom>
      <diagonal/>
    </border>
    <border>
      <left/>
      <right style="medium">
        <color theme="2" tint="-0.499984740745262"/>
      </right>
      <top style="medium">
        <color theme="6" tint="-0.249977111117893"/>
      </top>
      <bottom style="medium">
        <color theme="6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medium">
        <color theme="6" tint="-0.249977111117893"/>
      </left>
      <right/>
      <top/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 style="medium">
        <color theme="6" tint="-0.249977111117893"/>
      </right>
      <top style="medium">
        <color theme="6" tint="-0.249977111117893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medium">
        <color theme="6" tint="-0.249977111117893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6" tint="-0.249977111117893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medium">
        <color theme="6" tint="-0.249977111117893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medium">
        <color theme="6" tint="-0.249977111117893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medium">
        <color theme="6" tint="-0.249977111117893"/>
      </right>
      <top/>
      <bottom style="medium">
        <color theme="6" tint="-0.499984740745262"/>
      </bottom>
      <diagonal/>
    </border>
    <border>
      <left/>
      <right/>
      <top style="medium">
        <color theme="6" tint="-0.249977111117893"/>
      </top>
      <bottom/>
      <diagonal/>
    </border>
    <border>
      <left style="medium">
        <color theme="6" tint="-0.249977111117893"/>
      </left>
      <right style="medium">
        <color theme="2" tint="-0.499984740745262"/>
      </right>
      <top/>
      <bottom/>
      <diagonal/>
    </border>
    <border>
      <left style="medium">
        <color theme="6" tint="-0.249977111117893"/>
      </left>
      <right style="medium">
        <color theme="2" tint="-0.499984740745262"/>
      </right>
      <top/>
      <bottom style="medium">
        <color theme="6" tint="-0.249977111117893"/>
      </bottom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medium">
        <color theme="6" tint="-0.249977111117893"/>
      </top>
      <bottom style="medium">
        <color theme="6" tint="-0.499984740745262"/>
      </bottom>
      <diagonal/>
    </border>
    <border>
      <left style="medium">
        <color theme="2" tint="-0.499984740745262"/>
      </left>
      <right/>
      <top style="medium">
        <color theme="6" tint="-0.249977111117893"/>
      </top>
      <bottom style="medium">
        <color theme="6" tint="-0.499984740745262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499984740745262"/>
      </bottom>
      <diagonal/>
    </border>
    <border>
      <left style="thin">
        <color theme="2" tint="-0.499984740745262"/>
      </left>
      <right style="medium">
        <color theme="6" tint="-0.249977111117893"/>
      </right>
      <top/>
      <bottom style="thin">
        <color theme="2" tint="-0.499984740745262"/>
      </bottom>
      <diagonal/>
    </border>
    <border>
      <left style="medium">
        <color theme="6" tint="-0.249977111117893"/>
      </left>
      <right/>
      <top/>
      <bottom style="medium">
        <color theme="2" tint="-0.499984740745262"/>
      </bottom>
      <diagonal/>
    </border>
    <border>
      <left style="medium">
        <color theme="6" tint="-0.249977111117893"/>
      </left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medium">
        <color theme="6" tint="-0.249977111117893"/>
      </left>
      <right style="thin">
        <color theme="2" tint="-0.499984740745262"/>
      </right>
      <top style="medium">
        <color theme="6" tint="-0.249977111117893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thin">
        <color theme="2" tint="-0.499984740745262"/>
      </bottom>
      <diagonal/>
    </border>
    <border>
      <left style="medium">
        <color theme="6" tint="-0.249977111117893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6" tint="-0.249977111117893"/>
      </left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theme="6" tint="-0.249977111117893"/>
      </left>
      <right/>
      <top/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/>
      <diagonal/>
    </border>
    <border>
      <left style="double">
        <color theme="6" tint="-0.249977111117893"/>
      </left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 style="double">
        <color theme="6" tint="-0.249977111117893"/>
      </right>
      <top style="double">
        <color theme="6" tint="-0.249977111117893"/>
      </top>
      <bottom style="double">
        <color theme="6" tint="-0.249977111117893"/>
      </bottom>
      <diagonal/>
    </border>
    <border>
      <left style="medium">
        <color theme="2" tint="-0.499984740745262"/>
      </left>
      <right/>
      <top style="medium">
        <color theme="6" tint="-0.249977111117893"/>
      </top>
      <bottom/>
      <diagonal/>
    </border>
    <border>
      <left style="medium">
        <color theme="2" tint="-0.499984740745262"/>
      </left>
      <right/>
      <top/>
      <bottom style="medium">
        <color theme="6" tint="-0.249977111117893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textRotation="90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8" borderId="0" xfId="0" applyFill="1" applyAlignment="1">
      <alignment vertical="top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 textRotation="90" wrapText="1"/>
    </xf>
    <xf numFmtId="0" fontId="2" fillId="8" borderId="5" xfId="0" applyFont="1" applyFill="1" applyBorder="1" applyAlignment="1">
      <alignment horizontal="left" textRotation="90" wrapText="1"/>
    </xf>
    <xf numFmtId="0" fontId="4" fillId="6" borderId="5" xfId="0" applyFont="1" applyFill="1" applyBorder="1" applyAlignment="1">
      <alignment horizontal="left" vertical="top"/>
    </xf>
    <xf numFmtId="0" fontId="4" fillId="7" borderId="5" xfId="0" applyFont="1" applyFill="1" applyBorder="1" applyAlignment="1">
      <alignment horizontal="left" vertical="top"/>
    </xf>
    <xf numFmtId="164" fontId="0" fillId="0" borderId="6" xfId="0" applyNumberFormat="1" applyBorder="1" applyAlignment="1">
      <alignment vertical="top" wrapText="1"/>
    </xf>
    <xf numFmtId="0" fontId="0" fillId="6" borderId="7" xfId="0" applyFill="1" applyBorder="1" applyAlignment="1">
      <alignment horizontal="left"/>
    </xf>
    <xf numFmtId="164" fontId="0" fillId="0" borderId="10" xfId="0" applyNumberForma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8" borderId="11" xfId="0" applyFill="1" applyBorder="1" applyAlignment="1">
      <alignment vertical="top" wrapText="1"/>
    </xf>
    <xf numFmtId="0" fontId="0" fillId="0" borderId="9" xfId="0" applyBorder="1" applyAlignment="1">
      <alignment wrapText="1"/>
    </xf>
    <xf numFmtId="0" fontId="0" fillId="0" borderId="8" xfId="0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Border="1" applyAlignment="1">
      <alignment vertical="top" wrapText="1"/>
    </xf>
    <xf numFmtId="0" fontId="2" fillId="0" borderId="15" xfId="0" applyFont="1" applyBorder="1" applyAlignment="1">
      <alignment horizontal="left" textRotation="90" wrapText="1"/>
    </xf>
    <xf numFmtId="164" fontId="0" fillId="0" borderId="17" xfId="0" applyNumberFormat="1" applyBorder="1" applyAlignment="1">
      <alignment vertical="top" wrapText="1"/>
    </xf>
    <xf numFmtId="164" fontId="0" fillId="0" borderId="16" xfId="0" applyNumberFormat="1" applyBorder="1" applyAlignment="1">
      <alignment vertical="top" wrapText="1"/>
    </xf>
    <xf numFmtId="0" fontId="0" fillId="8" borderId="18" xfId="0" applyFill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right" wrapText="1"/>
    </xf>
    <xf numFmtId="9" fontId="1" fillId="0" borderId="0" xfId="1" applyFont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wrapText="1"/>
    </xf>
    <xf numFmtId="0" fontId="0" fillId="0" borderId="1" xfId="0" applyBorder="1" applyAlignment="1">
      <alignment vertical="top" wrapText="1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wrapText="1"/>
    </xf>
    <xf numFmtId="164" fontId="8" fillId="0" borderId="23" xfId="0" applyNumberFormat="1" applyFont="1" applyBorder="1" applyAlignment="1">
      <alignment vertical="top" wrapText="1"/>
    </xf>
    <xf numFmtId="164" fontId="8" fillId="0" borderId="24" xfId="0" applyNumberFormat="1" applyFont="1" applyBorder="1" applyAlignment="1">
      <alignment vertical="top" wrapText="1"/>
    </xf>
    <xf numFmtId="0" fontId="8" fillId="0" borderId="25" xfId="0" applyFont="1" applyBorder="1" applyAlignment="1">
      <alignment vertical="top" wrapText="1"/>
    </xf>
    <xf numFmtId="164" fontId="8" fillId="0" borderId="10" xfId="0" applyNumberFormat="1" applyFont="1" applyBorder="1" applyAlignment="1">
      <alignment vertical="top" wrapText="1"/>
    </xf>
    <xf numFmtId="164" fontId="8" fillId="0" borderId="6" xfId="0" applyNumberFormat="1" applyFont="1" applyBorder="1" applyAlignment="1">
      <alignment vertical="top" wrapText="1"/>
    </xf>
    <xf numFmtId="0" fontId="8" fillId="0" borderId="11" xfId="0" applyFont="1" applyBorder="1" applyAlignment="1">
      <alignment vertical="top" wrapText="1"/>
    </xf>
    <xf numFmtId="0" fontId="8" fillId="8" borderId="11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7" fillId="0" borderId="2" xfId="0" applyFont="1" applyBorder="1" applyAlignment="1">
      <alignment horizontal="right" vertical="top" wrapText="1"/>
    </xf>
    <xf numFmtId="0" fontId="7" fillId="0" borderId="2" xfId="0" applyFont="1" applyBorder="1" applyAlignment="1">
      <alignment horizontal="right" wrapText="1"/>
    </xf>
    <xf numFmtId="0" fontId="8" fillId="0" borderId="2" xfId="0" applyFont="1" applyBorder="1" applyAlignment="1">
      <alignment horizontal="right" wrapText="1"/>
    </xf>
    <xf numFmtId="0" fontId="8" fillId="0" borderId="0" xfId="0" applyFont="1" applyAlignment="1">
      <alignment horizontal="right"/>
    </xf>
    <xf numFmtId="9" fontId="7" fillId="0" borderId="0" xfId="1" applyFont="1" applyAlignment="1">
      <alignment horizontal="center" vertical="center"/>
    </xf>
    <xf numFmtId="0" fontId="8" fillId="0" borderId="8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8" xfId="0" applyFont="1" applyBorder="1"/>
    <xf numFmtId="0" fontId="8" fillId="0" borderId="1" xfId="0" applyFont="1" applyBorder="1" applyAlignment="1">
      <alignment vertical="top" wrapText="1"/>
    </xf>
    <xf numFmtId="0" fontId="7" fillId="0" borderId="5" xfId="0" applyFont="1" applyBorder="1" applyAlignment="1">
      <alignment horizontal="left" textRotation="90" wrapText="1"/>
    </xf>
    <xf numFmtId="164" fontId="8" fillId="0" borderId="14" xfId="0" applyNumberFormat="1" applyFont="1" applyBorder="1" applyAlignment="1">
      <alignment vertical="top" wrapText="1"/>
    </xf>
    <xf numFmtId="0" fontId="7" fillId="0" borderId="15" xfId="0" applyFont="1" applyBorder="1" applyAlignment="1">
      <alignment horizontal="left" textRotation="90" wrapText="1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0" fillId="0" borderId="2" xfId="0" applyBorder="1"/>
    <xf numFmtId="164" fontId="0" fillId="10" borderId="10" xfId="0" applyNumberFormat="1" applyFill="1" applyBorder="1" applyAlignment="1">
      <alignment vertical="top" wrapText="1"/>
    </xf>
    <xf numFmtId="164" fontId="0" fillId="10" borderId="24" xfId="0" applyNumberFormat="1" applyFill="1" applyBorder="1" applyAlignment="1">
      <alignment vertical="top" wrapText="1"/>
    </xf>
    <xf numFmtId="0" fontId="0" fillId="10" borderId="11" xfId="0" applyFill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2" xfId="0" applyBorder="1" applyAlignment="1">
      <alignment horizontal="left"/>
    </xf>
    <xf numFmtId="9" fontId="1" fillId="0" borderId="3" xfId="1" applyFont="1" applyBorder="1" applyAlignment="1">
      <alignment horizontal="center" vertical="center"/>
    </xf>
    <xf numFmtId="9" fontId="1" fillId="0" borderId="5" xfId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8" fillId="0" borderId="1" xfId="0" applyFont="1" applyBorder="1"/>
    <xf numFmtId="0" fontId="0" fillId="0" borderId="1" xfId="0" applyBorder="1"/>
    <xf numFmtId="0" fontId="1" fillId="0" borderId="4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9" fontId="1" fillId="0" borderId="0" xfId="1" applyFo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right" wrapText="1"/>
    </xf>
    <xf numFmtId="164" fontId="8" fillId="0" borderId="0" xfId="0" applyNumberFormat="1" applyFont="1" applyAlignment="1">
      <alignment vertical="top" wrapText="1"/>
    </xf>
    <xf numFmtId="164" fontId="0" fillId="0" borderId="0" xfId="0" applyNumberFormat="1" applyAlignment="1">
      <alignment vertical="top" wrapText="1"/>
    </xf>
    <xf numFmtId="0" fontId="1" fillId="0" borderId="5" xfId="0" applyFont="1" applyBorder="1" applyAlignment="1">
      <alignment horizontal="center" vertical="center"/>
    </xf>
    <xf numFmtId="164" fontId="8" fillId="0" borderId="36" xfId="0" applyNumberFormat="1" applyFont="1" applyBorder="1" applyAlignment="1">
      <alignment vertical="top" wrapText="1"/>
    </xf>
    <xf numFmtId="164" fontId="8" fillId="0" borderId="34" xfId="0" applyNumberFormat="1" applyFont="1" applyBorder="1" applyAlignment="1">
      <alignment vertical="top" wrapText="1"/>
    </xf>
    <xf numFmtId="0" fontId="8" fillId="8" borderId="37" xfId="0" applyFont="1" applyFill="1" applyBorder="1" applyAlignment="1">
      <alignment vertical="top" wrapText="1"/>
    </xf>
    <xf numFmtId="164" fontId="8" fillId="0" borderId="38" xfId="0" applyNumberFormat="1" applyFont="1" applyBorder="1" applyAlignment="1">
      <alignment vertical="top" wrapText="1"/>
    </xf>
    <xf numFmtId="0" fontId="8" fillId="0" borderId="37" xfId="0" applyFont="1" applyBorder="1" applyAlignment="1">
      <alignment vertical="top" wrapText="1"/>
    </xf>
    <xf numFmtId="164" fontId="0" fillId="0" borderId="36" xfId="0" applyNumberFormat="1" applyBorder="1" applyAlignment="1">
      <alignment vertical="top" wrapText="1"/>
    </xf>
    <xf numFmtId="164" fontId="0" fillId="0" borderId="34" xfId="0" applyNumberFormat="1" applyBorder="1" applyAlignment="1">
      <alignment vertical="top" wrapText="1"/>
    </xf>
    <xf numFmtId="0" fontId="0" fillId="8" borderId="37" xfId="0" applyFill="1" applyBorder="1" applyAlignment="1">
      <alignment vertical="top" wrapText="1"/>
    </xf>
    <xf numFmtId="164" fontId="0" fillId="0" borderId="38" xfId="0" applyNumberFormat="1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10" borderId="39" xfId="0" applyFill="1" applyBorder="1" applyAlignment="1">
      <alignment horizontal="left" wrapText="1"/>
    </xf>
    <xf numFmtId="0" fontId="0" fillId="6" borderId="39" xfId="0" applyFill="1" applyBorder="1" applyAlignment="1">
      <alignment horizontal="left" wrapText="1"/>
    </xf>
    <xf numFmtId="0" fontId="0" fillId="6" borderId="40" xfId="0" applyFill="1" applyBorder="1" applyAlignment="1">
      <alignment horizontal="left" wrapText="1"/>
    </xf>
    <xf numFmtId="164" fontId="8" fillId="0" borderId="39" xfId="0" applyNumberFormat="1" applyFont="1" applyBorder="1" applyAlignment="1">
      <alignment vertical="top" wrapText="1"/>
    </xf>
    <xf numFmtId="0" fontId="0" fillId="10" borderId="42" xfId="0" applyFill="1" applyBorder="1" applyAlignment="1">
      <alignment horizontal="left"/>
    </xf>
    <xf numFmtId="0" fontId="0" fillId="6" borderId="42" xfId="0" applyFill="1" applyBorder="1" applyAlignment="1">
      <alignment horizontal="left"/>
    </xf>
    <xf numFmtId="0" fontId="0" fillId="6" borderId="41" xfId="0" applyFill="1" applyBorder="1" applyAlignment="1">
      <alignment horizontal="left"/>
    </xf>
    <xf numFmtId="0" fontId="1" fillId="0" borderId="0" xfId="0" applyFont="1" applyAlignment="1">
      <alignment horizontal="right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24" xfId="0" applyNumberFormat="1" applyBorder="1" applyAlignment="1">
      <alignment vertical="top" wrapText="1"/>
    </xf>
    <xf numFmtId="0" fontId="2" fillId="7" borderId="29" xfId="0" applyFont="1" applyFill="1" applyBorder="1" applyAlignment="1">
      <alignment horizontal="center" vertical="center" wrapText="1"/>
    </xf>
    <xf numFmtId="0" fontId="0" fillId="6" borderId="39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/>
    </xf>
    <xf numFmtId="0" fontId="0" fillId="7" borderId="39" xfId="0" applyFill="1" applyBorder="1" applyAlignment="1">
      <alignment horizontal="left" vertical="top" wrapText="1"/>
    </xf>
    <xf numFmtId="0" fontId="0" fillId="7" borderId="7" xfId="0" applyFill="1" applyBorder="1" applyAlignment="1">
      <alignment horizontal="left" vertical="top"/>
    </xf>
    <xf numFmtId="0" fontId="0" fillId="7" borderId="40" xfId="0" applyFill="1" applyBorder="1" applyAlignment="1">
      <alignment horizontal="left" vertical="top" wrapText="1"/>
    </xf>
    <xf numFmtId="0" fontId="0" fillId="7" borderId="35" xfId="0" applyFill="1" applyBorder="1" applyAlignment="1">
      <alignment horizontal="left" vertical="top"/>
    </xf>
    <xf numFmtId="0" fontId="0" fillId="7" borderId="39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left" vertical="center"/>
    </xf>
    <xf numFmtId="0" fontId="0" fillId="6" borderId="39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/>
    </xf>
    <xf numFmtId="0" fontId="8" fillId="0" borderId="52" xfId="0" applyFont="1" applyBorder="1" applyAlignment="1">
      <alignment vertical="top" wrapText="1"/>
    </xf>
    <xf numFmtId="0" fontId="8" fillId="0" borderId="42" xfId="0" applyFont="1" applyBorder="1" applyAlignment="1">
      <alignment vertical="top" wrapText="1"/>
    </xf>
    <xf numFmtId="0" fontId="0" fillId="7" borderId="47" xfId="0" applyFill="1" applyBorder="1" applyAlignment="1">
      <alignment horizontal="left"/>
    </xf>
    <xf numFmtId="0" fontId="0" fillId="7" borderId="48" xfId="0" applyFill="1" applyBorder="1" applyAlignment="1">
      <alignment horizontal="left"/>
    </xf>
    <xf numFmtId="0" fontId="0" fillId="6" borderId="48" xfId="0" applyFill="1" applyBorder="1" applyAlignment="1">
      <alignment horizontal="left"/>
    </xf>
    <xf numFmtId="0" fontId="0" fillId="0" borderId="44" xfId="0" applyBorder="1" applyAlignment="1">
      <alignment horizontal="left"/>
    </xf>
    <xf numFmtId="9" fontId="1" fillId="0" borderId="0" xfId="1" applyFont="1" applyBorder="1" applyAlignment="1">
      <alignment horizontal="center" vertical="center"/>
    </xf>
    <xf numFmtId="0" fontId="2" fillId="0" borderId="21" xfId="0" applyFont="1" applyBorder="1" applyAlignment="1">
      <alignment horizontal="left" wrapText="1"/>
    </xf>
    <xf numFmtId="0" fontId="2" fillId="0" borderId="22" xfId="0" applyFont="1" applyBorder="1" applyAlignment="1">
      <alignment horizontal="left" wrapText="1"/>
    </xf>
    <xf numFmtId="0" fontId="2" fillId="0" borderId="20" xfId="0" applyFont="1" applyBorder="1" applyAlignment="1">
      <alignment horizontal="left" wrapText="1"/>
    </xf>
    <xf numFmtId="0" fontId="2" fillId="0" borderId="19" xfId="0" applyFont="1" applyBorder="1" applyAlignment="1">
      <alignment horizontal="left" wrapText="1"/>
    </xf>
    <xf numFmtId="0" fontId="2" fillId="0" borderId="50" xfId="0" applyFont="1" applyBorder="1" applyAlignment="1">
      <alignment horizontal="left" wrapText="1"/>
    </xf>
    <xf numFmtId="0" fontId="2" fillId="0" borderId="49" xfId="0" applyFont="1" applyBorder="1" applyAlignment="1">
      <alignment horizontal="left" wrapText="1"/>
    </xf>
    <xf numFmtId="0" fontId="2" fillId="0" borderId="51" xfId="0" applyFont="1" applyBorder="1" applyAlignment="1">
      <alignment horizontal="left" wrapText="1"/>
    </xf>
    <xf numFmtId="0" fontId="4" fillId="0" borderId="44" xfId="0" applyFont="1" applyBorder="1"/>
    <xf numFmtId="164" fontId="0" fillId="0" borderId="54" xfId="0" applyNumberFormat="1" applyBorder="1" applyAlignment="1">
      <alignment vertical="top" wrapText="1"/>
    </xf>
    <xf numFmtId="0" fontId="0" fillId="0" borderId="44" xfId="0" applyBorder="1" applyAlignment="1">
      <alignment horizontal="left" wrapText="1"/>
    </xf>
    <xf numFmtId="0" fontId="4" fillId="0" borderId="1" xfId="0" applyFont="1" applyBorder="1"/>
    <xf numFmtId="0" fontId="4" fillId="0" borderId="2" xfId="0" applyFont="1" applyBorder="1"/>
    <xf numFmtId="0" fontId="4" fillId="0" borderId="5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44" xfId="0" applyFont="1" applyBorder="1"/>
    <xf numFmtId="0" fontId="0" fillId="6" borderId="55" xfId="0" applyFill="1" applyBorder="1" applyAlignment="1">
      <alignment horizontal="left" vertical="top" wrapText="1"/>
    </xf>
    <xf numFmtId="0" fontId="0" fillId="6" borderId="56" xfId="0" applyFill="1" applyBorder="1" applyAlignment="1">
      <alignment horizontal="left" wrapText="1"/>
    </xf>
    <xf numFmtId="0" fontId="0" fillId="6" borderId="26" xfId="0" applyFill="1" applyBorder="1" applyAlignment="1">
      <alignment horizontal="left"/>
    </xf>
    <xf numFmtId="0" fontId="0" fillId="7" borderId="57" xfId="0" applyFill="1" applyBorder="1" applyAlignment="1">
      <alignment horizontal="left" wrapText="1"/>
    </xf>
    <xf numFmtId="0" fontId="0" fillId="7" borderId="58" xfId="0" applyFill="1" applyBorder="1" applyAlignment="1">
      <alignment horizontal="left" wrapText="1"/>
    </xf>
    <xf numFmtId="0" fontId="0" fillId="6" borderId="58" xfId="0" applyFill="1" applyBorder="1" applyAlignment="1">
      <alignment horizontal="left" wrapText="1"/>
    </xf>
    <xf numFmtId="0" fontId="0" fillId="0" borderId="44" xfId="0" applyBorder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9" fontId="1" fillId="0" borderId="28" xfId="1" applyFont="1" applyBorder="1" applyAlignment="1">
      <alignment horizontal="left" vertical="center"/>
    </xf>
    <xf numFmtId="9" fontId="1" fillId="0" borderId="3" xfId="1" applyFont="1" applyFill="1" applyBorder="1" applyAlignment="1">
      <alignment horizontal="center" vertical="center"/>
    </xf>
    <xf numFmtId="9" fontId="1" fillId="0" borderId="5" xfId="1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11" borderId="29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left" vertical="top"/>
    </xf>
    <xf numFmtId="0" fontId="1" fillId="11" borderId="30" xfId="0" applyFont="1" applyFill="1" applyBorder="1" applyAlignment="1">
      <alignment horizontal="left" vertical="top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1" fillId="0" borderId="33" xfId="0" applyFont="1" applyBorder="1" applyAlignment="1">
      <alignment horizontal="left" vertical="top"/>
    </xf>
    <xf numFmtId="0" fontId="1" fillId="9" borderId="28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1" fillId="0" borderId="30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1" fillId="9" borderId="5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1" fillId="9" borderId="59" xfId="0" applyFont="1" applyFill="1" applyBorder="1" applyAlignment="1">
      <alignment horizontal="center" vertical="center" wrapText="1"/>
    </xf>
    <xf numFmtId="0" fontId="1" fillId="9" borderId="33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33" xfId="0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9" borderId="4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4" fillId="0" borderId="29" xfId="0" quotePrefix="1" applyFont="1" applyBorder="1" applyAlignment="1">
      <alignment horizontal="left" vertical="top" wrapText="1"/>
    </xf>
    <xf numFmtId="0" fontId="4" fillId="0" borderId="30" xfId="0" quotePrefix="1" applyFont="1" applyBorder="1" applyAlignment="1">
      <alignment horizontal="left" vertical="top" wrapText="1"/>
    </xf>
    <xf numFmtId="164" fontId="0" fillId="0" borderId="23" xfId="0" applyNumberFormat="1" applyBorder="1" applyAlignment="1">
      <alignment vertical="top" wrapText="1"/>
    </xf>
    <xf numFmtId="164" fontId="0" fillId="0" borderId="60" xfId="0" applyNumberFormat="1" applyBorder="1" applyAlignment="1">
      <alignment vertical="top" wrapText="1"/>
    </xf>
    <xf numFmtId="164" fontId="0" fillId="0" borderId="61" xfId="0" applyNumberFormat="1" applyBorder="1" applyAlignment="1">
      <alignment vertical="top" wrapText="1"/>
    </xf>
    <xf numFmtId="0" fontId="0" fillId="10" borderId="58" xfId="0" applyFill="1" applyBorder="1" applyAlignment="1">
      <alignment horizontal="left" wrapText="1"/>
    </xf>
    <xf numFmtId="0" fontId="0" fillId="10" borderId="48" xfId="0" applyFill="1" applyBorder="1" applyAlignment="1">
      <alignment horizontal="left"/>
    </xf>
    <xf numFmtId="164" fontId="0" fillId="0" borderId="64" xfId="0" applyNumberFormat="1" applyBorder="1" applyAlignment="1">
      <alignment vertical="top" wrapText="1"/>
    </xf>
    <xf numFmtId="164" fontId="0" fillId="0" borderId="65" xfId="0" applyNumberFormat="1" applyBorder="1" applyAlignment="1">
      <alignment vertical="top" wrapText="1"/>
    </xf>
    <xf numFmtId="0" fontId="0" fillId="0" borderId="66" xfId="0" applyBorder="1" applyAlignment="1">
      <alignment vertical="top" wrapText="1"/>
    </xf>
    <xf numFmtId="164" fontId="8" fillId="0" borderId="64" xfId="0" applyNumberFormat="1" applyFont="1" applyBorder="1" applyAlignment="1">
      <alignment vertical="top" wrapText="1"/>
    </xf>
    <xf numFmtId="164" fontId="8" fillId="0" borderId="65" xfId="0" applyNumberFormat="1" applyFont="1" applyBorder="1" applyAlignment="1">
      <alignment vertical="top" wrapText="1"/>
    </xf>
    <xf numFmtId="0" fontId="8" fillId="8" borderId="66" xfId="0" applyFont="1" applyFill="1" applyBorder="1" applyAlignment="1">
      <alignment vertical="top" wrapText="1"/>
    </xf>
    <xf numFmtId="164" fontId="0" fillId="9" borderId="60" xfId="0" applyNumberFormat="1" applyFill="1" applyBorder="1" applyAlignment="1">
      <alignment vertical="top" wrapText="1"/>
    </xf>
    <xf numFmtId="164" fontId="0" fillId="9" borderId="61" xfId="0" applyNumberFormat="1" applyFill="1" applyBorder="1" applyAlignment="1">
      <alignment vertical="top" wrapText="1"/>
    </xf>
    <xf numFmtId="0" fontId="0" fillId="9" borderId="62" xfId="0" applyFill="1" applyBorder="1" applyAlignment="1">
      <alignment vertical="top" wrapText="1"/>
    </xf>
    <xf numFmtId="0" fontId="0" fillId="0" borderId="62" xfId="0" applyBorder="1" applyAlignment="1">
      <alignment vertical="top" wrapText="1"/>
    </xf>
    <xf numFmtId="0" fontId="0" fillId="8" borderId="62" xfId="0" applyFill="1" applyBorder="1" applyAlignment="1">
      <alignment vertical="top" wrapText="1"/>
    </xf>
    <xf numFmtId="0" fontId="8" fillId="8" borderId="25" xfId="0" applyFont="1" applyFill="1" applyBorder="1" applyAlignment="1">
      <alignment vertical="top" wrapText="1"/>
    </xf>
    <xf numFmtId="0" fontId="0" fillId="8" borderId="66" xfId="0" applyFill="1" applyBorder="1" applyAlignment="1">
      <alignment vertical="top" wrapText="1"/>
    </xf>
    <xf numFmtId="0" fontId="8" fillId="0" borderId="66" xfId="0" applyFont="1" applyBorder="1" applyAlignment="1">
      <alignment vertical="top" wrapText="1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7" borderId="28" xfId="0" applyFont="1" applyFill="1" applyBorder="1" applyAlignment="1">
      <alignment horizontal="left"/>
    </xf>
    <xf numFmtId="0" fontId="4" fillId="7" borderId="12" xfId="0" applyFont="1" applyFill="1" applyBorder="1" applyAlignment="1">
      <alignment horizontal="left"/>
    </xf>
    <xf numFmtId="0" fontId="4" fillId="6" borderId="12" xfId="0" applyFont="1" applyFill="1" applyBorder="1" applyAlignment="1">
      <alignment horizontal="left"/>
    </xf>
    <xf numFmtId="0" fontId="4" fillId="6" borderId="29" xfId="0" applyFont="1" applyFill="1" applyBorder="1" applyAlignment="1">
      <alignment horizontal="left" vertical="top"/>
    </xf>
    <xf numFmtId="0" fontId="4" fillId="7" borderId="29" xfId="0" applyFont="1" applyFill="1" applyBorder="1" applyAlignment="1">
      <alignment horizontal="left" vertical="top"/>
    </xf>
    <xf numFmtId="0" fontId="4" fillId="6" borderId="29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6" borderId="33" xfId="0" applyFont="1" applyFill="1" applyBorder="1" applyAlignment="1">
      <alignment horizontal="left" vertical="top"/>
    </xf>
    <xf numFmtId="0" fontId="4" fillId="7" borderId="30" xfId="0" applyFont="1" applyFill="1" applyBorder="1" applyAlignment="1">
      <alignment horizontal="left" vertical="top"/>
    </xf>
    <xf numFmtId="0" fontId="4" fillId="6" borderId="33" xfId="0" applyFont="1" applyFill="1" applyBorder="1" applyAlignment="1">
      <alignment horizontal="left"/>
    </xf>
    <xf numFmtId="0" fontId="4" fillId="6" borderId="30" xfId="0" applyFont="1" applyFill="1" applyBorder="1" applyAlignment="1">
      <alignment horizontal="left"/>
    </xf>
    <xf numFmtId="0" fontId="4" fillId="10" borderId="5" xfId="0" applyFont="1" applyFill="1" applyBorder="1" applyAlignment="1">
      <alignment horizontal="left" vertical="top"/>
    </xf>
    <xf numFmtId="0" fontId="4" fillId="6" borderId="5" xfId="0" applyFont="1" applyFill="1" applyBorder="1" applyAlignment="1">
      <alignment horizontal="left" wrapText="1"/>
    </xf>
    <xf numFmtId="0" fontId="4" fillId="7" borderId="5" xfId="0" applyFont="1" applyFill="1" applyBorder="1" applyAlignment="1">
      <alignment horizontal="left" wrapText="1"/>
    </xf>
    <xf numFmtId="0" fontId="4" fillId="7" borderId="15" xfId="0" applyFont="1" applyFill="1" applyBorder="1" applyAlignment="1">
      <alignment horizontal="left" wrapText="1"/>
    </xf>
    <xf numFmtId="0" fontId="0" fillId="7" borderId="63" xfId="0" applyFill="1" applyBorder="1" applyAlignment="1">
      <alignment horizontal="left" wrapText="1"/>
    </xf>
    <xf numFmtId="0" fontId="4" fillId="7" borderId="53" xfId="0" applyFont="1" applyFill="1" applyBorder="1" applyAlignment="1">
      <alignment horizontal="left"/>
    </xf>
    <xf numFmtId="0" fontId="0" fillId="7" borderId="27" xfId="0" applyFill="1" applyBorder="1" applyAlignment="1">
      <alignment horizontal="left" wrapText="1"/>
    </xf>
    <xf numFmtId="0" fontId="0" fillId="7" borderId="13" xfId="0" applyFill="1" applyBorder="1" applyAlignment="1">
      <alignment horizontal="left"/>
    </xf>
    <xf numFmtId="0" fontId="2" fillId="6" borderId="5" xfId="0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29" xfId="0" applyBorder="1"/>
    <xf numFmtId="0" fontId="0" fillId="0" borderId="29" xfId="0" applyBorder="1" applyAlignment="1">
      <alignment vertical="top"/>
    </xf>
    <xf numFmtId="0" fontId="0" fillId="0" borderId="30" xfId="0" applyBorder="1"/>
    <xf numFmtId="0" fontId="0" fillId="0" borderId="44" xfId="0" applyBorder="1"/>
    <xf numFmtId="0" fontId="1" fillId="9" borderId="3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top"/>
    </xf>
    <xf numFmtId="0" fontId="1" fillId="9" borderId="3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4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0" fillId="0" borderId="29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0" fontId="1" fillId="11" borderId="33" xfId="0" applyFont="1" applyFill="1" applyBorder="1" applyAlignment="1">
      <alignment horizontal="left" vertical="top"/>
    </xf>
    <xf numFmtId="49" fontId="4" fillId="0" borderId="4" xfId="0" applyNumberFormat="1" applyFont="1" applyBorder="1" applyAlignment="1">
      <alignment horizontal="left" vertical="top"/>
    </xf>
    <xf numFmtId="49" fontId="4" fillId="0" borderId="5" xfId="0" applyNumberFormat="1" applyFont="1" applyBorder="1" applyAlignment="1">
      <alignment horizontal="left" vertical="top"/>
    </xf>
    <xf numFmtId="49" fontId="4" fillId="0" borderId="3" xfId="0" applyNumberFormat="1" applyFont="1" applyBorder="1" applyAlignment="1">
      <alignment horizontal="left" vertical="top"/>
    </xf>
    <xf numFmtId="2" fontId="4" fillId="10" borderId="5" xfId="0" applyNumberFormat="1" applyFont="1" applyFill="1" applyBorder="1" applyAlignment="1">
      <alignment horizontal="left" vertical="top"/>
    </xf>
    <xf numFmtId="0" fontId="10" fillId="0" borderId="0" xfId="0" applyFont="1"/>
    <xf numFmtId="0" fontId="0" fillId="0" borderId="29" xfId="0" applyBorder="1" applyAlignment="1">
      <alignment horizontal="righ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1" fillId="9" borderId="33" xfId="0" applyFont="1" applyFill="1" applyBorder="1" applyAlignment="1">
      <alignment horizontal="left" vertical="center" wrapText="1"/>
    </xf>
    <xf numFmtId="0" fontId="1" fillId="9" borderId="59" xfId="0" applyFont="1" applyFill="1" applyBorder="1" applyAlignment="1">
      <alignment horizontal="left" vertical="center" wrapText="1"/>
    </xf>
    <xf numFmtId="0" fontId="1" fillId="0" borderId="67" xfId="0" applyFont="1" applyBorder="1" applyAlignment="1">
      <alignment horizontal="left"/>
    </xf>
    <xf numFmtId="0" fontId="1" fillId="0" borderId="68" xfId="0" applyFont="1" applyBorder="1" applyAlignment="1">
      <alignment horizontal="center"/>
    </xf>
    <xf numFmtId="0" fontId="0" fillId="12" borderId="0" xfId="0" applyFill="1" applyAlignment="1">
      <alignment horizontal="center" vertical="top"/>
    </xf>
    <xf numFmtId="0" fontId="0" fillId="12" borderId="5" xfId="0" applyFill="1" applyBorder="1" applyAlignment="1">
      <alignment horizontal="center" vertical="top"/>
    </xf>
    <xf numFmtId="0" fontId="0" fillId="12" borderId="29" xfId="0" applyFill="1" applyBorder="1" applyAlignment="1">
      <alignment horizontal="center" vertical="top"/>
    </xf>
    <xf numFmtId="0" fontId="0" fillId="12" borderId="1" xfId="0" applyFill="1" applyBorder="1" applyAlignment="1">
      <alignment horizontal="center" vertical="top"/>
    </xf>
    <xf numFmtId="0" fontId="0" fillId="12" borderId="3" xfId="0" applyFill="1" applyBorder="1" applyAlignment="1">
      <alignment horizontal="center" vertical="top"/>
    </xf>
    <xf numFmtId="0" fontId="0" fillId="12" borderId="30" xfId="0" applyFill="1" applyBorder="1" applyAlignment="1">
      <alignment horizontal="center" vertical="top"/>
    </xf>
    <xf numFmtId="0" fontId="11" fillId="0" borderId="0" xfId="0" applyFont="1" applyAlignment="1">
      <alignment horizontal="left" vertical="top"/>
    </xf>
    <xf numFmtId="0" fontId="1" fillId="9" borderId="33" xfId="0" applyFont="1" applyFill="1" applyBorder="1" applyAlignment="1">
      <alignment horizontal="center" vertical="center" wrapText="1"/>
    </xf>
    <xf numFmtId="0" fontId="1" fillId="9" borderId="30" xfId="0" applyFont="1" applyFill="1" applyBorder="1" applyAlignment="1">
      <alignment horizontal="center" vertical="center" wrapText="1"/>
    </xf>
    <xf numFmtId="0" fontId="1" fillId="9" borderId="33" xfId="0" applyFont="1" applyFill="1" applyBorder="1" applyAlignment="1">
      <alignment horizontal="center" vertical="center"/>
    </xf>
    <xf numFmtId="0" fontId="1" fillId="9" borderId="30" xfId="0" applyFont="1" applyFill="1" applyBorder="1" applyAlignment="1">
      <alignment horizontal="center" vertical="center"/>
    </xf>
    <xf numFmtId="0" fontId="1" fillId="9" borderId="3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28" xfId="0" applyFont="1" applyFill="1" applyBorder="1" applyAlignment="1">
      <alignment horizontal="center" vertical="center"/>
    </xf>
    <xf numFmtId="0" fontId="1" fillId="9" borderId="2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6" borderId="33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textRotation="90" wrapText="1"/>
    </xf>
    <xf numFmtId="0" fontId="2" fillId="0" borderId="30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11" borderId="69" xfId="0" applyFont="1" applyFill="1" applyBorder="1" applyAlignment="1">
      <alignment horizontal="center" vertical="center"/>
    </xf>
    <xf numFmtId="0" fontId="1" fillId="11" borderId="4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70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28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1" borderId="27" xfId="0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1" fillId="7" borderId="3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9" borderId="3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973"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9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57151</xdr:colOff>
      <xdr:row>14</xdr:row>
      <xdr:rowOff>161927</xdr:rowOff>
    </xdr:from>
    <xdr:to>
      <xdr:col>10</xdr:col>
      <xdr:colOff>552450</xdr:colOff>
      <xdr:row>17</xdr:row>
      <xdr:rowOff>55246</xdr:rowOff>
    </xdr:to>
    <xdr:pic>
      <xdr:nvPicPr>
        <xdr:cNvPr id="13" name="Graphic 12" descr="Arrow Right with solid fill">
          <a:extLst>
            <a:ext uri="{FF2B5EF4-FFF2-40B4-BE49-F238E27FC236}">
              <a16:creationId xmlns:a16="http://schemas.microsoft.com/office/drawing/2014/main" id="{6843E57E-290C-44A8-9AE1-D0322BBDF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6257926" y="2876552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10</xdr:col>
      <xdr:colOff>514350</xdr:colOff>
      <xdr:row>14</xdr:row>
      <xdr:rowOff>127636</xdr:rowOff>
    </xdr:from>
    <xdr:to>
      <xdr:col>11</xdr:col>
      <xdr:colOff>480059</xdr:colOff>
      <xdr:row>17</xdr:row>
      <xdr:rowOff>93345</xdr:rowOff>
    </xdr:to>
    <xdr:pic>
      <xdr:nvPicPr>
        <xdr:cNvPr id="40" name="Graphic 39" descr="Database with solid fill">
          <a:extLst>
            <a:ext uri="{FF2B5EF4-FFF2-40B4-BE49-F238E27FC236}">
              <a16:creationId xmlns:a16="http://schemas.microsoft.com/office/drawing/2014/main" id="{482CCFA8-DEF1-48FA-BAFC-1712FB643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6715125" y="2842261"/>
          <a:ext cx="571499" cy="548639"/>
        </a:xfrm>
        <a:prstGeom prst="rect">
          <a:avLst/>
        </a:prstGeom>
      </xdr:spPr>
    </xdr:pic>
    <xdr:clientData/>
  </xdr:twoCellAnchor>
  <xdr:twoCellAnchor editAs="oneCell">
    <xdr:from>
      <xdr:col>2</xdr:col>
      <xdr:colOff>504825</xdr:colOff>
      <xdr:row>15</xdr:row>
      <xdr:rowOff>104775</xdr:rowOff>
    </xdr:from>
    <xdr:to>
      <xdr:col>3</xdr:col>
      <xdr:colOff>97155</xdr:colOff>
      <xdr:row>16</xdr:row>
      <xdr:rowOff>133350</xdr:rowOff>
    </xdr:to>
    <xdr:pic>
      <xdr:nvPicPr>
        <xdr:cNvPr id="42" name="Graphic 41" descr="Add with solid fill">
          <a:extLst>
            <a:ext uri="{FF2B5EF4-FFF2-40B4-BE49-F238E27FC236}">
              <a16:creationId xmlns:a16="http://schemas.microsoft.com/office/drawing/2014/main" id="{DF2D1DC7-D3D9-E7B3-0266-F27BB01B0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880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485775</xdr:colOff>
      <xdr:row>15</xdr:row>
      <xdr:rowOff>104775</xdr:rowOff>
    </xdr:from>
    <xdr:to>
      <xdr:col>4</xdr:col>
      <xdr:colOff>95250</xdr:colOff>
      <xdr:row>16</xdr:row>
      <xdr:rowOff>133350</xdr:rowOff>
    </xdr:to>
    <xdr:pic>
      <xdr:nvPicPr>
        <xdr:cNvPr id="43" name="Graphic 42" descr="Add with solid fill">
          <a:extLst>
            <a:ext uri="{FF2B5EF4-FFF2-40B4-BE49-F238E27FC236}">
              <a16:creationId xmlns:a16="http://schemas.microsoft.com/office/drawing/2014/main" id="{A577F3F7-128D-4806-B9EC-758C4075B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193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4</xdr:col>
      <xdr:colOff>485775</xdr:colOff>
      <xdr:row>15</xdr:row>
      <xdr:rowOff>104775</xdr:rowOff>
    </xdr:from>
    <xdr:to>
      <xdr:col>5</xdr:col>
      <xdr:colOff>95250</xdr:colOff>
      <xdr:row>16</xdr:row>
      <xdr:rowOff>133350</xdr:rowOff>
    </xdr:to>
    <xdr:pic>
      <xdr:nvPicPr>
        <xdr:cNvPr id="44" name="Graphic 43" descr="Add with solid fill">
          <a:extLst>
            <a:ext uri="{FF2B5EF4-FFF2-40B4-BE49-F238E27FC236}">
              <a16:creationId xmlns:a16="http://schemas.microsoft.com/office/drawing/2014/main" id="{455F1DA6-6E39-49A3-835E-A1F29C83C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289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5</xdr:col>
      <xdr:colOff>485775</xdr:colOff>
      <xdr:row>15</xdr:row>
      <xdr:rowOff>104775</xdr:rowOff>
    </xdr:from>
    <xdr:to>
      <xdr:col>6</xdr:col>
      <xdr:colOff>95250</xdr:colOff>
      <xdr:row>16</xdr:row>
      <xdr:rowOff>133350</xdr:rowOff>
    </xdr:to>
    <xdr:pic>
      <xdr:nvPicPr>
        <xdr:cNvPr id="45" name="Graphic 44" descr="Add with solid fill">
          <a:extLst>
            <a:ext uri="{FF2B5EF4-FFF2-40B4-BE49-F238E27FC236}">
              <a16:creationId xmlns:a16="http://schemas.microsoft.com/office/drawing/2014/main" id="{E0B44741-8F14-47D5-B9B2-A3E04DCA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6385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485775</xdr:colOff>
      <xdr:row>15</xdr:row>
      <xdr:rowOff>104775</xdr:rowOff>
    </xdr:from>
    <xdr:to>
      <xdr:col>7</xdr:col>
      <xdr:colOff>95250</xdr:colOff>
      <xdr:row>16</xdr:row>
      <xdr:rowOff>133350</xdr:rowOff>
    </xdr:to>
    <xdr:pic>
      <xdr:nvPicPr>
        <xdr:cNvPr id="46" name="Graphic 45" descr="Add with solid fill">
          <a:extLst>
            <a:ext uri="{FF2B5EF4-FFF2-40B4-BE49-F238E27FC236}">
              <a16:creationId xmlns:a16="http://schemas.microsoft.com/office/drawing/2014/main" id="{06ACFE9D-C17A-42E3-AABA-39BB78424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2481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7</xdr:col>
      <xdr:colOff>485775</xdr:colOff>
      <xdr:row>15</xdr:row>
      <xdr:rowOff>104775</xdr:rowOff>
    </xdr:from>
    <xdr:to>
      <xdr:col>8</xdr:col>
      <xdr:colOff>95250</xdr:colOff>
      <xdr:row>16</xdr:row>
      <xdr:rowOff>133350</xdr:rowOff>
    </xdr:to>
    <xdr:pic>
      <xdr:nvPicPr>
        <xdr:cNvPr id="47" name="Graphic 46" descr="Add with solid fill">
          <a:extLst>
            <a:ext uri="{FF2B5EF4-FFF2-40B4-BE49-F238E27FC236}">
              <a16:creationId xmlns:a16="http://schemas.microsoft.com/office/drawing/2014/main" id="{503C7EC2-F805-47D4-BDB7-1580C800B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8577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15</xdr:row>
      <xdr:rowOff>104775</xdr:rowOff>
    </xdr:from>
    <xdr:to>
      <xdr:col>9</xdr:col>
      <xdr:colOff>95250</xdr:colOff>
      <xdr:row>16</xdr:row>
      <xdr:rowOff>133350</xdr:rowOff>
    </xdr:to>
    <xdr:pic>
      <xdr:nvPicPr>
        <xdr:cNvPr id="48" name="Graphic 47" descr="Add with solid fill">
          <a:extLst>
            <a:ext uri="{FF2B5EF4-FFF2-40B4-BE49-F238E27FC236}">
              <a16:creationId xmlns:a16="http://schemas.microsoft.com/office/drawing/2014/main" id="{234C1105-E693-48BF-804B-AD56BBF95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673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3</xdr:col>
      <xdr:colOff>54430</xdr:colOff>
      <xdr:row>14</xdr:row>
      <xdr:rowOff>185737</xdr:rowOff>
    </xdr:from>
    <xdr:to>
      <xdr:col>3</xdr:col>
      <xdr:colOff>479563</xdr:colOff>
      <xdr:row>17</xdr:row>
      <xdr:rowOff>20002</xdr:rowOff>
    </xdr:to>
    <xdr:pic>
      <xdr:nvPicPr>
        <xdr:cNvPr id="51" name="Graphic 50" descr="Database with solid fill">
          <a:extLst>
            <a:ext uri="{FF2B5EF4-FFF2-40B4-BE49-F238E27FC236}">
              <a16:creationId xmlns:a16="http://schemas.microsoft.com/office/drawing/2014/main" id="{D3E3C4D1-E7EA-41DA-8872-D7442850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1988005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61234</xdr:colOff>
      <xdr:row>14</xdr:row>
      <xdr:rowOff>185737</xdr:rowOff>
    </xdr:from>
    <xdr:to>
      <xdr:col>4</xdr:col>
      <xdr:colOff>497797</xdr:colOff>
      <xdr:row>17</xdr:row>
      <xdr:rowOff>20002</xdr:rowOff>
    </xdr:to>
    <xdr:pic>
      <xdr:nvPicPr>
        <xdr:cNvPr id="52" name="Graphic 51" descr="Database with solid fill">
          <a:extLst>
            <a:ext uri="{FF2B5EF4-FFF2-40B4-BE49-F238E27FC236}">
              <a16:creationId xmlns:a16="http://schemas.microsoft.com/office/drawing/2014/main" id="{77BB9264-9D2E-4BF1-89CD-7A3F502E0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2604409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5</xdr:col>
      <xdr:colOff>68038</xdr:colOff>
      <xdr:row>14</xdr:row>
      <xdr:rowOff>185737</xdr:rowOff>
    </xdr:from>
    <xdr:to>
      <xdr:col>5</xdr:col>
      <xdr:colOff>512221</xdr:colOff>
      <xdr:row>17</xdr:row>
      <xdr:rowOff>20002</xdr:rowOff>
    </xdr:to>
    <xdr:pic>
      <xdr:nvPicPr>
        <xdr:cNvPr id="53" name="Graphic 52" descr="Database with solid fill">
          <a:extLst>
            <a:ext uri="{FF2B5EF4-FFF2-40B4-BE49-F238E27FC236}">
              <a16:creationId xmlns:a16="http://schemas.microsoft.com/office/drawing/2014/main" id="{D2D91381-4FBC-4117-BE14-E26C39230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3220813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6</xdr:col>
      <xdr:colOff>74842</xdr:colOff>
      <xdr:row>14</xdr:row>
      <xdr:rowOff>185737</xdr:rowOff>
    </xdr:from>
    <xdr:to>
      <xdr:col>6</xdr:col>
      <xdr:colOff>515215</xdr:colOff>
      <xdr:row>17</xdr:row>
      <xdr:rowOff>20002</xdr:rowOff>
    </xdr:to>
    <xdr:pic>
      <xdr:nvPicPr>
        <xdr:cNvPr id="54" name="Graphic 53" descr="Database with solid fill">
          <a:extLst>
            <a:ext uri="{FF2B5EF4-FFF2-40B4-BE49-F238E27FC236}">
              <a16:creationId xmlns:a16="http://schemas.microsoft.com/office/drawing/2014/main" id="{84379C48-5BA8-4406-83C2-321156DD4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3837217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7</xdr:col>
      <xdr:colOff>81646</xdr:colOff>
      <xdr:row>14</xdr:row>
      <xdr:rowOff>185737</xdr:rowOff>
    </xdr:from>
    <xdr:to>
      <xdr:col>7</xdr:col>
      <xdr:colOff>514399</xdr:colOff>
      <xdr:row>17</xdr:row>
      <xdr:rowOff>20002</xdr:rowOff>
    </xdr:to>
    <xdr:pic>
      <xdr:nvPicPr>
        <xdr:cNvPr id="55" name="Graphic 54" descr="Database with solid fill">
          <a:extLst>
            <a:ext uri="{FF2B5EF4-FFF2-40B4-BE49-F238E27FC236}">
              <a16:creationId xmlns:a16="http://schemas.microsoft.com/office/drawing/2014/main" id="{F5CAE7B6-50A6-464C-AC78-D3940AB42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4453621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8</xdr:col>
      <xdr:colOff>88450</xdr:colOff>
      <xdr:row>14</xdr:row>
      <xdr:rowOff>185737</xdr:rowOff>
    </xdr:from>
    <xdr:to>
      <xdr:col>8</xdr:col>
      <xdr:colOff>517393</xdr:colOff>
      <xdr:row>17</xdr:row>
      <xdr:rowOff>20002</xdr:rowOff>
    </xdr:to>
    <xdr:pic>
      <xdr:nvPicPr>
        <xdr:cNvPr id="56" name="Graphic 55" descr="Database with solid fill">
          <a:extLst>
            <a:ext uri="{FF2B5EF4-FFF2-40B4-BE49-F238E27FC236}">
              <a16:creationId xmlns:a16="http://schemas.microsoft.com/office/drawing/2014/main" id="{85CD223D-DD37-4C1D-8521-DBCD2A4B4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5070025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95251</xdr:colOff>
      <xdr:row>14</xdr:row>
      <xdr:rowOff>185737</xdr:rowOff>
    </xdr:from>
    <xdr:to>
      <xdr:col>9</xdr:col>
      <xdr:colOff>531814</xdr:colOff>
      <xdr:row>17</xdr:row>
      <xdr:rowOff>20002</xdr:rowOff>
    </xdr:to>
    <xdr:pic>
      <xdr:nvPicPr>
        <xdr:cNvPr id="57" name="Graphic 56" descr="Database with solid fill">
          <a:extLst>
            <a:ext uri="{FF2B5EF4-FFF2-40B4-BE49-F238E27FC236}">
              <a16:creationId xmlns:a16="http://schemas.microsoft.com/office/drawing/2014/main" id="{26727EE5-9311-460F-8C4E-BF74DC696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5686426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47626</xdr:colOff>
      <xdr:row>14</xdr:row>
      <xdr:rowOff>185737</xdr:rowOff>
    </xdr:from>
    <xdr:to>
      <xdr:col>2</xdr:col>
      <xdr:colOff>474664</xdr:colOff>
      <xdr:row>17</xdr:row>
      <xdr:rowOff>20002</xdr:rowOff>
    </xdr:to>
    <xdr:pic>
      <xdr:nvPicPr>
        <xdr:cNvPr id="58" name="Graphic 57" descr="Database with solid fill">
          <a:extLst>
            <a:ext uri="{FF2B5EF4-FFF2-40B4-BE49-F238E27FC236}">
              <a16:creationId xmlns:a16="http://schemas.microsoft.com/office/drawing/2014/main" id="{77436E46-2176-468E-9901-46E315FB2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1371601" y="2900362"/>
          <a:ext cx="436563" cy="419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15</xdr:row>
      <xdr:rowOff>158116</xdr:rowOff>
    </xdr:from>
    <xdr:to>
      <xdr:col>2</xdr:col>
      <xdr:colOff>550544</xdr:colOff>
      <xdr:row>18</xdr:row>
      <xdr:rowOff>64770</xdr:rowOff>
    </xdr:to>
    <xdr:pic>
      <xdr:nvPicPr>
        <xdr:cNvPr id="2" name="Graphic 1" descr="Arrow Right with solid fill">
          <a:extLst>
            <a:ext uri="{FF2B5EF4-FFF2-40B4-BE49-F238E27FC236}">
              <a16:creationId xmlns:a16="http://schemas.microsoft.com/office/drawing/2014/main" id="{B47A2E6F-F571-43DA-8E24-CE185A36F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 rot="5400000">
          <a:off x="1743075" y="3063241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2</xdr:col>
      <xdr:colOff>28574</xdr:colOff>
      <xdr:row>19</xdr:row>
      <xdr:rowOff>0</xdr:rowOff>
    </xdr:from>
    <xdr:to>
      <xdr:col>2</xdr:col>
      <xdr:colOff>590548</xdr:colOff>
      <xdr:row>21</xdr:row>
      <xdr:rowOff>171449</xdr:rowOff>
    </xdr:to>
    <xdr:pic>
      <xdr:nvPicPr>
        <xdr:cNvPr id="3" name="Graphic 2" descr="Database with solid fill">
          <a:extLst>
            <a:ext uri="{FF2B5EF4-FFF2-40B4-BE49-F238E27FC236}">
              <a16:creationId xmlns:a16="http://schemas.microsoft.com/office/drawing/2014/main" id="{0368FD6A-74A7-41F3-8061-29F1A1B0D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1714499" y="3667125"/>
          <a:ext cx="571499" cy="548639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15</xdr:row>
      <xdr:rowOff>167641</xdr:rowOff>
    </xdr:from>
    <xdr:to>
      <xdr:col>3</xdr:col>
      <xdr:colOff>556259</xdr:colOff>
      <xdr:row>18</xdr:row>
      <xdr:rowOff>91440</xdr:rowOff>
    </xdr:to>
    <xdr:pic>
      <xdr:nvPicPr>
        <xdr:cNvPr id="4" name="Graphic 3" descr="Arrow Right with solid fill">
          <a:extLst>
            <a:ext uri="{FF2B5EF4-FFF2-40B4-BE49-F238E27FC236}">
              <a16:creationId xmlns:a16="http://schemas.microsoft.com/office/drawing/2014/main" id="{E051D30F-B2B1-4A53-81D0-9F96655CC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 rot="5400000">
          <a:off x="2362200" y="3072766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</xdr:colOff>
      <xdr:row>19</xdr:row>
      <xdr:rowOff>0</xdr:rowOff>
    </xdr:from>
    <xdr:to>
      <xdr:col>3</xdr:col>
      <xdr:colOff>609598</xdr:colOff>
      <xdr:row>21</xdr:row>
      <xdr:rowOff>171449</xdr:rowOff>
    </xdr:to>
    <xdr:pic>
      <xdr:nvPicPr>
        <xdr:cNvPr id="5" name="Graphic 4" descr="Database with solid fill">
          <a:extLst>
            <a:ext uri="{FF2B5EF4-FFF2-40B4-BE49-F238E27FC236}">
              <a16:creationId xmlns:a16="http://schemas.microsoft.com/office/drawing/2014/main" id="{E17CAAFE-50A7-4EAF-8023-B1164EA05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2333624" y="3667125"/>
          <a:ext cx="571499" cy="548639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15</xdr:row>
      <xdr:rowOff>158116</xdr:rowOff>
    </xdr:from>
    <xdr:to>
      <xdr:col>4</xdr:col>
      <xdr:colOff>556259</xdr:colOff>
      <xdr:row>18</xdr:row>
      <xdr:rowOff>64770</xdr:rowOff>
    </xdr:to>
    <xdr:pic>
      <xdr:nvPicPr>
        <xdr:cNvPr id="6" name="Graphic 5" descr="Arrow Right with solid fill">
          <a:extLst>
            <a:ext uri="{FF2B5EF4-FFF2-40B4-BE49-F238E27FC236}">
              <a16:creationId xmlns:a16="http://schemas.microsoft.com/office/drawing/2014/main" id="{28422E00-E84D-42E8-A001-BCA492577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 rot="5400000">
          <a:off x="2971800" y="3063241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4</xdr:col>
      <xdr:colOff>47624</xdr:colOff>
      <xdr:row>19</xdr:row>
      <xdr:rowOff>0</xdr:rowOff>
    </xdr:from>
    <xdr:to>
      <xdr:col>5</xdr:col>
      <xdr:colOff>17143</xdr:colOff>
      <xdr:row>21</xdr:row>
      <xdr:rowOff>171449</xdr:rowOff>
    </xdr:to>
    <xdr:pic>
      <xdr:nvPicPr>
        <xdr:cNvPr id="7" name="Graphic 6" descr="Database with solid fill">
          <a:extLst>
            <a:ext uri="{FF2B5EF4-FFF2-40B4-BE49-F238E27FC236}">
              <a16:creationId xmlns:a16="http://schemas.microsoft.com/office/drawing/2014/main" id="{2C4BD06D-5965-485E-99BE-E37AC1D68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2952749" y="3667125"/>
          <a:ext cx="571499" cy="548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0723-867E-4339-AC86-9EBF0A45028F}">
  <dimension ref="A1:AU54"/>
  <sheetViews>
    <sheetView topLeftCell="A10" zoomScale="80" zoomScaleNormal="80" workbookViewId="0">
      <selection activeCell="C27" sqref="C27"/>
    </sheetView>
  </sheetViews>
  <sheetFormatPr defaultColWidth="9.109375" defaultRowHeight="14.4" x14ac:dyDescent="0.3"/>
  <cols>
    <col min="1" max="1" width="2.88671875" style="1" customWidth="1"/>
    <col min="2" max="2" width="18.5546875" style="1" customWidth="1"/>
    <col min="3" max="3" width="55.88671875" style="1" customWidth="1"/>
    <col min="4" max="4" width="38.33203125" style="1" bestFit="1" customWidth="1"/>
    <col min="5" max="5" width="56.109375" style="1" customWidth="1"/>
    <col min="6" max="6" width="5.109375" style="1" customWidth="1"/>
    <col min="7" max="7" width="5.44140625" style="1" bestFit="1" customWidth="1"/>
    <col min="8" max="8" width="12.5546875" style="1" bestFit="1" customWidth="1"/>
    <col min="9" max="9" width="15.5546875" style="1" bestFit="1" customWidth="1"/>
    <col min="10" max="10" width="16.5546875" style="1" bestFit="1" customWidth="1"/>
    <col min="11" max="11" width="17.5546875" style="1" bestFit="1" customWidth="1"/>
    <col min="12" max="12" width="9.109375" style="1"/>
    <col min="13" max="13" width="20.6640625" style="1" bestFit="1" customWidth="1"/>
    <col min="14" max="19" width="4.6640625" style="265" customWidth="1"/>
    <col min="20" max="16384" width="9.109375" style="1"/>
  </cols>
  <sheetData>
    <row r="1" spans="1:29" ht="18" x14ac:dyDescent="0.3">
      <c r="B1" s="293" t="s">
        <v>637</v>
      </c>
    </row>
    <row r="3" spans="1:29" x14ac:dyDescent="0.3">
      <c r="A3" s="108"/>
      <c r="B3" s="108" t="s">
        <v>615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264"/>
      <c r="O3" s="264"/>
      <c r="P3" s="264"/>
      <c r="Q3" s="264"/>
      <c r="R3" s="264"/>
      <c r="S3" s="264"/>
      <c r="T3" s="108"/>
      <c r="U3" s="108"/>
      <c r="V3" s="108"/>
      <c r="W3" s="108"/>
      <c r="X3" s="108"/>
      <c r="Y3" s="108"/>
      <c r="Z3" s="108"/>
      <c r="AA3" s="108"/>
      <c r="AB3" s="108"/>
      <c r="AC3" s="108"/>
    </row>
    <row r="4" spans="1:29" x14ac:dyDescent="0.3">
      <c r="A4" s="108"/>
      <c r="B4" s="108"/>
      <c r="C4" s="192"/>
      <c r="D4" s="192"/>
      <c r="E4" s="108"/>
      <c r="F4" s="192"/>
      <c r="G4" s="108"/>
      <c r="H4" s="108"/>
      <c r="I4" s="108"/>
      <c r="J4" s="108"/>
      <c r="K4" s="108"/>
      <c r="L4" s="108"/>
      <c r="M4" s="108"/>
      <c r="N4" s="264"/>
      <c r="O4" s="264"/>
      <c r="P4" s="264"/>
      <c r="Q4" s="264"/>
      <c r="R4" s="264"/>
      <c r="S4" s="264"/>
      <c r="T4" s="108"/>
      <c r="U4" s="108"/>
      <c r="V4" s="108"/>
      <c r="W4" s="108"/>
      <c r="X4" s="108"/>
      <c r="Y4" s="108"/>
      <c r="Z4" s="108"/>
      <c r="AA4" s="108"/>
      <c r="AB4" s="108"/>
      <c r="AC4" s="108"/>
    </row>
    <row r="5" spans="1:29" x14ac:dyDescent="0.3">
      <c r="A5" s="108"/>
      <c r="B5" s="108" t="s">
        <v>492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264"/>
      <c r="O5" s="264"/>
      <c r="P5" s="264"/>
      <c r="Q5" s="264"/>
      <c r="R5" s="264"/>
      <c r="S5" s="264"/>
      <c r="T5" s="108"/>
      <c r="U5" s="108"/>
      <c r="V5" s="108"/>
      <c r="W5" s="108"/>
      <c r="X5" s="108"/>
      <c r="Y5" s="108"/>
      <c r="Z5" s="108"/>
      <c r="AA5" s="108"/>
      <c r="AB5" s="108"/>
      <c r="AC5" s="108"/>
    </row>
    <row r="6" spans="1:29" ht="15" thickBot="1" x14ac:dyDescent="0.35"/>
    <row r="7" spans="1:29" ht="15.75" customHeight="1" thickBot="1" x14ac:dyDescent="0.35">
      <c r="B7" s="294" t="s">
        <v>484</v>
      </c>
      <c r="C7" s="296" t="s">
        <v>445</v>
      </c>
      <c r="D7" s="300" t="s">
        <v>467</v>
      </c>
      <c r="E7" s="298" t="s">
        <v>446</v>
      </c>
      <c r="F7" s="299"/>
      <c r="G7" s="299"/>
      <c r="H7" s="299"/>
      <c r="I7" s="299"/>
      <c r="J7" s="299"/>
      <c r="K7" s="299"/>
      <c r="M7" s="193"/>
      <c r="N7" s="193"/>
      <c r="O7" s="193"/>
      <c r="P7" s="193"/>
      <c r="Q7" s="193"/>
      <c r="R7" s="193"/>
      <c r="S7" s="193"/>
      <c r="T7" s="193"/>
      <c r="U7" s="193"/>
      <c r="V7" s="193"/>
    </row>
    <row r="8" spans="1:29" ht="15" thickBot="1" x14ac:dyDescent="0.35">
      <c r="B8" s="295"/>
      <c r="C8" s="297"/>
      <c r="D8" s="301"/>
      <c r="E8" s="198" t="s">
        <v>453</v>
      </c>
      <c r="F8" s="200" t="s">
        <v>447</v>
      </c>
      <c r="G8" s="198" t="s">
        <v>448</v>
      </c>
      <c r="H8" s="198" t="s">
        <v>449</v>
      </c>
      <c r="I8" s="198" t="s">
        <v>450</v>
      </c>
      <c r="J8" s="198" t="s">
        <v>451</v>
      </c>
      <c r="K8" s="198" t="s">
        <v>452</v>
      </c>
      <c r="L8"/>
      <c r="M8" s="193"/>
      <c r="N8" s="193"/>
      <c r="O8" s="193"/>
      <c r="P8" s="193"/>
      <c r="Q8" s="193"/>
      <c r="R8" s="193"/>
      <c r="S8" s="193"/>
      <c r="T8" s="193"/>
      <c r="U8" s="193"/>
      <c r="V8" s="193"/>
    </row>
    <row r="9" spans="1:29" x14ac:dyDescent="0.3">
      <c r="B9" s="184" t="s">
        <v>477</v>
      </c>
      <c r="C9" s="188" t="s">
        <v>437</v>
      </c>
      <c r="D9" s="188"/>
      <c r="E9" s="188">
        <v>1</v>
      </c>
      <c r="F9" s="186">
        <v>0</v>
      </c>
      <c r="G9" s="188">
        <v>0</v>
      </c>
      <c r="H9" s="188">
        <v>0</v>
      </c>
      <c r="I9" s="188">
        <v>0</v>
      </c>
      <c r="J9" s="188">
        <v>0</v>
      </c>
      <c r="K9" s="188">
        <v>0</v>
      </c>
      <c r="L9"/>
      <c r="M9" s="193"/>
      <c r="N9" s="193"/>
      <c r="O9" s="193"/>
      <c r="P9" s="193"/>
      <c r="Q9" s="193"/>
      <c r="R9" s="193"/>
      <c r="S9" s="193"/>
      <c r="T9" s="193"/>
      <c r="U9" s="193"/>
      <c r="V9" s="193"/>
    </row>
    <row r="10" spans="1:29" x14ac:dyDescent="0.3">
      <c r="B10" s="184" t="s">
        <v>478</v>
      </c>
      <c r="C10" s="188" t="s">
        <v>438</v>
      </c>
      <c r="D10" s="188" t="s">
        <v>460</v>
      </c>
      <c r="E10" s="188">
        <v>1</v>
      </c>
      <c r="F10" s="186">
        <v>1</v>
      </c>
      <c r="G10" s="188">
        <v>0</v>
      </c>
      <c r="H10" s="188">
        <v>0</v>
      </c>
      <c r="I10" s="188">
        <v>0</v>
      </c>
      <c r="J10" s="188">
        <v>0</v>
      </c>
      <c r="K10" s="188">
        <v>0</v>
      </c>
      <c r="L10"/>
      <c r="M10" s="193"/>
      <c r="N10" s="193"/>
      <c r="O10" s="193"/>
      <c r="P10" s="193"/>
      <c r="Q10" s="193"/>
      <c r="R10" s="193"/>
      <c r="S10" s="193"/>
      <c r="T10" s="193"/>
      <c r="U10" s="193"/>
      <c r="V10" s="193"/>
    </row>
    <row r="11" spans="1:29" x14ac:dyDescent="0.3">
      <c r="B11" s="184" t="s">
        <v>479</v>
      </c>
      <c r="C11" s="188" t="s">
        <v>439</v>
      </c>
      <c r="D11" s="188" t="s">
        <v>461</v>
      </c>
      <c r="E11" s="186">
        <v>1</v>
      </c>
      <c r="F11" s="186">
        <v>1</v>
      </c>
      <c r="G11" s="186">
        <v>1</v>
      </c>
      <c r="H11" s="186">
        <v>0</v>
      </c>
      <c r="I11" s="186">
        <v>0</v>
      </c>
      <c r="J11" s="186">
        <v>0</v>
      </c>
      <c r="K11" s="186">
        <v>0</v>
      </c>
      <c r="L11"/>
      <c r="M11" s="193"/>
      <c r="N11" s="193"/>
      <c r="O11" s="193"/>
      <c r="P11" s="193"/>
      <c r="Q11" s="193"/>
      <c r="R11" s="193"/>
      <c r="S11" s="193"/>
      <c r="T11" s="193"/>
      <c r="U11" s="193"/>
      <c r="V11" s="193"/>
    </row>
    <row r="12" spans="1:29" x14ac:dyDescent="0.3">
      <c r="B12" s="183" t="s">
        <v>468</v>
      </c>
      <c r="C12" s="188" t="s">
        <v>440</v>
      </c>
      <c r="D12" s="188" t="s">
        <v>462</v>
      </c>
      <c r="E12" s="188">
        <v>1</v>
      </c>
      <c r="F12" s="186">
        <v>0</v>
      </c>
      <c r="G12" s="188">
        <v>0</v>
      </c>
      <c r="H12" s="188">
        <v>1</v>
      </c>
      <c r="I12" s="188">
        <v>0</v>
      </c>
      <c r="J12" s="188">
        <v>0</v>
      </c>
      <c r="K12" s="188">
        <v>0</v>
      </c>
      <c r="L12"/>
      <c r="M12" s="193"/>
      <c r="N12" s="193"/>
      <c r="O12" s="193"/>
      <c r="P12" s="193"/>
      <c r="Q12" s="193"/>
      <c r="R12" s="193"/>
      <c r="S12" s="193"/>
      <c r="T12" s="193"/>
      <c r="U12" s="193"/>
      <c r="V12" s="193"/>
    </row>
    <row r="13" spans="1:29" x14ac:dyDescent="0.3">
      <c r="B13" s="183" t="s">
        <v>469</v>
      </c>
      <c r="C13" s="188" t="s">
        <v>441</v>
      </c>
      <c r="D13" s="188" t="s">
        <v>480</v>
      </c>
      <c r="E13" s="188">
        <v>1</v>
      </c>
      <c r="F13" s="186">
        <v>1</v>
      </c>
      <c r="G13" s="188">
        <v>0</v>
      </c>
      <c r="H13" s="188">
        <v>1</v>
      </c>
      <c r="I13" s="188">
        <v>0</v>
      </c>
      <c r="J13" s="188">
        <v>0</v>
      </c>
      <c r="K13" s="188">
        <v>0</v>
      </c>
      <c r="L13"/>
      <c r="M13" s="193"/>
      <c r="N13" s="193"/>
      <c r="O13" s="193"/>
      <c r="P13" s="193"/>
      <c r="Q13" s="193"/>
      <c r="R13" s="193"/>
      <c r="S13" s="193"/>
      <c r="T13" s="193"/>
      <c r="U13" s="193"/>
      <c r="V13" s="193"/>
    </row>
    <row r="14" spans="1:29" x14ac:dyDescent="0.3">
      <c r="B14" s="183" t="s">
        <v>470</v>
      </c>
      <c r="C14" s="188" t="s">
        <v>441</v>
      </c>
      <c r="D14" s="188" t="s">
        <v>480</v>
      </c>
      <c r="E14" s="188">
        <v>1</v>
      </c>
      <c r="F14" s="186">
        <v>1</v>
      </c>
      <c r="G14" s="188">
        <v>0</v>
      </c>
      <c r="H14" s="188">
        <v>1</v>
      </c>
      <c r="I14" s="188">
        <v>0</v>
      </c>
      <c r="J14" s="188">
        <v>1</v>
      </c>
      <c r="K14" s="188">
        <v>1</v>
      </c>
      <c r="L14"/>
      <c r="M14" s="193"/>
      <c r="N14" s="193"/>
      <c r="O14" s="193"/>
      <c r="P14" s="193"/>
      <c r="Q14" s="193"/>
      <c r="R14" s="193"/>
      <c r="S14" s="193"/>
      <c r="T14" s="193"/>
      <c r="U14" s="193"/>
      <c r="V14" s="193"/>
    </row>
    <row r="15" spans="1:29" x14ac:dyDescent="0.3">
      <c r="B15" s="183" t="s">
        <v>471</v>
      </c>
      <c r="C15" s="188" t="s">
        <v>441</v>
      </c>
      <c r="D15" s="188" t="s">
        <v>480</v>
      </c>
      <c r="E15" s="188">
        <v>1</v>
      </c>
      <c r="F15" s="186">
        <v>1</v>
      </c>
      <c r="G15" s="188">
        <v>0</v>
      </c>
      <c r="H15" s="188">
        <v>1</v>
      </c>
      <c r="I15" s="188">
        <v>0</v>
      </c>
      <c r="J15" s="188">
        <v>2</v>
      </c>
      <c r="K15" s="188">
        <v>2</v>
      </c>
      <c r="L15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4"/>
      <c r="X15" s="4"/>
    </row>
    <row r="16" spans="1:29" x14ac:dyDescent="0.3">
      <c r="B16" s="183" t="s">
        <v>472</v>
      </c>
      <c r="C16" s="188" t="s">
        <v>442</v>
      </c>
      <c r="D16" s="188" t="s">
        <v>481</v>
      </c>
      <c r="E16" s="188">
        <v>1</v>
      </c>
      <c r="F16" s="186">
        <v>1</v>
      </c>
      <c r="G16" s="188">
        <v>1</v>
      </c>
      <c r="H16" s="188">
        <v>1</v>
      </c>
      <c r="I16" s="188">
        <v>0</v>
      </c>
      <c r="J16" s="188">
        <v>0</v>
      </c>
      <c r="K16" s="188">
        <v>0</v>
      </c>
      <c r="L16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4"/>
      <c r="X16" s="4"/>
    </row>
    <row r="17" spans="1:47" x14ac:dyDescent="0.3">
      <c r="B17" s="183" t="s">
        <v>473</v>
      </c>
      <c r="C17" s="188" t="s">
        <v>442</v>
      </c>
      <c r="D17" s="188" t="s">
        <v>481</v>
      </c>
      <c r="E17" s="188">
        <v>1</v>
      </c>
      <c r="F17" s="186">
        <v>1</v>
      </c>
      <c r="G17" s="188">
        <v>1</v>
      </c>
      <c r="H17" s="188">
        <v>1</v>
      </c>
      <c r="I17" s="188">
        <v>0</v>
      </c>
      <c r="J17" s="188">
        <v>1</v>
      </c>
      <c r="K17" s="188">
        <v>1</v>
      </c>
      <c r="L17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4"/>
      <c r="X17" s="4"/>
    </row>
    <row r="18" spans="1:47" x14ac:dyDescent="0.3">
      <c r="B18" s="183" t="s">
        <v>474</v>
      </c>
      <c r="C18" s="188" t="s">
        <v>442</v>
      </c>
      <c r="D18" s="188" t="s">
        <v>481</v>
      </c>
      <c r="E18" s="188">
        <v>1</v>
      </c>
      <c r="F18" s="186">
        <v>1</v>
      </c>
      <c r="G18" s="188">
        <v>1</v>
      </c>
      <c r="H18" s="188">
        <v>1</v>
      </c>
      <c r="I18" s="188">
        <v>0</v>
      </c>
      <c r="J18" s="188">
        <v>2</v>
      </c>
      <c r="K18" s="188">
        <v>2</v>
      </c>
      <c r="L18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262"/>
      <c r="X18" s="4"/>
    </row>
    <row r="19" spans="1:47" x14ac:dyDescent="0.3">
      <c r="B19" s="183" t="s">
        <v>475</v>
      </c>
      <c r="C19" s="188" t="s">
        <v>443</v>
      </c>
      <c r="D19" s="188" t="s">
        <v>463</v>
      </c>
      <c r="E19" s="188">
        <v>1</v>
      </c>
      <c r="F19" s="186">
        <v>0</v>
      </c>
      <c r="G19" s="188">
        <v>0</v>
      </c>
      <c r="H19" s="188">
        <v>1</v>
      </c>
      <c r="I19" s="188">
        <v>1</v>
      </c>
      <c r="J19" s="188">
        <v>0</v>
      </c>
      <c r="K19" s="188">
        <v>0</v>
      </c>
      <c r="L19"/>
      <c r="M19" s="193"/>
      <c r="N19" s="193"/>
      <c r="O19" s="193"/>
      <c r="P19" s="193"/>
      <c r="Q19" s="193"/>
      <c r="R19" s="193"/>
      <c r="S19" s="193"/>
      <c r="T19" s="193"/>
      <c r="U19" s="193"/>
      <c r="V19" s="193"/>
    </row>
    <row r="20" spans="1:47" ht="15" thickBot="1" x14ac:dyDescent="0.35">
      <c r="B20" s="185" t="s">
        <v>476</v>
      </c>
      <c r="C20" s="189" t="s">
        <v>444</v>
      </c>
      <c r="D20" s="189" t="s">
        <v>482</v>
      </c>
      <c r="E20" s="189">
        <v>1</v>
      </c>
      <c r="F20" s="187">
        <v>1</v>
      </c>
      <c r="G20" s="189">
        <v>1</v>
      </c>
      <c r="H20" s="189">
        <v>1</v>
      </c>
      <c r="I20" s="189">
        <v>1</v>
      </c>
      <c r="J20" s="189">
        <v>2</v>
      </c>
      <c r="K20" s="189">
        <v>2</v>
      </c>
      <c r="L20"/>
      <c r="M20" s="193"/>
      <c r="N20" s="193"/>
      <c r="O20" s="193"/>
      <c r="P20" s="193"/>
      <c r="Q20" s="193"/>
      <c r="R20" s="193"/>
      <c r="S20" s="193"/>
      <c r="T20" s="193"/>
      <c r="U20" s="193"/>
      <c r="V20" s="193"/>
    </row>
    <row r="21" spans="1:47" x14ac:dyDescent="0.3">
      <c r="C21" s="181"/>
      <c r="D21" s="181"/>
      <c r="F21" s="182"/>
      <c r="L21"/>
      <c r="M21" s="193"/>
      <c r="N21" s="193"/>
      <c r="O21" s="193"/>
      <c r="P21" s="193"/>
      <c r="Q21" s="193"/>
      <c r="R21" s="193"/>
      <c r="S21" s="193"/>
      <c r="T21" s="193"/>
      <c r="U21" s="193"/>
      <c r="V21" s="193"/>
    </row>
    <row r="22" spans="1:47" x14ac:dyDescent="0.3">
      <c r="A22" s="108"/>
      <c r="B22" s="108" t="s">
        <v>498</v>
      </c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08"/>
      <c r="X22" s="108"/>
      <c r="Y22" s="108"/>
      <c r="Z22" s="108"/>
      <c r="AA22" s="108"/>
      <c r="AB22" s="108"/>
      <c r="AC22" s="108"/>
    </row>
    <row r="23" spans="1:47" ht="15" thickBot="1" x14ac:dyDescent="0.35">
      <c r="M23" s="193"/>
      <c r="N23" s="193"/>
      <c r="O23" s="193"/>
      <c r="P23" s="193"/>
      <c r="Q23" s="193"/>
      <c r="R23" s="193"/>
      <c r="S23" s="193"/>
      <c r="T23" s="193"/>
      <c r="U23" s="193"/>
      <c r="V23" s="193"/>
    </row>
    <row r="24" spans="1:47" ht="29.4" thickBot="1" x14ac:dyDescent="0.35">
      <c r="A24" s="108"/>
      <c r="B24" s="191" t="s">
        <v>483</v>
      </c>
      <c r="C24" s="191" t="s">
        <v>455</v>
      </c>
      <c r="D24" s="200" t="s">
        <v>467</v>
      </c>
      <c r="E24" s="201" t="s">
        <v>459</v>
      </c>
      <c r="F24" s="193"/>
      <c r="G24" s="193"/>
      <c r="H24" s="108"/>
      <c r="I24" s="108"/>
      <c r="J24" s="108"/>
      <c r="K24" s="108"/>
      <c r="L24" s="108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08"/>
      <c r="X24" s="108"/>
      <c r="Y24" s="108"/>
      <c r="Z24" s="108"/>
      <c r="AA24" s="108"/>
      <c r="AB24" s="108"/>
      <c r="AC24" s="108"/>
    </row>
    <row r="25" spans="1:47" ht="57.6" x14ac:dyDescent="0.3">
      <c r="A25" s="108"/>
      <c r="B25" s="190" t="s">
        <v>477</v>
      </c>
      <c r="C25" s="210" t="s">
        <v>485</v>
      </c>
      <c r="D25" s="188"/>
      <c r="E25" s="202" t="s">
        <v>458</v>
      </c>
      <c r="F25" s="193"/>
      <c r="G25" s="193"/>
      <c r="H25" s="193"/>
      <c r="I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08"/>
      <c r="Y25" s="193"/>
      <c r="Z25" s="193"/>
      <c r="AA25" s="108"/>
      <c r="AB25" s="193"/>
      <c r="AC25" s="193"/>
      <c r="AD25" s="194"/>
      <c r="AE25" s="195"/>
      <c r="AF25" s="195"/>
      <c r="AG25" s="194"/>
      <c r="AH25" s="195"/>
      <c r="AI25" s="195"/>
      <c r="AJ25" s="194"/>
      <c r="AK25" s="195"/>
      <c r="AL25" s="195"/>
      <c r="AN25" s="182"/>
      <c r="AO25" s="182"/>
      <c r="AQ25" s="182"/>
      <c r="AR25" s="182"/>
      <c r="AT25" s="182"/>
      <c r="AU25" s="182"/>
    </row>
    <row r="26" spans="1:47" ht="28.8" x14ac:dyDescent="0.3">
      <c r="A26" s="108"/>
      <c r="B26" s="184" t="s">
        <v>488</v>
      </c>
      <c r="C26" s="193" t="s">
        <v>490</v>
      </c>
      <c r="D26" s="202" t="s">
        <v>486</v>
      </c>
      <c r="E26" s="202" t="s">
        <v>457</v>
      </c>
      <c r="G26" s="193"/>
      <c r="H26" s="193"/>
      <c r="I26" s="193"/>
      <c r="J26" s="108"/>
      <c r="K26" s="193"/>
      <c r="L26" s="193"/>
      <c r="M26" s="193"/>
      <c r="N26" s="269"/>
      <c r="O26" s="264"/>
      <c r="P26" s="269"/>
      <c r="Q26" s="269"/>
      <c r="R26" s="264"/>
      <c r="S26" s="269"/>
      <c r="T26" s="193"/>
      <c r="U26" s="108"/>
      <c r="V26" s="193"/>
      <c r="W26" s="193"/>
      <c r="X26" s="108"/>
      <c r="Y26" s="193"/>
      <c r="Z26" s="193"/>
      <c r="AA26" s="108"/>
      <c r="AB26" s="193"/>
      <c r="AC26" s="193"/>
      <c r="AD26" s="194"/>
      <c r="AE26" s="195"/>
      <c r="AF26" s="195"/>
      <c r="AG26" s="194"/>
      <c r="AH26" s="195"/>
      <c r="AI26" s="195"/>
      <c r="AJ26" s="194"/>
      <c r="AK26" s="195"/>
      <c r="AL26" s="195"/>
      <c r="AN26" s="182"/>
      <c r="AO26" s="182"/>
      <c r="AQ26" s="182"/>
      <c r="AR26" s="182"/>
      <c r="AT26" s="182"/>
      <c r="AU26" s="182"/>
    </row>
    <row r="27" spans="1:47" ht="29.4" thickBot="1" x14ac:dyDescent="0.35">
      <c r="A27" s="108"/>
      <c r="B27" s="196" t="s">
        <v>489</v>
      </c>
      <c r="C27" s="199" t="s">
        <v>491</v>
      </c>
      <c r="D27" s="203" t="s">
        <v>487</v>
      </c>
      <c r="E27" s="203" t="s">
        <v>456</v>
      </c>
      <c r="G27" s="193"/>
      <c r="I27" s="193"/>
      <c r="J27" s="108"/>
      <c r="K27" s="193"/>
      <c r="L27" s="193"/>
      <c r="M27" s="193"/>
      <c r="N27" s="269"/>
      <c r="O27" s="264"/>
      <c r="P27" s="269"/>
      <c r="Q27" s="269"/>
      <c r="R27" s="264"/>
      <c r="S27" s="269"/>
      <c r="T27" s="193"/>
      <c r="U27" s="108"/>
      <c r="V27" s="193"/>
      <c r="W27" s="193"/>
      <c r="X27" s="108"/>
      <c r="Y27" s="193"/>
      <c r="Z27" s="193"/>
      <c r="AA27" s="108"/>
      <c r="AB27" s="193"/>
      <c r="AC27" s="193"/>
      <c r="AD27" s="194"/>
      <c r="AE27" s="195"/>
      <c r="AF27" s="195"/>
      <c r="AG27" s="194"/>
      <c r="AH27" s="195"/>
      <c r="AI27" s="195"/>
      <c r="AJ27" s="194"/>
      <c r="AK27" s="195"/>
      <c r="AL27" s="195"/>
      <c r="AN27" s="182"/>
      <c r="AO27" s="182"/>
      <c r="AQ27" s="182"/>
      <c r="AR27" s="182"/>
      <c r="AT27" s="182"/>
      <c r="AU27" s="182"/>
    </row>
    <row r="28" spans="1:47" x14ac:dyDescent="0.3">
      <c r="A28" s="108"/>
      <c r="B28" s="108"/>
      <c r="C28" s="211"/>
      <c r="D28" s="211"/>
      <c r="E28" s="193"/>
      <c r="F28" s="108"/>
      <c r="G28" s="193"/>
      <c r="H28" s="193"/>
      <c r="I28" s="193"/>
      <c r="J28" s="108"/>
      <c r="K28" s="193"/>
      <c r="L28" s="193"/>
      <c r="M28" s="193"/>
      <c r="N28" s="269"/>
      <c r="O28" s="264"/>
      <c r="P28" s="269"/>
      <c r="Q28" s="269"/>
      <c r="R28" s="264"/>
      <c r="S28" s="269"/>
      <c r="T28" s="193"/>
      <c r="U28" s="108"/>
      <c r="V28" s="193"/>
      <c r="W28" s="193"/>
      <c r="X28" s="108"/>
      <c r="Y28" s="193"/>
      <c r="Z28" s="193"/>
      <c r="AA28" s="108"/>
      <c r="AB28" s="193"/>
      <c r="AC28" s="193"/>
      <c r="AD28" s="194"/>
      <c r="AE28" s="195"/>
      <c r="AF28" s="195"/>
      <c r="AG28" s="194"/>
      <c r="AH28" s="195"/>
      <c r="AI28" s="195"/>
      <c r="AJ28" s="194"/>
      <c r="AK28" s="195"/>
      <c r="AL28" s="195"/>
      <c r="AN28" s="182"/>
      <c r="AO28" s="182"/>
      <c r="AQ28" s="182"/>
      <c r="AR28" s="182"/>
      <c r="AT28" s="182"/>
      <c r="AU28" s="182"/>
    </row>
    <row r="29" spans="1:47" x14ac:dyDescent="0.3">
      <c r="A29" s="108"/>
      <c r="B29" s="108" t="s">
        <v>499</v>
      </c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264"/>
      <c r="O29" s="264"/>
      <c r="P29" s="264"/>
      <c r="Q29" s="264"/>
      <c r="R29" s="264"/>
      <c r="S29" s="264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</row>
    <row r="30" spans="1:47" ht="15" thickBot="1" x14ac:dyDescent="0.35"/>
    <row r="31" spans="1:47" ht="29.4" thickBot="1" x14ac:dyDescent="0.35">
      <c r="A31" s="108"/>
      <c r="B31" s="191" t="s">
        <v>497</v>
      </c>
      <c r="C31" s="191" t="s">
        <v>455</v>
      </c>
      <c r="D31" s="200"/>
      <c r="E31" s="201" t="s">
        <v>505</v>
      </c>
      <c r="F31" s="193"/>
      <c r="G31" s="193"/>
      <c r="H31" s="108"/>
      <c r="I31" s="108"/>
      <c r="J31" s="108"/>
      <c r="K31" s="108"/>
      <c r="L31" s="108"/>
      <c r="M31" s="108"/>
      <c r="N31" s="264"/>
      <c r="O31" s="264"/>
      <c r="P31" s="264"/>
      <c r="Q31" s="264"/>
      <c r="R31" s="264"/>
      <c r="S31" s="264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</row>
    <row r="32" spans="1:47" ht="28.8" x14ac:dyDescent="0.3">
      <c r="A32" s="108"/>
      <c r="B32" s="190" t="s">
        <v>494</v>
      </c>
      <c r="C32" s="210" t="s">
        <v>500</v>
      </c>
      <c r="D32" s="188"/>
      <c r="E32" s="212" t="s">
        <v>503</v>
      </c>
      <c r="F32" s="193"/>
      <c r="G32" s="193"/>
      <c r="H32" s="193"/>
      <c r="I32" s="193"/>
      <c r="J32" s="108"/>
      <c r="K32" s="193"/>
      <c r="L32" s="193"/>
      <c r="M32" s="193"/>
      <c r="N32" s="269"/>
      <c r="O32" s="264"/>
      <c r="P32" s="269"/>
      <c r="Q32" s="269"/>
      <c r="R32" s="264"/>
      <c r="S32" s="269"/>
      <c r="T32" s="193"/>
      <c r="U32" s="108"/>
      <c r="V32" s="193"/>
      <c r="W32" s="193"/>
      <c r="X32" s="108"/>
      <c r="Y32" s="193"/>
      <c r="Z32" s="193"/>
      <c r="AA32" s="108"/>
      <c r="AB32" s="193"/>
      <c r="AC32" s="193"/>
      <c r="AD32" s="194"/>
      <c r="AE32" s="195"/>
      <c r="AF32" s="195"/>
      <c r="AG32" s="194"/>
      <c r="AH32" s="195"/>
      <c r="AI32" s="195"/>
      <c r="AJ32" s="194"/>
      <c r="AK32" s="195"/>
      <c r="AL32" s="195"/>
      <c r="AN32" s="182"/>
      <c r="AO32" s="182"/>
      <c r="AQ32" s="182"/>
      <c r="AR32" s="182"/>
      <c r="AT32" s="182"/>
      <c r="AU32" s="182"/>
    </row>
    <row r="33" spans="1:47" ht="43.2" x14ac:dyDescent="0.3">
      <c r="A33" s="108"/>
      <c r="B33" s="184" t="s">
        <v>495</v>
      </c>
      <c r="C33" s="193" t="s">
        <v>501</v>
      </c>
      <c r="D33" s="202"/>
      <c r="E33" s="212" t="s">
        <v>504</v>
      </c>
      <c r="G33" s="193"/>
      <c r="H33" s="193"/>
      <c r="I33" s="193"/>
      <c r="J33" s="108"/>
      <c r="K33" s="193"/>
      <c r="L33" s="193"/>
      <c r="M33" s="193"/>
      <c r="N33" s="269"/>
      <c r="O33" s="264"/>
      <c r="P33" s="269"/>
      <c r="Q33" s="269"/>
      <c r="R33" s="264"/>
      <c r="S33" s="269"/>
      <c r="T33" s="193"/>
      <c r="U33" s="108"/>
      <c r="V33" s="193"/>
      <c r="W33" s="193"/>
      <c r="X33" s="108"/>
      <c r="Y33" s="193"/>
      <c r="Z33" s="193"/>
      <c r="AA33" s="108"/>
      <c r="AB33" s="193"/>
      <c r="AC33" s="193"/>
      <c r="AD33" s="194"/>
      <c r="AE33" s="195"/>
      <c r="AF33" s="195"/>
      <c r="AG33" s="194"/>
      <c r="AH33" s="195"/>
      <c r="AI33" s="195"/>
      <c r="AJ33" s="194"/>
      <c r="AK33" s="195"/>
      <c r="AL33" s="195"/>
      <c r="AN33" s="182"/>
      <c r="AO33" s="182"/>
      <c r="AQ33" s="182"/>
      <c r="AR33" s="182"/>
      <c r="AT33" s="182"/>
      <c r="AU33" s="182"/>
    </row>
    <row r="34" spans="1:47" ht="29.4" thickBot="1" x14ac:dyDescent="0.35">
      <c r="A34" s="108"/>
      <c r="B34" s="196" t="s">
        <v>496</v>
      </c>
      <c r="C34" s="199" t="s">
        <v>502</v>
      </c>
      <c r="D34" s="203"/>
      <c r="E34" s="213" t="s">
        <v>503</v>
      </c>
      <c r="G34" s="193"/>
      <c r="I34" s="193"/>
      <c r="J34" s="108"/>
      <c r="K34" s="193"/>
      <c r="L34" s="193"/>
      <c r="M34" s="193"/>
      <c r="N34" s="269"/>
      <c r="O34" s="264"/>
      <c r="P34" s="269"/>
      <c r="Q34" s="269"/>
      <c r="R34" s="264"/>
      <c r="S34" s="269"/>
      <c r="T34" s="193"/>
      <c r="U34" s="108"/>
      <c r="V34" s="193"/>
      <c r="W34" s="193"/>
      <c r="X34" s="108"/>
      <c r="Y34" s="193"/>
      <c r="Z34" s="193"/>
      <c r="AA34" s="108"/>
      <c r="AB34" s="193"/>
      <c r="AC34" s="193"/>
      <c r="AD34" s="194"/>
      <c r="AE34" s="195"/>
      <c r="AF34" s="195"/>
      <c r="AG34" s="194"/>
      <c r="AH34" s="195"/>
      <c r="AI34" s="195"/>
      <c r="AJ34" s="194"/>
      <c r="AK34" s="195"/>
      <c r="AL34" s="195"/>
      <c r="AN34" s="182"/>
      <c r="AO34" s="182"/>
      <c r="AQ34" s="182"/>
      <c r="AR34" s="182"/>
      <c r="AT34" s="182"/>
      <c r="AU34" s="182"/>
    </row>
    <row r="35" spans="1:47" x14ac:dyDescent="0.3">
      <c r="A35" s="108"/>
      <c r="B35" s="108"/>
      <c r="C35" s="211"/>
      <c r="D35" s="211"/>
      <c r="E35" s="193"/>
      <c r="F35" s="108"/>
      <c r="G35" s="193"/>
      <c r="H35" s="193"/>
      <c r="I35" s="193"/>
      <c r="J35" s="108"/>
      <c r="K35" s="193"/>
      <c r="L35" s="193"/>
      <c r="M35" s="193"/>
      <c r="N35" s="269"/>
      <c r="O35" s="264"/>
      <c r="P35" s="269"/>
      <c r="Q35" s="269"/>
      <c r="R35" s="264"/>
      <c r="S35" s="269"/>
      <c r="T35" s="193"/>
      <c r="U35" s="108"/>
      <c r="V35" s="193"/>
      <c r="W35" s="193"/>
      <c r="X35" s="108"/>
      <c r="Y35" s="193"/>
      <c r="Z35" s="193"/>
      <c r="AA35" s="108"/>
      <c r="AB35" s="193"/>
      <c r="AC35" s="193"/>
      <c r="AD35" s="194"/>
      <c r="AE35" s="195"/>
      <c r="AF35" s="195"/>
      <c r="AG35" s="194"/>
      <c r="AH35" s="195"/>
      <c r="AI35" s="195"/>
      <c r="AJ35" s="194"/>
      <c r="AK35" s="195"/>
      <c r="AL35" s="195"/>
      <c r="AN35" s="182"/>
      <c r="AO35" s="182"/>
      <c r="AQ35" s="182"/>
      <c r="AR35" s="182"/>
      <c r="AT35" s="182"/>
      <c r="AU35" s="182"/>
    </row>
    <row r="36" spans="1:47" ht="15" thickBot="1" x14ac:dyDescent="0.35">
      <c r="A36" s="108"/>
      <c r="B36" s="108"/>
      <c r="E36" s="108"/>
      <c r="F36" s="108"/>
      <c r="G36" s="108"/>
      <c r="H36" s="108"/>
      <c r="I36" s="108"/>
      <c r="J36" s="108"/>
      <c r="K36" s="108"/>
      <c r="L36" s="108"/>
      <c r="M36" s="108"/>
      <c r="N36" s="264"/>
      <c r="O36" s="264"/>
      <c r="P36" s="264"/>
      <c r="Q36" s="264"/>
      <c r="R36" s="264"/>
      <c r="S36" s="264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</row>
    <row r="37" spans="1:47" ht="29.4" thickBot="1" x14ac:dyDescent="0.35">
      <c r="A37" s="108"/>
      <c r="B37" s="201" t="s">
        <v>454</v>
      </c>
      <c r="C37" s="209" t="s">
        <v>455</v>
      </c>
      <c r="D37" s="200" t="s">
        <v>467</v>
      </c>
      <c r="E37" s="201" t="s">
        <v>466</v>
      </c>
      <c r="F37" s="108"/>
      <c r="G37" s="108"/>
      <c r="H37" s="108"/>
      <c r="I37" s="108"/>
      <c r="J37" s="108"/>
      <c r="K37" s="108"/>
      <c r="L37" s="108"/>
      <c r="M37" s="108"/>
      <c r="N37" s="264"/>
      <c r="O37" s="264"/>
      <c r="P37" s="264"/>
      <c r="Q37" s="264"/>
      <c r="R37" s="264"/>
      <c r="S37" s="264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</row>
    <row r="38" spans="1:47" ht="28.8" x14ac:dyDescent="0.3">
      <c r="A38" s="108"/>
      <c r="B38" s="188" t="s">
        <v>465</v>
      </c>
      <c r="C38" s="207" t="s">
        <v>618</v>
      </c>
      <c r="D38" s="205" t="s">
        <v>464</v>
      </c>
      <c r="E38" s="204" t="s">
        <v>619</v>
      </c>
      <c r="F38" s="108"/>
      <c r="G38" s="108"/>
      <c r="H38" s="108"/>
      <c r="I38" s="108"/>
      <c r="J38" s="108"/>
      <c r="K38" s="108"/>
      <c r="L38" s="108"/>
      <c r="M38" s="108"/>
      <c r="N38" s="264"/>
      <c r="O38" s="264"/>
      <c r="P38" s="264"/>
      <c r="Q38" s="264"/>
      <c r="R38" s="264"/>
      <c r="S38" s="264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</row>
    <row r="39" spans="1:47" ht="15" thickBot="1" x14ac:dyDescent="0.35">
      <c r="A39" s="108"/>
      <c r="B39" s="206" t="s">
        <v>493</v>
      </c>
      <c r="C39" s="208"/>
      <c r="D39" s="206"/>
      <c r="E39" s="197" t="s">
        <v>620</v>
      </c>
      <c r="F39" s="108"/>
      <c r="G39" s="108"/>
      <c r="H39" s="108"/>
      <c r="I39" s="108"/>
      <c r="J39" s="108"/>
      <c r="K39" s="108"/>
      <c r="L39" s="108"/>
      <c r="M39" s="108"/>
      <c r="N39" s="264"/>
      <c r="O39" s="264"/>
      <c r="P39" s="264"/>
      <c r="Q39" s="264"/>
      <c r="R39" s="264"/>
      <c r="S39" s="264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</row>
    <row r="40" spans="1:47" x14ac:dyDescent="0.3">
      <c r="A40" s="108"/>
      <c r="B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264"/>
      <c r="O40" s="264"/>
      <c r="P40" s="264"/>
      <c r="Q40" s="264"/>
      <c r="R40" s="264"/>
      <c r="S40" s="264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</row>
    <row r="41" spans="1:47" x14ac:dyDescent="0.3">
      <c r="A41" s="108"/>
      <c r="B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264"/>
      <c r="O41" s="264"/>
      <c r="P41" s="264"/>
      <c r="Q41" s="264"/>
      <c r="R41" s="264"/>
      <c r="S41" s="264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</row>
    <row r="42" spans="1:47" x14ac:dyDescent="0.3">
      <c r="A42" s="108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264"/>
      <c r="O42" s="264"/>
      <c r="P42" s="264"/>
      <c r="Q42" s="264"/>
      <c r="R42" s="264"/>
      <c r="S42" s="264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</row>
    <row r="43" spans="1:47" x14ac:dyDescent="0.3">
      <c r="A43" s="108"/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264"/>
      <c r="O43" s="264"/>
      <c r="P43" s="264"/>
      <c r="Q43" s="264"/>
      <c r="R43" s="264"/>
      <c r="S43" s="264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</row>
    <row r="44" spans="1:47" x14ac:dyDescent="0.3">
      <c r="A44" s="108"/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264"/>
      <c r="O44" s="264"/>
      <c r="P44" s="264"/>
      <c r="Q44" s="264"/>
      <c r="R44" s="264"/>
      <c r="S44" s="264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</row>
    <row r="45" spans="1:47" x14ac:dyDescent="0.3">
      <c r="A45" s="108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264"/>
      <c r="O45" s="264"/>
      <c r="P45" s="264"/>
      <c r="Q45" s="264"/>
      <c r="R45" s="264"/>
      <c r="S45" s="264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</row>
    <row r="46" spans="1:47" x14ac:dyDescent="0.3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264"/>
      <c r="O46" s="264"/>
      <c r="P46" s="264"/>
      <c r="Q46" s="264"/>
      <c r="R46" s="264"/>
      <c r="S46" s="264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</row>
    <row r="47" spans="1:47" x14ac:dyDescent="0.3">
      <c r="A47" s="108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264"/>
      <c r="O47" s="264"/>
      <c r="P47" s="264"/>
      <c r="Q47" s="264"/>
      <c r="R47" s="264"/>
      <c r="S47" s="264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</row>
    <row r="48" spans="1:47" x14ac:dyDescent="0.3">
      <c r="A48" s="108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264"/>
      <c r="O48" s="264"/>
      <c r="P48" s="264"/>
      <c r="Q48" s="264"/>
      <c r="R48" s="264"/>
      <c r="S48" s="264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</row>
    <row r="53" spans="3:6" x14ac:dyDescent="0.3">
      <c r="C53" s="181"/>
      <c r="D53" s="181"/>
      <c r="F53" s="182"/>
    </row>
    <row r="54" spans="3:6" x14ac:dyDescent="0.3">
      <c r="C54" s="181"/>
      <c r="D54" s="181"/>
      <c r="F54" s="182"/>
    </row>
  </sheetData>
  <mergeCells count="4">
    <mergeCell ref="B7:B8"/>
    <mergeCell ref="C7:C8"/>
    <mergeCell ref="E7:K7"/>
    <mergeCell ref="D7:D8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AA67-2751-4F37-909D-68DD141A562D}">
  <dimension ref="A1:DV49"/>
  <sheetViews>
    <sheetView zoomScale="73" zoomScaleNormal="73" workbookViewId="0">
      <pane xSplit="8" ySplit="8" topLeftCell="I9" activePane="bottomRight" state="frozen"/>
      <selection pane="topRight"/>
      <selection pane="bottomLeft"/>
      <selection pane="bottomRight" activeCell="H31" sqref="H31"/>
    </sheetView>
  </sheetViews>
  <sheetFormatPr defaultRowHeight="14.4" x14ac:dyDescent="0.3"/>
  <cols>
    <col min="1" max="1" width="2.88671875" customWidth="1"/>
    <col min="2" max="2" width="4.6640625" style="107" customWidth="1"/>
    <col min="3" max="5" width="4.44140625" style="107" bestFit="1" customWidth="1"/>
    <col min="6" max="6" width="27.5546875" style="107" customWidth="1"/>
    <col min="7" max="7" width="6" style="14" bestFit="1" customWidth="1"/>
    <col min="8" max="8" width="34.109375" style="1" bestFit="1" customWidth="1"/>
    <col min="9" max="9" width="5.77734375" bestFit="1" customWidth="1"/>
    <col min="10" max="10" width="6.21875" style="2" bestFit="1" customWidth="1"/>
    <col min="11" max="11" width="5.33203125" style="2" customWidth="1"/>
    <col min="12" max="12" width="5.33203125" customWidth="1"/>
    <col min="13" max="14" width="5.33203125" style="2" customWidth="1"/>
    <col min="15" max="15" width="5.33203125" customWidth="1"/>
    <col min="16" max="17" width="5.33203125" style="2" customWidth="1"/>
    <col min="18" max="18" width="5.33203125" customWidth="1"/>
    <col min="19" max="20" width="5.33203125" style="2" customWidth="1"/>
    <col min="21" max="21" width="5.33203125" customWidth="1"/>
    <col min="22" max="23" width="5.33203125" style="2" customWidth="1"/>
    <col min="24" max="24" width="5.33203125" customWidth="1"/>
    <col min="25" max="26" width="5.33203125" style="2" customWidth="1"/>
    <col min="27" max="27" width="5.33203125" customWidth="1"/>
    <col min="28" max="29" width="5.33203125" style="2" customWidth="1"/>
    <col min="30" max="30" width="5.33203125" customWidth="1"/>
    <col min="31" max="32" width="5.33203125" style="2" customWidth="1"/>
    <col min="33" max="33" width="5.33203125" customWidth="1"/>
    <col min="34" max="35" width="5.33203125" style="2" customWidth="1"/>
    <col min="36" max="38" width="5.33203125" style="68" customWidth="1"/>
    <col min="39" max="39" width="5.33203125" style="53" customWidth="1"/>
    <col min="40" max="41" width="5.33203125" style="68" customWidth="1"/>
    <col min="42" max="42" width="5.33203125" style="53" customWidth="1"/>
    <col min="43" max="44" width="5.33203125" style="68" customWidth="1"/>
    <col min="46" max="46" width="13.6640625" bestFit="1" customWidth="1"/>
    <col min="47" max="47" width="12.109375" bestFit="1" customWidth="1"/>
    <col min="49" max="49" width="19.5546875" bestFit="1" customWidth="1"/>
    <col min="50" max="50" width="11.6640625" bestFit="1" customWidth="1"/>
  </cols>
  <sheetData>
    <row r="1" spans="1:126" s="1" customFormat="1" ht="18" x14ac:dyDescent="0.3">
      <c r="B1" s="293" t="s">
        <v>637</v>
      </c>
      <c r="N1" s="265"/>
      <c r="O1" s="265"/>
      <c r="P1" s="265"/>
      <c r="Q1" s="265"/>
      <c r="R1" s="265"/>
      <c r="S1" s="265"/>
    </row>
    <row r="2" spans="1:126" ht="15.75" customHeight="1" thickBot="1" x14ac:dyDescent="0.35">
      <c r="B2" s="302" t="s">
        <v>614</v>
      </c>
      <c r="C2" s="319" t="s">
        <v>628</v>
      </c>
      <c r="D2" s="319" t="s">
        <v>612</v>
      </c>
      <c r="E2" s="319" t="s">
        <v>632</v>
      </c>
      <c r="F2" s="321" t="s">
        <v>2</v>
      </c>
      <c r="G2" s="304" t="s">
        <v>373</v>
      </c>
      <c r="H2" s="337" t="s">
        <v>372</v>
      </c>
      <c r="I2" s="323" t="s">
        <v>494</v>
      </c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2"/>
      <c r="AC2" s="322"/>
      <c r="AD2" s="322"/>
      <c r="AE2" s="322"/>
      <c r="AF2" s="322"/>
      <c r="AG2" s="322"/>
      <c r="AH2" s="322"/>
      <c r="AI2" s="322"/>
      <c r="AJ2" s="322"/>
      <c r="AK2" s="322"/>
      <c r="AL2" s="322"/>
      <c r="AM2" s="322"/>
      <c r="AN2" s="322"/>
      <c r="AO2" s="322"/>
      <c r="AP2" s="322"/>
      <c r="AQ2" s="322"/>
      <c r="AR2" s="324"/>
      <c r="AT2" s="12" t="s">
        <v>8</v>
      </c>
      <c r="AU2" s="12" t="s">
        <v>9</v>
      </c>
      <c r="AW2" s="12" t="s">
        <v>628</v>
      </c>
      <c r="AX2" s="12" t="s">
        <v>627</v>
      </c>
    </row>
    <row r="3" spans="1:126" x14ac:dyDescent="0.3">
      <c r="B3" s="302"/>
      <c r="C3" s="319"/>
      <c r="D3" s="319"/>
      <c r="E3" s="319"/>
      <c r="F3" s="321"/>
      <c r="G3" s="304"/>
      <c r="H3" s="337"/>
      <c r="I3" s="325" t="s">
        <v>468</v>
      </c>
      <c r="J3" s="326"/>
      <c r="K3" s="327"/>
      <c r="L3" s="334" t="s">
        <v>469</v>
      </c>
      <c r="M3" s="326"/>
      <c r="N3" s="327"/>
      <c r="O3" s="334" t="s">
        <v>470</v>
      </c>
      <c r="P3" s="326"/>
      <c r="Q3" s="327"/>
      <c r="R3" s="334" t="s">
        <v>471</v>
      </c>
      <c r="S3" s="326"/>
      <c r="T3" s="327"/>
      <c r="U3" s="334" t="s">
        <v>472</v>
      </c>
      <c r="V3" s="326"/>
      <c r="W3" s="327"/>
      <c r="X3" s="334" t="s">
        <v>473</v>
      </c>
      <c r="Y3" s="326"/>
      <c r="Z3" s="327"/>
      <c r="AA3" s="334" t="s">
        <v>474</v>
      </c>
      <c r="AB3" s="326"/>
      <c r="AC3" s="327"/>
      <c r="AD3" s="334" t="s">
        <v>475</v>
      </c>
      <c r="AE3" s="326"/>
      <c r="AF3" s="327"/>
      <c r="AG3" s="334" t="s">
        <v>476</v>
      </c>
      <c r="AH3" s="326"/>
      <c r="AI3" s="327"/>
      <c r="AJ3" s="310" t="s">
        <v>477</v>
      </c>
      <c r="AK3" s="311"/>
      <c r="AL3" s="312"/>
      <c r="AM3" s="310" t="s">
        <v>478</v>
      </c>
      <c r="AN3" s="311"/>
      <c r="AO3" s="312"/>
      <c r="AP3" s="310" t="s">
        <v>479</v>
      </c>
      <c r="AQ3" s="311"/>
      <c r="AR3" s="312"/>
      <c r="AT3" s="4" t="s">
        <v>14</v>
      </c>
      <c r="AU3" t="s">
        <v>14</v>
      </c>
      <c r="AW3" s="282" t="s">
        <v>600</v>
      </c>
      <c r="AX3" s="281">
        <f>COUNTIF(C9:C186,"=1")</f>
        <v>23</v>
      </c>
    </row>
    <row r="4" spans="1:126" ht="15.75" customHeight="1" x14ac:dyDescent="0.3">
      <c r="B4" s="302"/>
      <c r="C4" s="319"/>
      <c r="D4" s="319"/>
      <c r="E4" s="319"/>
      <c r="F4" s="321"/>
      <c r="G4" s="304"/>
      <c r="H4" s="337"/>
      <c r="I4" s="328"/>
      <c r="J4" s="329"/>
      <c r="K4" s="330"/>
      <c r="L4" s="335"/>
      <c r="M4" s="329"/>
      <c r="N4" s="330"/>
      <c r="O4" s="335"/>
      <c r="P4" s="329"/>
      <c r="Q4" s="330"/>
      <c r="R4" s="335"/>
      <c r="S4" s="329"/>
      <c r="T4" s="330"/>
      <c r="U4" s="335"/>
      <c r="V4" s="329"/>
      <c r="W4" s="330"/>
      <c r="X4" s="335"/>
      <c r="Y4" s="329"/>
      <c r="Z4" s="330"/>
      <c r="AA4" s="335"/>
      <c r="AB4" s="329"/>
      <c r="AC4" s="330"/>
      <c r="AD4" s="335"/>
      <c r="AE4" s="329"/>
      <c r="AF4" s="330"/>
      <c r="AG4" s="335"/>
      <c r="AH4" s="329"/>
      <c r="AI4" s="330"/>
      <c r="AJ4" s="313"/>
      <c r="AK4" s="314"/>
      <c r="AL4" s="315"/>
      <c r="AM4" s="313"/>
      <c r="AN4" s="314"/>
      <c r="AO4" s="315"/>
      <c r="AP4" s="313"/>
      <c r="AQ4" s="314"/>
      <c r="AR4" s="315"/>
      <c r="AT4" s="6" t="s">
        <v>0</v>
      </c>
      <c r="AU4" s="6" t="s">
        <v>15</v>
      </c>
      <c r="AW4" s="282" t="s">
        <v>601</v>
      </c>
      <c r="AX4" s="281">
        <f>COUNTIF(C9:C186,"=2")</f>
        <v>0</v>
      </c>
    </row>
    <row r="5" spans="1:126" x14ac:dyDescent="0.3">
      <c r="B5" s="302"/>
      <c r="C5" s="319"/>
      <c r="D5" s="319"/>
      <c r="E5" s="319"/>
      <c r="F5" s="321"/>
      <c r="G5" s="304"/>
      <c r="H5" s="337"/>
      <c r="I5" s="328"/>
      <c r="J5" s="329"/>
      <c r="K5" s="330"/>
      <c r="L5" s="335"/>
      <c r="M5" s="329"/>
      <c r="N5" s="330"/>
      <c r="O5" s="335"/>
      <c r="P5" s="329"/>
      <c r="Q5" s="330"/>
      <c r="R5" s="335"/>
      <c r="S5" s="329"/>
      <c r="T5" s="330"/>
      <c r="U5" s="335"/>
      <c r="V5" s="329"/>
      <c r="W5" s="330"/>
      <c r="X5" s="335"/>
      <c r="Y5" s="329"/>
      <c r="Z5" s="330"/>
      <c r="AA5" s="335"/>
      <c r="AB5" s="329"/>
      <c r="AC5" s="330"/>
      <c r="AD5" s="335"/>
      <c r="AE5" s="329"/>
      <c r="AF5" s="330"/>
      <c r="AG5" s="335"/>
      <c r="AH5" s="329"/>
      <c r="AI5" s="330"/>
      <c r="AJ5" s="313"/>
      <c r="AK5" s="314"/>
      <c r="AL5" s="315"/>
      <c r="AM5" s="313"/>
      <c r="AN5" s="314"/>
      <c r="AO5" s="315"/>
      <c r="AP5" s="313"/>
      <c r="AQ5" s="314"/>
      <c r="AR5" s="315"/>
      <c r="AT5" s="7" t="s">
        <v>1</v>
      </c>
      <c r="AU5" s="7" t="s">
        <v>21</v>
      </c>
      <c r="AW5" s="282" t="s">
        <v>626</v>
      </c>
      <c r="AX5" s="280">
        <f>COUNTIF(C9:C186,"=3")</f>
        <v>0</v>
      </c>
    </row>
    <row r="6" spans="1:126" s="5" customFormat="1" ht="15.75" customHeight="1" x14ac:dyDescent="0.3">
      <c r="B6" s="302"/>
      <c r="C6" s="319"/>
      <c r="D6" s="319"/>
      <c r="E6" s="319"/>
      <c r="F6" s="321"/>
      <c r="G6" s="304"/>
      <c r="H6" s="337"/>
      <c r="I6" s="328"/>
      <c r="J6" s="329"/>
      <c r="K6" s="330"/>
      <c r="L6" s="335"/>
      <c r="M6" s="329"/>
      <c r="N6" s="330"/>
      <c r="O6" s="335"/>
      <c r="P6" s="329"/>
      <c r="Q6" s="330"/>
      <c r="R6" s="335"/>
      <c r="S6" s="329"/>
      <c r="T6" s="330"/>
      <c r="U6" s="335"/>
      <c r="V6" s="329"/>
      <c r="W6" s="330"/>
      <c r="X6" s="335"/>
      <c r="Y6" s="329"/>
      <c r="Z6" s="330"/>
      <c r="AA6" s="335"/>
      <c r="AB6" s="329"/>
      <c r="AC6" s="330"/>
      <c r="AD6" s="335"/>
      <c r="AE6" s="329"/>
      <c r="AF6" s="330"/>
      <c r="AG6" s="335"/>
      <c r="AH6" s="329"/>
      <c r="AI6" s="330"/>
      <c r="AJ6" s="313"/>
      <c r="AK6" s="314"/>
      <c r="AL6" s="315"/>
      <c r="AM6" s="313"/>
      <c r="AN6" s="314"/>
      <c r="AO6" s="315"/>
      <c r="AP6" s="313"/>
      <c r="AQ6" s="314"/>
      <c r="AR6" s="315"/>
      <c r="AT6" s="8" t="s">
        <v>23</v>
      </c>
      <c r="AU6" s="13" t="s">
        <v>16</v>
      </c>
      <c r="AV6"/>
      <c r="AW6" s="282" t="s">
        <v>603</v>
      </c>
      <c r="AX6" s="280">
        <f>COUNTIF(C9:C186,"=4")</f>
        <v>0</v>
      </c>
    </row>
    <row r="7" spans="1:126" s="5" customFormat="1" ht="15" customHeight="1" thickBot="1" x14ac:dyDescent="0.35">
      <c r="B7" s="302"/>
      <c r="C7" s="319"/>
      <c r="D7" s="319"/>
      <c r="E7" s="319"/>
      <c r="F7" s="321"/>
      <c r="G7" s="304"/>
      <c r="H7" s="337"/>
      <c r="I7" s="331"/>
      <c r="J7" s="332"/>
      <c r="K7" s="333"/>
      <c r="L7" s="336"/>
      <c r="M7" s="332"/>
      <c r="N7" s="333"/>
      <c r="O7" s="336"/>
      <c r="P7" s="332"/>
      <c r="Q7" s="333"/>
      <c r="R7" s="336"/>
      <c r="S7" s="332"/>
      <c r="T7" s="333"/>
      <c r="U7" s="336"/>
      <c r="V7" s="332"/>
      <c r="W7" s="333"/>
      <c r="X7" s="336"/>
      <c r="Y7" s="332"/>
      <c r="Z7" s="333"/>
      <c r="AA7" s="336"/>
      <c r="AB7" s="332"/>
      <c r="AC7" s="333"/>
      <c r="AD7" s="336"/>
      <c r="AE7" s="332"/>
      <c r="AF7" s="333"/>
      <c r="AG7" s="336"/>
      <c r="AH7" s="332"/>
      <c r="AI7" s="333"/>
      <c r="AJ7" s="316"/>
      <c r="AK7" s="317"/>
      <c r="AL7" s="318"/>
      <c r="AM7" s="316"/>
      <c r="AN7" s="317"/>
      <c r="AO7" s="318"/>
      <c r="AP7" s="316"/>
      <c r="AQ7" s="317"/>
      <c r="AR7" s="318"/>
      <c r="AT7" s="9" t="s">
        <v>27</v>
      </c>
      <c r="AU7"/>
      <c r="AV7"/>
      <c r="AW7" s="282" t="s">
        <v>604</v>
      </c>
      <c r="AX7" s="280">
        <f>COUNTIF(C9:C186,"=5")</f>
        <v>0</v>
      </c>
    </row>
    <row r="8" spans="1:126" s="27" customFormat="1" ht="15" thickBot="1" x14ac:dyDescent="0.35">
      <c r="A8"/>
      <c r="B8" s="303"/>
      <c r="C8" s="320"/>
      <c r="D8" s="320"/>
      <c r="E8" s="320"/>
      <c r="F8" s="322"/>
      <c r="G8" s="305"/>
      <c r="H8" s="338"/>
      <c r="I8" s="154" t="s">
        <v>5</v>
      </c>
      <c r="J8" s="154" t="s">
        <v>6</v>
      </c>
      <c r="K8" s="155" t="s">
        <v>7</v>
      </c>
      <c r="L8" s="156" t="s">
        <v>5</v>
      </c>
      <c r="M8" s="154" t="s">
        <v>6</v>
      </c>
      <c r="N8" s="157" t="s">
        <v>7</v>
      </c>
      <c r="O8" s="156" t="s">
        <v>5</v>
      </c>
      <c r="P8" s="154" t="s">
        <v>6</v>
      </c>
      <c r="Q8" s="157" t="s">
        <v>7</v>
      </c>
      <c r="R8" s="156" t="s">
        <v>5</v>
      </c>
      <c r="S8" s="154" t="s">
        <v>6</v>
      </c>
      <c r="T8" s="157" t="s">
        <v>7</v>
      </c>
      <c r="U8" s="156" t="s">
        <v>5</v>
      </c>
      <c r="V8" s="154" t="s">
        <v>6</v>
      </c>
      <c r="W8" s="157" t="s">
        <v>7</v>
      </c>
      <c r="X8" s="156" t="s">
        <v>5</v>
      </c>
      <c r="Y8" s="154" t="s">
        <v>6</v>
      </c>
      <c r="Z8" s="157" t="s">
        <v>7</v>
      </c>
      <c r="AA8" s="156" t="s">
        <v>5</v>
      </c>
      <c r="AB8" s="154" t="s">
        <v>6</v>
      </c>
      <c r="AC8" s="157" t="s">
        <v>7</v>
      </c>
      <c r="AD8" s="156" t="s">
        <v>5</v>
      </c>
      <c r="AE8" s="154" t="s">
        <v>6</v>
      </c>
      <c r="AF8" s="157" t="s">
        <v>7</v>
      </c>
      <c r="AG8" s="156" t="s">
        <v>5</v>
      </c>
      <c r="AH8" s="154" t="s">
        <v>6</v>
      </c>
      <c r="AI8" s="157" t="s">
        <v>7</v>
      </c>
      <c r="AJ8" s="156" t="s">
        <v>5</v>
      </c>
      <c r="AK8" s="154" t="s">
        <v>6</v>
      </c>
      <c r="AL8" s="157" t="s">
        <v>7</v>
      </c>
      <c r="AM8" s="156" t="s">
        <v>5</v>
      </c>
      <c r="AN8" s="154" t="s">
        <v>6</v>
      </c>
      <c r="AO8" s="155" t="s">
        <v>7</v>
      </c>
      <c r="AP8" s="158" t="s">
        <v>5</v>
      </c>
      <c r="AQ8" s="159" t="s">
        <v>6</v>
      </c>
      <c r="AR8" s="160" t="s">
        <v>7</v>
      </c>
      <c r="AS8"/>
      <c r="AT8" s="13" t="s">
        <v>16</v>
      </c>
      <c r="AU8" s="4"/>
      <c r="AV8"/>
      <c r="AW8" s="282" t="s">
        <v>605</v>
      </c>
      <c r="AX8" s="280">
        <f>COUNTIF(C9:C186,"=6")</f>
        <v>0</v>
      </c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</row>
    <row r="9" spans="1:126" x14ac:dyDescent="0.3">
      <c r="B9" s="167" t="s">
        <v>477</v>
      </c>
      <c r="C9" s="167">
        <v>1</v>
      </c>
      <c r="D9" s="167">
        <v>1</v>
      </c>
      <c r="E9" s="167">
        <v>1</v>
      </c>
      <c r="F9" s="306" t="s">
        <v>375</v>
      </c>
      <c r="G9" s="247" t="s">
        <v>585</v>
      </c>
      <c r="H9" s="17" t="s">
        <v>245</v>
      </c>
      <c r="I9" s="111" t="s">
        <v>0</v>
      </c>
      <c r="J9" s="111" t="s">
        <v>15</v>
      </c>
      <c r="K9" s="15"/>
      <c r="L9" s="111" t="s">
        <v>0</v>
      </c>
      <c r="M9" s="111" t="s">
        <v>15</v>
      </c>
      <c r="N9" s="15"/>
      <c r="O9" s="111" t="s">
        <v>14</v>
      </c>
      <c r="P9" s="111" t="s">
        <v>14</v>
      </c>
      <c r="Q9" s="15"/>
      <c r="R9" s="111" t="s">
        <v>14</v>
      </c>
      <c r="S9" s="111" t="s">
        <v>14</v>
      </c>
      <c r="T9" s="15"/>
      <c r="U9" s="111" t="s">
        <v>14</v>
      </c>
      <c r="V9" s="111" t="s">
        <v>14</v>
      </c>
      <c r="W9" s="15"/>
      <c r="X9" s="111" t="s">
        <v>14</v>
      </c>
      <c r="Y9" s="111" t="s">
        <v>14</v>
      </c>
      <c r="Z9" s="15"/>
      <c r="AA9" s="111" t="s">
        <v>14</v>
      </c>
      <c r="AB9" s="111" t="s">
        <v>14</v>
      </c>
      <c r="AC9" s="15"/>
      <c r="AD9" s="111" t="s">
        <v>14</v>
      </c>
      <c r="AE9" s="111" t="s">
        <v>14</v>
      </c>
      <c r="AF9" s="15"/>
      <c r="AG9" s="111" t="s">
        <v>14</v>
      </c>
      <c r="AH9" s="111" t="s">
        <v>14</v>
      </c>
      <c r="AI9" s="15"/>
      <c r="AJ9" s="111" t="s">
        <v>14</v>
      </c>
      <c r="AK9" s="111" t="s">
        <v>14</v>
      </c>
      <c r="AL9" s="81"/>
      <c r="AM9" s="111" t="s">
        <v>14</v>
      </c>
      <c r="AN9" s="111" t="s">
        <v>14</v>
      </c>
      <c r="AO9" s="81"/>
      <c r="AP9" s="111" t="s">
        <v>14</v>
      </c>
      <c r="AQ9" s="111" t="s">
        <v>14</v>
      </c>
      <c r="AR9" s="81"/>
      <c r="AT9" s="4"/>
      <c r="AU9" s="4"/>
      <c r="AW9" s="282" t="s">
        <v>629</v>
      </c>
      <c r="AX9" s="280">
        <f>COUNTIF(C9:C186,"=X")</f>
        <v>0</v>
      </c>
    </row>
    <row r="10" spans="1:126" ht="15" thickBot="1" x14ac:dyDescent="0.35">
      <c r="B10" s="166" t="s">
        <v>477</v>
      </c>
      <c r="C10" s="166">
        <v>1</v>
      </c>
      <c r="D10" s="166">
        <v>1</v>
      </c>
      <c r="E10" s="166">
        <v>1</v>
      </c>
      <c r="F10" s="307"/>
      <c r="G10" s="247" t="s">
        <v>586</v>
      </c>
      <c r="H10" s="17" t="s">
        <v>635</v>
      </c>
      <c r="I10" s="111" t="s">
        <v>0</v>
      </c>
      <c r="J10" s="111" t="s">
        <v>15</v>
      </c>
      <c r="K10" s="15"/>
      <c r="L10" s="111" t="s">
        <v>0</v>
      </c>
      <c r="M10" s="111" t="s">
        <v>15</v>
      </c>
      <c r="N10" s="15"/>
      <c r="O10" s="111"/>
      <c r="P10" s="111"/>
      <c r="Q10" s="15"/>
      <c r="R10" s="111"/>
      <c r="S10" s="111"/>
      <c r="T10" s="15"/>
      <c r="U10" s="111"/>
      <c r="V10" s="111"/>
      <c r="W10" s="15"/>
      <c r="X10" s="111"/>
      <c r="Y10" s="111"/>
      <c r="Z10" s="15"/>
      <c r="AA10" s="111"/>
      <c r="AB10" s="111"/>
      <c r="AC10" s="15"/>
      <c r="AD10" s="111"/>
      <c r="AE10" s="111"/>
      <c r="AF10" s="15"/>
      <c r="AG10" s="111"/>
      <c r="AH10" s="111"/>
      <c r="AI10" s="15"/>
      <c r="AJ10" s="111"/>
      <c r="AK10" s="111"/>
      <c r="AL10" s="81"/>
      <c r="AM10" s="111"/>
      <c r="AN10" s="111"/>
      <c r="AO10" s="81"/>
      <c r="AP10" s="111"/>
      <c r="AQ10" s="111"/>
      <c r="AR10" s="81"/>
      <c r="AT10" s="4"/>
      <c r="AU10" s="4"/>
      <c r="AW10" s="279" t="s">
        <v>634</v>
      </c>
      <c r="AX10" s="281">
        <f>COUNTIF(B9:B186,"=N/A")</f>
        <v>0</v>
      </c>
    </row>
    <row r="11" spans="1:126" ht="15.6" thickTop="1" thickBot="1" x14ac:dyDescent="0.35">
      <c r="B11" s="166" t="s">
        <v>477</v>
      </c>
      <c r="C11" s="166">
        <v>1</v>
      </c>
      <c r="D11" s="166">
        <v>1</v>
      </c>
      <c r="E11" s="166">
        <v>1</v>
      </c>
      <c r="F11" s="307"/>
      <c r="G11" s="247" t="s">
        <v>587</v>
      </c>
      <c r="H11" s="17" t="s">
        <v>246</v>
      </c>
      <c r="I11" s="111" t="s">
        <v>0</v>
      </c>
      <c r="J11" s="111" t="s">
        <v>15</v>
      </c>
      <c r="K11" s="15"/>
      <c r="L11" s="111" t="s">
        <v>0</v>
      </c>
      <c r="M11" s="111" t="s">
        <v>15</v>
      </c>
      <c r="N11" s="15"/>
      <c r="O11" s="111" t="s">
        <v>14</v>
      </c>
      <c r="P11" s="111" t="s">
        <v>14</v>
      </c>
      <c r="Q11" s="15"/>
      <c r="R11" s="111" t="s">
        <v>14</v>
      </c>
      <c r="S11" s="111" t="s">
        <v>14</v>
      </c>
      <c r="T11" s="15"/>
      <c r="U11" s="111" t="s">
        <v>14</v>
      </c>
      <c r="V11" s="111" t="s">
        <v>14</v>
      </c>
      <c r="W11" s="15"/>
      <c r="X11" s="111" t="s">
        <v>14</v>
      </c>
      <c r="Y11" s="111" t="s">
        <v>14</v>
      </c>
      <c r="Z11" s="15"/>
      <c r="AA11" s="111" t="s">
        <v>14</v>
      </c>
      <c r="AB11" s="111" t="s">
        <v>14</v>
      </c>
      <c r="AC11" s="15"/>
      <c r="AD11" s="111" t="s">
        <v>14</v>
      </c>
      <c r="AE11" s="111" t="s">
        <v>14</v>
      </c>
      <c r="AF11" s="15"/>
      <c r="AG11" s="111" t="s">
        <v>14</v>
      </c>
      <c r="AH11" s="111" t="s">
        <v>14</v>
      </c>
      <c r="AI11" s="15"/>
      <c r="AJ11" s="111" t="s">
        <v>14</v>
      </c>
      <c r="AK11" s="111" t="s">
        <v>14</v>
      </c>
      <c r="AL11" s="81"/>
      <c r="AM11" s="111" t="s">
        <v>14</v>
      </c>
      <c r="AN11" s="111" t="s">
        <v>14</v>
      </c>
      <c r="AO11" s="81"/>
      <c r="AP11" s="111" t="s">
        <v>14</v>
      </c>
      <c r="AQ11" s="111" t="s">
        <v>14</v>
      </c>
      <c r="AR11" s="81"/>
      <c r="AT11" s="4"/>
      <c r="AU11" s="4"/>
      <c r="AW11" s="285" t="s">
        <v>633</v>
      </c>
      <c r="AX11" s="286">
        <f>SUM(AX3:AX10)</f>
        <v>23</v>
      </c>
    </row>
    <row r="12" spans="1:126" ht="15" thickTop="1" x14ac:dyDescent="0.3">
      <c r="B12" s="166" t="s">
        <v>477</v>
      </c>
      <c r="C12" s="166">
        <v>1</v>
      </c>
      <c r="D12" s="166">
        <v>1</v>
      </c>
      <c r="E12" s="166">
        <v>1</v>
      </c>
      <c r="F12" s="307"/>
      <c r="G12" s="247" t="s">
        <v>588</v>
      </c>
      <c r="H12" s="17" t="s">
        <v>247</v>
      </c>
      <c r="I12" s="111" t="s">
        <v>0</v>
      </c>
      <c r="J12" s="111" t="s">
        <v>15</v>
      </c>
      <c r="K12" s="15"/>
      <c r="L12" s="111" t="s">
        <v>0</v>
      </c>
      <c r="M12" s="111" t="s">
        <v>15</v>
      </c>
      <c r="N12" s="15"/>
      <c r="O12" s="111" t="s">
        <v>14</v>
      </c>
      <c r="P12" s="111" t="s">
        <v>14</v>
      </c>
      <c r="Q12" s="15"/>
      <c r="R12" s="111" t="s">
        <v>14</v>
      </c>
      <c r="S12" s="111" t="s">
        <v>14</v>
      </c>
      <c r="T12" s="15"/>
      <c r="U12" s="111" t="s">
        <v>14</v>
      </c>
      <c r="V12" s="111" t="s">
        <v>14</v>
      </c>
      <c r="W12" s="15"/>
      <c r="X12" s="111" t="s">
        <v>14</v>
      </c>
      <c r="Y12" s="111" t="s">
        <v>14</v>
      </c>
      <c r="Z12" s="15"/>
      <c r="AA12" s="111" t="s">
        <v>14</v>
      </c>
      <c r="AB12" s="111" t="s">
        <v>14</v>
      </c>
      <c r="AC12" s="15"/>
      <c r="AD12" s="111" t="s">
        <v>14</v>
      </c>
      <c r="AE12" s="111" t="s">
        <v>14</v>
      </c>
      <c r="AF12" s="15"/>
      <c r="AG12" s="111" t="s">
        <v>14</v>
      </c>
      <c r="AH12" s="111" t="s">
        <v>14</v>
      </c>
      <c r="AI12" s="15"/>
      <c r="AJ12" s="111" t="s">
        <v>14</v>
      </c>
      <c r="AK12" s="111" t="s">
        <v>14</v>
      </c>
      <c r="AL12" s="81"/>
      <c r="AM12" s="111" t="s">
        <v>14</v>
      </c>
      <c r="AN12" s="111" t="s">
        <v>14</v>
      </c>
      <c r="AO12" s="81"/>
      <c r="AP12" s="111" t="s">
        <v>14</v>
      </c>
      <c r="AQ12" s="111" t="s">
        <v>14</v>
      </c>
      <c r="AR12" s="81"/>
      <c r="AT12" s="4"/>
      <c r="AU12" s="4"/>
      <c r="AV12" s="4"/>
      <c r="AW12" s="4"/>
      <c r="AX12" s="4"/>
    </row>
    <row r="13" spans="1:126" x14ac:dyDescent="0.3">
      <c r="B13" s="166" t="s">
        <v>477</v>
      </c>
      <c r="C13" s="166">
        <v>1</v>
      </c>
      <c r="D13" s="166">
        <v>1</v>
      </c>
      <c r="E13" s="166">
        <v>1</v>
      </c>
      <c r="F13" s="307"/>
      <c r="G13" s="247" t="s">
        <v>419</v>
      </c>
      <c r="H13" s="17" t="s">
        <v>248</v>
      </c>
      <c r="I13" s="112" t="s">
        <v>16</v>
      </c>
      <c r="J13" s="112" t="s">
        <v>16</v>
      </c>
      <c r="K13" s="16"/>
      <c r="L13" s="111" t="s">
        <v>0</v>
      </c>
      <c r="M13" s="111" t="s">
        <v>15</v>
      </c>
      <c r="N13" s="15"/>
      <c r="O13" s="111" t="s">
        <v>14</v>
      </c>
      <c r="P13" s="111" t="s">
        <v>14</v>
      </c>
      <c r="Q13" s="15"/>
      <c r="R13" s="111" t="s">
        <v>14</v>
      </c>
      <c r="S13" s="111" t="s">
        <v>14</v>
      </c>
      <c r="T13" s="15"/>
      <c r="U13" s="112" t="s">
        <v>16</v>
      </c>
      <c r="V13" s="112" t="s">
        <v>16</v>
      </c>
      <c r="W13" s="16"/>
      <c r="X13" s="112" t="s">
        <v>16</v>
      </c>
      <c r="Y13" s="112" t="s">
        <v>16</v>
      </c>
      <c r="Z13" s="16"/>
      <c r="AA13" s="112" t="s">
        <v>16</v>
      </c>
      <c r="AB13" s="112" t="s">
        <v>16</v>
      </c>
      <c r="AC13" s="16"/>
      <c r="AD13" s="112" t="s">
        <v>16</v>
      </c>
      <c r="AE13" s="112" t="s">
        <v>16</v>
      </c>
      <c r="AF13" s="16"/>
      <c r="AG13" s="112" t="s">
        <v>16</v>
      </c>
      <c r="AH13" s="112" t="s">
        <v>16</v>
      </c>
      <c r="AI13" s="16"/>
      <c r="AJ13" s="112" t="s">
        <v>16</v>
      </c>
      <c r="AK13" s="112" t="s">
        <v>16</v>
      </c>
      <c r="AL13" s="16"/>
      <c r="AM13" s="111" t="s">
        <v>14</v>
      </c>
      <c r="AN13" s="111" t="s">
        <v>14</v>
      </c>
      <c r="AO13" s="81"/>
      <c r="AP13" s="112" t="s">
        <v>16</v>
      </c>
      <c r="AQ13" s="112" t="s">
        <v>16</v>
      </c>
      <c r="AR13" s="16"/>
      <c r="AT13" s="4"/>
      <c r="AU13" s="4"/>
      <c r="AV13" s="4"/>
    </row>
    <row r="14" spans="1:126" x14ac:dyDescent="0.3">
      <c r="B14" s="166" t="s">
        <v>477</v>
      </c>
      <c r="C14" s="166">
        <v>1</v>
      </c>
      <c r="D14" s="166">
        <v>1</v>
      </c>
      <c r="E14" s="166">
        <v>1</v>
      </c>
      <c r="F14" s="307"/>
      <c r="G14" s="247" t="s">
        <v>420</v>
      </c>
      <c r="H14" s="17" t="s">
        <v>249</v>
      </c>
      <c r="I14" s="111" t="s">
        <v>0</v>
      </c>
      <c r="J14" s="111" t="s">
        <v>15</v>
      </c>
      <c r="K14" s="15"/>
      <c r="L14" s="111" t="s">
        <v>0</v>
      </c>
      <c r="M14" s="111" t="s">
        <v>15</v>
      </c>
      <c r="N14" s="15"/>
      <c r="O14" s="111" t="s">
        <v>14</v>
      </c>
      <c r="P14" s="111" t="s">
        <v>14</v>
      </c>
      <c r="Q14" s="15"/>
      <c r="R14" s="111" t="s">
        <v>14</v>
      </c>
      <c r="S14" s="111" t="s">
        <v>14</v>
      </c>
      <c r="T14" s="15"/>
      <c r="U14" s="111" t="s">
        <v>14</v>
      </c>
      <c r="V14" s="111" t="s">
        <v>14</v>
      </c>
      <c r="W14" s="15"/>
      <c r="X14" s="111" t="s">
        <v>14</v>
      </c>
      <c r="Y14" s="111" t="s">
        <v>14</v>
      </c>
      <c r="Z14" s="15"/>
      <c r="AA14" s="111" t="s">
        <v>14</v>
      </c>
      <c r="AB14" s="111" t="s">
        <v>14</v>
      </c>
      <c r="AC14" s="15"/>
      <c r="AD14" s="111" t="s">
        <v>14</v>
      </c>
      <c r="AE14" s="111" t="s">
        <v>14</v>
      </c>
      <c r="AF14" s="15"/>
      <c r="AG14" s="111" t="s">
        <v>14</v>
      </c>
      <c r="AH14" s="111" t="s">
        <v>14</v>
      </c>
      <c r="AI14" s="15"/>
      <c r="AJ14" s="111" t="s">
        <v>14</v>
      </c>
      <c r="AK14" s="111" t="s">
        <v>14</v>
      </c>
      <c r="AL14" s="15"/>
      <c r="AM14" s="111" t="s">
        <v>14</v>
      </c>
      <c r="AN14" s="111" t="s">
        <v>14</v>
      </c>
      <c r="AO14" s="81"/>
      <c r="AP14" s="111" t="s">
        <v>14</v>
      </c>
      <c r="AQ14" s="111" t="s">
        <v>14</v>
      </c>
      <c r="AR14" s="15"/>
      <c r="AT14" s="4"/>
      <c r="AU14" s="4"/>
      <c r="AV14" s="4"/>
      <c r="AW14" s="4"/>
      <c r="AX14" s="4"/>
    </row>
    <row r="15" spans="1:126" x14ac:dyDescent="0.3">
      <c r="B15" s="166" t="s">
        <v>477</v>
      </c>
      <c r="C15" s="166">
        <v>1</v>
      </c>
      <c r="D15" s="166">
        <v>1</v>
      </c>
      <c r="E15" s="166">
        <v>1</v>
      </c>
      <c r="F15" s="307"/>
      <c r="G15" s="247" t="s">
        <v>421</v>
      </c>
      <c r="H15" s="17" t="s">
        <v>250</v>
      </c>
      <c r="I15" s="112" t="s">
        <v>16</v>
      </c>
      <c r="J15" s="112" t="s">
        <v>16</v>
      </c>
      <c r="K15" s="16"/>
      <c r="L15" s="111" t="s">
        <v>0</v>
      </c>
      <c r="M15" s="111" t="s">
        <v>15</v>
      </c>
      <c r="N15" s="15"/>
      <c r="O15" s="111" t="s">
        <v>14</v>
      </c>
      <c r="P15" s="111" t="s">
        <v>14</v>
      </c>
      <c r="Q15" s="15"/>
      <c r="R15" s="111" t="s">
        <v>14</v>
      </c>
      <c r="S15" s="111" t="s">
        <v>14</v>
      </c>
      <c r="T15" s="15"/>
      <c r="U15" s="112" t="s">
        <v>16</v>
      </c>
      <c r="V15" s="112" t="s">
        <v>16</v>
      </c>
      <c r="W15" s="16"/>
      <c r="X15" s="112" t="s">
        <v>16</v>
      </c>
      <c r="Y15" s="112" t="s">
        <v>16</v>
      </c>
      <c r="Z15" s="16"/>
      <c r="AA15" s="112" t="s">
        <v>16</v>
      </c>
      <c r="AB15" s="112" t="s">
        <v>16</v>
      </c>
      <c r="AC15" s="16"/>
      <c r="AD15" s="112" t="s">
        <v>16</v>
      </c>
      <c r="AE15" s="112" t="s">
        <v>16</v>
      </c>
      <c r="AF15" s="16"/>
      <c r="AG15" s="112" t="s">
        <v>16</v>
      </c>
      <c r="AH15" s="112" t="s">
        <v>16</v>
      </c>
      <c r="AI15" s="16"/>
      <c r="AJ15" s="112" t="s">
        <v>16</v>
      </c>
      <c r="AK15" s="112" t="s">
        <v>16</v>
      </c>
      <c r="AL15" s="16"/>
      <c r="AM15" s="111" t="s">
        <v>14</v>
      </c>
      <c r="AN15" s="111" t="s">
        <v>14</v>
      </c>
      <c r="AO15" s="81"/>
      <c r="AP15" s="112" t="s">
        <v>16</v>
      </c>
      <c r="AQ15" s="112" t="s">
        <v>16</v>
      </c>
      <c r="AR15" s="16"/>
      <c r="AT15" s="4"/>
      <c r="AU15" s="4"/>
      <c r="AV15" s="4"/>
      <c r="AW15" s="4"/>
      <c r="AX15" s="4"/>
    </row>
    <row r="16" spans="1:126" x14ac:dyDescent="0.3">
      <c r="B16" s="166" t="s">
        <v>477</v>
      </c>
      <c r="C16" s="166">
        <v>1</v>
      </c>
      <c r="D16" s="166">
        <v>1</v>
      </c>
      <c r="E16" s="166">
        <v>1</v>
      </c>
      <c r="F16" s="307"/>
      <c r="G16" s="247" t="s">
        <v>422</v>
      </c>
      <c r="H16" s="17" t="s">
        <v>251</v>
      </c>
      <c r="I16" s="111" t="s">
        <v>0</v>
      </c>
      <c r="J16" s="111" t="s">
        <v>15</v>
      </c>
      <c r="K16" s="15"/>
      <c r="L16" s="111" t="s">
        <v>14</v>
      </c>
      <c r="M16" s="111" t="s">
        <v>14</v>
      </c>
      <c r="N16" s="15"/>
      <c r="O16" s="111" t="s">
        <v>14</v>
      </c>
      <c r="P16" s="111" t="s">
        <v>14</v>
      </c>
      <c r="Q16" s="15"/>
      <c r="R16" s="111" t="s">
        <v>14</v>
      </c>
      <c r="S16" s="111" t="s">
        <v>14</v>
      </c>
      <c r="T16" s="15"/>
      <c r="U16" s="111" t="s">
        <v>14</v>
      </c>
      <c r="V16" s="111" t="s">
        <v>14</v>
      </c>
      <c r="W16" s="15"/>
      <c r="X16" s="111" t="s">
        <v>14</v>
      </c>
      <c r="Y16" s="111" t="s">
        <v>14</v>
      </c>
      <c r="Z16" s="15"/>
      <c r="AA16" s="111" t="s">
        <v>14</v>
      </c>
      <c r="AB16" s="111" t="s">
        <v>14</v>
      </c>
      <c r="AC16" s="15"/>
      <c r="AD16" s="111" t="s">
        <v>14</v>
      </c>
      <c r="AE16" s="111" t="s">
        <v>14</v>
      </c>
      <c r="AF16" s="15"/>
      <c r="AG16" s="111" t="s">
        <v>14</v>
      </c>
      <c r="AH16" s="111" t="s">
        <v>14</v>
      </c>
      <c r="AI16" s="15"/>
      <c r="AJ16" s="111" t="s">
        <v>14</v>
      </c>
      <c r="AK16" s="111" t="s">
        <v>14</v>
      </c>
      <c r="AL16" s="81"/>
      <c r="AM16" s="111" t="s">
        <v>14</v>
      </c>
      <c r="AN16" s="111" t="s">
        <v>14</v>
      </c>
      <c r="AO16" s="81"/>
      <c r="AP16" s="111" t="s">
        <v>14</v>
      </c>
      <c r="AQ16" s="111" t="s">
        <v>14</v>
      </c>
      <c r="AR16" s="81"/>
      <c r="AT16" s="4"/>
    </row>
    <row r="17" spans="1:126" x14ac:dyDescent="0.3">
      <c r="B17" s="166" t="s">
        <v>477</v>
      </c>
      <c r="C17" s="166">
        <v>1</v>
      </c>
      <c r="D17" s="166">
        <v>1</v>
      </c>
      <c r="E17" s="166">
        <v>1</v>
      </c>
      <c r="F17" s="307"/>
      <c r="G17" s="247" t="s">
        <v>423</v>
      </c>
      <c r="H17" s="17" t="s">
        <v>253</v>
      </c>
      <c r="I17" s="111" t="s">
        <v>0</v>
      </c>
      <c r="J17" s="111" t="s">
        <v>15</v>
      </c>
      <c r="K17" s="15"/>
      <c r="L17" s="111" t="s">
        <v>0</v>
      </c>
      <c r="M17" s="111" t="s">
        <v>15</v>
      </c>
      <c r="N17" s="15"/>
      <c r="O17" s="111" t="s">
        <v>14</v>
      </c>
      <c r="P17" s="111" t="s">
        <v>14</v>
      </c>
      <c r="Q17" s="15"/>
      <c r="R17" s="111" t="s">
        <v>14</v>
      </c>
      <c r="S17" s="111" t="s">
        <v>14</v>
      </c>
      <c r="T17" s="15"/>
      <c r="U17" s="111" t="s">
        <v>14</v>
      </c>
      <c r="V17" s="111" t="s">
        <v>14</v>
      </c>
      <c r="W17" s="15"/>
      <c r="X17" s="111" t="s">
        <v>14</v>
      </c>
      <c r="Y17" s="111" t="s">
        <v>14</v>
      </c>
      <c r="Z17" s="15"/>
      <c r="AA17" s="111" t="s">
        <v>14</v>
      </c>
      <c r="AB17" s="111" t="s">
        <v>14</v>
      </c>
      <c r="AC17" s="15"/>
      <c r="AD17" s="111" t="s">
        <v>14</v>
      </c>
      <c r="AE17" s="111" t="s">
        <v>14</v>
      </c>
      <c r="AF17" s="15"/>
      <c r="AG17" s="111" t="s">
        <v>14</v>
      </c>
      <c r="AH17" s="111" t="s">
        <v>14</v>
      </c>
      <c r="AI17" s="15"/>
      <c r="AJ17" s="111" t="s">
        <v>14</v>
      </c>
      <c r="AK17" s="111" t="s">
        <v>14</v>
      </c>
      <c r="AL17" s="81"/>
      <c r="AM17" s="111" t="s">
        <v>14</v>
      </c>
      <c r="AN17" s="111" t="s">
        <v>14</v>
      </c>
      <c r="AO17" s="81"/>
      <c r="AP17" s="111" t="s">
        <v>14</v>
      </c>
      <c r="AQ17" s="111" t="s">
        <v>14</v>
      </c>
      <c r="AR17" s="81"/>
      <c r="AT17" s="4"/>
    </row>
    <row r="18" spans="1:126" x14ac:dyDescent="0.3">
      <c r="B18" s="166" t="s">
        <v>477</v>
      </c>
      <c r="C18" s="166">
        <v>1</v>
      </c>
      <c r="D18" s="166">
        <v>1</v>
      </c>
      <c r="E18" s="166">
        <v>1</v>
      </c>
      <c r="F18" s="307"/>
      <c r="G18" s="247" t="s">
        <v>424</v>
      </c>
      <c r="H18" s="17" t="s">
        <v>255</v>
      </c>
      <c r="I18" s="111" t="s">
        <v>0</v>
      </c>
      <c r="J18" s="111" t="s">
        <v>15</v>
      </c>
      <c r="K18" s="15"/>
      <c r="L18" s="111" t="s">
        <v>0</v>
      </c>
      <c r="M18" s="111" t="s">
        <v>15</v>
      </c>
      <c r="N18" s="15"/>
      <c r="O18" s="111" t="s">
        <v>14</v>
      </c>
      <c r="P18" s="111" t="s">
        <v>14</v>
      </c>
      <c r="Q18" s="15"/>
      <c r="R18" s="111" t="s">
        <v>14</v>
      </c>
      <c r="S18" s="111" t="s">
        <v>14</v>
      </c>
      <c r="T18" s="15"/>
      <c r="U18" s="111" t="s">
        <v>14</v>
      </c>
      <c r="V18" s="111" t="s">
        <v>14</v>
      </c>
      <c r="W18" s="15"/>
      <c r="X18" s="111" t="s">
        <v>14</v>
      </c>
      <c r="Y18" s="111" t="s">
        <v>14</v>
      </c>
      <c r="Z18" s="15"/>
      <c r="AA18" s="111" t="s">
        <v>14</v>
      </c>
      <c r="AB18" s="111" t="s">
        <v>14</v>
      </c>
      <c r="AC18" s="15"/>
      <c r="AD18" s="111" t="s">
        <v>14</v>
      </c>
      <c r="AE18" s="111" t="s">
        <v>14</v>
      </c>
      <c r="AF18" s="15"/>
      <c r="AG18" s="111" t="s">
        <v>14</v>
      </c>
      <c r="AH18" s="111" t="s">
        <v>14</v>
      </c>
      <c r="AI18" s="15"/>
      <c r="AJ18" s="111" t="s">
        <v>14</v>
      </c>
      <c r="AK18" s="111" t="s">
        <v>14</v>
      </c>
      <c r="AL18" s="81"/>
      <c r="AM18" s="111" t="s">
        <v>14</v>
      </c>
      <c r="AN18" s="111" t="s">
        <v>14</v>
      </c>
      <c r="AO18" s="81"/>
      <c r="AP18" s="111" t="s">
        <v>14</v>
      </c>
      <c r="AQ18" s="111" t="s">
        <v>14</v>
      </c>
      <c r="AR18" s="81"/>
      <c r="AT18" s="4"/>
    </row>
    <row r="19" spans="1:126" x14ac:dyDescent="0.3">
      <c r="B19" s="166" t="s">
        <v>477</v>
      </c>
      <c r="C19" s="166">
        <v>1</v>
      </c>
      <c r="D19" s="166">
        <v>1</v>
      </c>
      <c r="E19" s="166">
        <v>1</v>
      </c>
      <c r="F19" s="307"/>
      <c r="G19" s="247" t="s">
        <v>425</v>
      </c>
      <c r="H19" s="17" t="s">
        <v>254</v>
      </c>
      <c r="I19" s="111" t="s">
        <v>0</v>
      </c>
      <c r="J19" s="111" t="s">
        <v>15</v>
      </c>
      <c r="K19" s="15"/>
      <c r="L19" s="111" t="s">
        <v>0</v>
      </c>
      <c r="M19" s="111" t="s">
        <v>15</v>
      </c>
      <c r="N19" s="15"/>
      <c r="O19" s="111" t="s">
        <v>14</v>
      </c>
      <c r="P19" s="111" t="s">
        <v>14</v>
      </c>
      <c r="Q19" s="15"/>
      <c r="R19" s="111" t="s">
        <v>14</v>
      </c>
      <c r="S19" s="111" t="s">
        <v>14</v>
      </c>
      <c r="T19" s="15"/>
      <c r="U19" s="111" t="s">
        <v>14</v>
      </c>
      <c r="V19" s="111" t="s">
        <v>14</v>
      </c>
      <c r="W19" s="15"/>
      <c r="X19" s="111" t="s">
        <v>14</v>
      </c>
      <c r="Y19" s="111" t="s">
        <v>14</v>
      </c>
      <c r="Z19" s="15"/>
      <c r="AA19" s="111" t="s">
        <v>14</v>
      </c>
      <c r="AB19" s="111" t="s">
        <v>14</v>
      </c>
      <c r="AC19" s="15"/>
      <c r="AD19" s="111" t="s">
        <v>14</v>
      </c>
      <c r="AE19" s="111" t="s">
        <v>14</v>
      </c>
      <c r="AF19" s="15"/>
      <c r="AG19" s="111" t="s">
        <v>14</v>
      </c>
      <c r="AH19" s="111" t="s">
        <v>14</v>
      </c>
      <c r="AI19" s="15"/>
      <c r="AJ19" s="111" t="s">
        <v>14</v>
      </c>
      <c r="AK19" s="111" t="s">
        <v>14</v>
      </c>
      <c r="AL19" s="81"/>
      <c r="AM19" s="111" t="s">
        <v>14</v>
      </c>
      <c r="AN19" s="111" t="s">
        <v>14</v>
      </c>
      <c r="AO19" s="81"/>
      <c r="AP19" s="111" t="s">
        <v>14</v>
      </c>
      <c r="AQ19" s="111" t="s">
        <v>14</v>
      </c>
      <c r="AR19" s="81"/>
      <c r="AT19" s="4"/>
    </row>
    <row r="20" spans="1:126" x14ac:dyDescent="0.3">
      <c r="B20" s="166" t="s">
        <v>477</v>
      </c>
      <c r="C20" s="166">
        <v>1</v>
      </c>
      <c r="D20" s="166">
        <v>1</v>
      </c>
      <c r="E20" s="166">
        <v>1</v>
      </c>
      <c r="F20" s="307"/>
      <c r="G20" s="247" t="s">
        <v>426</v>
      </c>
      <c r="H20" s="17" t="s">
        <v>256</v>
      </c>
      <c r="I20" s="111" t="s">
        <v>0</v>
      </c>
      <c r="J20" s="111" t="s">
        <v>15</v>
      </c>
      <c r="K20" s="15"/>
      <c r="L20" s="111" t="s">
        <v>0</v>
      </c>
      <c r="M20" s="111" t="s">
        <v>15</v>
      </c>
      <c r="N20" s="15"/>
      <c r="O20" s="111" t="s">
        <v>14</v>
      </c>
      <c r="P20" s="111" t="s">
        <v>14</v>
      </c>
      <c r="Q20" s="15"/>
      <c r="R20" s="111" t="s">
        <v>14</v>
      </c>
      <c r="S20" s="111" t="s">
        <v>14</v>
      </c>
      <c r="T20" s="15"/>
      <c r="U20" s="111" t="s">
        <v>14</v>
      </c>
      <c r="V20" s="111" t="s">
        <v>14</v>
      </c>
      <c r="W20" s="15"/>
      <c r="X20" s="111" t="s">
        <v>14</v>
      </c>
      <c r="Y20" s="111" t="s">
        <v>14</v>
      </c>
      <c r="Z20" s="15"/>
      <c r="AA20" s="111" t="s">
        <v>14</v>
      </c>
      <c r="AB20" s="111" t="s">
        <v>14</v>
      </c>
      <c r="AC20" s="15"/>
      <c r="AD20" s="111" t="s">
        <v>14</v>
      </c>
      <c r="AE20" s="111" t="s">
        <v>14</v>
      </c>
      <c r="AF20" s="15"/>
      <c r="AG20" s="111" t="s">
        <v>14</v>
      </c>
      <c r="AH20" s="111" t="s">
        <v>14</v>
      </c>
      <c r="AI20" s="15"/>
      <c r="AJ20" s="111" t="s">
        <v>14</v>
      </c>
      <c r="AK20" s="111" t="s">
        <v>14</v>
      </c>
      <c r="AL20" s="15"/>
      <c r="AM20" s="111" t="s">
        <v>14</v>
      </c>
      <c r="AN20" s="111" t="s">
        <v>14</v>
      </c>
      <c r="AO20" s="15"/>
      <c r="AP20" s="111" t="s">
        <v>14</v>
      </c>
      <c r="AQ20" s="111" t="s">
        <v>14</v>
      </c>
      <c r="AR20" s="15"/>
      <c r="AT20" s="4"/>
    </row>
    <row r="21" spans="1:126" x14ac:dyDescent="0.3">
      <c r="B21" s="166" t="s">
        <v>477</v>
      </c>
      <c r="C21" s="166">
        <v>1</v>
      </c>
      <c r="D21" s="166">
        <v>1</v>
      </c>
      <c r="E21" s="166">
        <v>1</v>
      </c>
      <c r="F21" s="308" t="s">
        <v>374</v>
      </c>
      <c r="G21" s="248" t="s">
        <v>427</v>
      </c>
      <c r="H21" s="18" t="s">
        <v>239</v>
      </c>
      <c r="I21" s="111" t="s">
        <v>0</v>
      </c>
      <c r="J21" s="111" t="s">
        <v>15</v>
      </c>
      <c r="K21" s="15"/>
      <c r="L21" s="111" t="s">
        <v>0</v>
      </c>
      <c r="M21" s="111" t="s">
        <v>15</v>
      </c>
      <c r="N21" s="15"/>
      <c r="O21" s="111" t="s">
        <v>14</v>
      </c>
      <c r="P21" s="111" t="s">
        <v>14</v>
      </c>
      <c r="Q21" s="15"/>
      <c r="R21" s="111" t="s">
        <v>14</v>
      </c>
      <c r="S21" s="111" t="s">
        <v>14</v>
      </c>
      <c r="T21" s="15"/>
      <c r="U21" s="111" t="s">
        <v>14</v>
      </c>
      <c r="V21" s="111" t="s">
        <v>14</v>
      </c>
      <c r="W21" s="15"/>
      <c r="X21" s="111" t="s">
        <v>14</v>
      </c>
      <c r="Y21" s="111" t="s">
        <v>14</v>
      </c>
      <c r="Z21" s="15"/>
      <c r="AA21" s="111" t="s">
        <v>14</v>
      </c>
      <c r="AB21" s="111" t="s">
        <v>14</v>
      </c>
      <c r="AC21" s="15"/>
      <c r="AD21" s="111" t="s">
        <v>14</v>
      </c>
      <c r="AE21" s="111" t="s">
        <v>14</v>
      </c>
      <c r="AF21" s="15"/>
      <c r="AG21" s="111" t="s">
        <v>14</v>
      </c>
      <c r="AH21" s="111" t="s">
        <v>14</v>
      </c>
      <c r="AI21" s="15"/>
      <c r="AJ21" s="111" t="s">
        <v>14</v>
      </c>
      <c r="AK21" s="111" t="s">
        <v>14</v>
      </c>
      <c r="AL21" s="81"/>
      <c r="AM21" s="111" t="s">
        <v>14</v>
      </c>
      <c r="AN21" s="111" t="s">
        <v>14</v>
      </c>
      <c r="AO21" s="81"/>
      <c r="AP21" s="111" t="s">
        <v>14</v>
      </c>
      <c r="AQ21" s="111" t="s">
        <v>14</v>
      </c>
      <c r="AR21" s="81"/>
    </row>
    <row r="22" spans="1:126" x14ac:dyDescent="0.3">
      <c r="B22" s="166" t="s">
        <v>477</v>
      </c>
      <c r="C22" s="166">
        <v>1</v>
      </c>
      <c r="D22" s="166">
        <v>1</v>
      </c>
      <c r="E22" s="166">
        <v>1</v>
      </c>
      <c r="F22" s="308"/>
      <c r="G22" s="248" t="s">
        <v>428</v>
      </c>
      <c r="H22" s="18" t="s">
        <v>240</v>
      </c>
      <c r="I22" s="111" t="s">
        <v>0</v>
      </c>
      <c r="J22" s="111" t="s">
        <v>15</v>
      </c>
      <c r="K22" s="15"/>
      <c r="L22" s="111" t="s">
        <v>0</v>
      </c>
      <c r="M22" s="111" t="s">
        <v>15</v>
      </c>
      <c r="N22" s="15"/>
      <c r="O22" s="111" t="s">
        <v>14</v>
      </c>
      <c r="P22" s="111" t="s">
        <v>14</v>
      </c>
      <c r="Q22" s="15"/>
      <c r="R22" s="111" t="s">
        <v>14</v>
      </c>
      <c r="S22" s="111" t="s">
        <v>14</v>
      </c>
      <c r="T22" s="15"/>
      <c r="U22" s="111" t="s">
        <v>14</v>
      </c>
      <c r="V22" s="111" t="s">
        <v>14</v>
      </c>
      <c r="W22" s="15"/>
      <c r="X22" s="111" t="s">
        <v>14</v>
      </c>
      <c r="Y22" s="111" t="s">
        <v>14</v>
      </c>
      <c r="Z22" s="15"/>
      <c r="AA22" s="111" t="s">
        <v>14</v>
      </c>
      <c r="AB22" s="111" t="s">
        <v>14</v>
      </c>
      <c r="AC22" s="15"/>
      <c r="AD22" s="111" t="s">
        <v>14</v>
      </c>
      <c r="AE22" s="111" t="s">
        <v>14</v>
      </c>
      <c r="AF22" s="15"/>
      <c r="AG22" s="111" t="s">
        <v>14</v>
      </c>
      <c r="AH22" s="111" t="s">
        <v>14</v>
      </c>
      <c r="AI22" s="15"/>
      <c r="AJ22" s="111" t="s">
        <v>14</v>
      </c>
      <c r="AK22" s="111" t="s">
        <v>14</v>
      </c>
      <c r="AL22" s="81"/>
      <c r="AM22" s="111" t="s">
        <v>14</v>
      </c>
      <c r="AN22" s="111" t="s">
        <v>14</v>
      </c>
      <c r="AO22" s="81"/>
      <c r="AP22" s="111" t="s">
        <v>14</v>
      </c>
      <c r="AQ22" s="111" t="s">
        <v>14</v>
      </c>
      <c r="AR22" s="81"/>
    </row>
    <row r="23" spans="1:126" x14ac:dyDescent="0.3">
      <c r="B23" s="166" t="s">
        <v>477</v>
      </c>
      <c r="C23" s="166">
        <v>1</v>
      </c>
      <c r="D23" s="166">
        <v>1</v>
      </c>
      <c r="E23" s="166">
        <v>1</v>
      </c>
      <c r="F23" s="308"/>
      <c r="G23" s="248" t="s">
        <v>429</v>
      </c>
      <c r="H23" s="18" t="s">
        <v>241</v>
      </c>
      <c r="I23" s="111" t="s">
        <v>0</v>
      </c>
      <c r="J23" s="111" t="s">
        <v>15</v>
      </c>
      <c r="K23" s="15"/>
      <c r="L23" s="111" t="s">
        <v>0</v>
      </c>
      <c r="M23" s="111" t="s">
        <v>15</v>
      </c>
      <c r="N23" s="15"/>
      <c r="O23" s="111" t="s">
        <v>14</v>
      </c>
      <c r="P23" s="111" t="s">
        <v>14</v>
      </c>
      <c r="Q23" s="15"/>
      <c r="R23" s="111" t="s">
        <v>14</v>
      </c>
      <c r="S23" s="111" t="s">
        <v>14</v>
      </c>
      <c r="T23" s="15"/>
      <c r="U23" s="111" t="s">
        <v>14</v>
      </c>
      <c r="V23" s="111" t="s">
        <v>14</v>
      </c>
      <c r="W23" s="15"/>
      <c r="X23" s="111" t="s">
        <v>14</v>
      </c>
      <c r="Y23" s="111" t="s">
        <v>14</v>
      </c>
      <c r="Z23" s="15"/>
      <c r="AA23" s="111" t="s">
        <v>14</v>
      </c>
      <c r="AB23" s="111" t="s">
        <v>14</v>
      </c>
      <c r="AC23" s="15"/>
      <c r="AD23" s="111" t="s">
        <v>14</v>
      </c>
      <c r="AE23" s="111" t="s">
        <v>14</v>
      </c>
      <c r="AF23" s="15"/>
      <c r="AG23" s="111" t="s">
        <v>14</v>
      </c>
      <c r="AH23" s="111" t="s">
        <v>14</v>
      </c>
      <c r="AI23" s="15"/>
      <c r="AJ23" s="111" t="s">
        <v>14</v>
      </c>
      <c r="AK23" s="111" t="s">
        <v>14</v>
      </c>
      <c r="AL23" s="81"/>
      <c r="AM23" s="111" t="s">
        <v>14</v>
      </c>
      <c r="AN23" s="111" t="s">
        <v>14</v>
      </c>
      <c r="AO23" s="81"/>
      <c r="AP23" s="111" t="s">
        <v>14</v>
      </c>
      <c r="AQ23" s="111" t="s">
        <v>14</v>
      </c>
      <c r="AR23" s="81"/>
    </row>
    <row r="24" spans="1:126" x14ac:dyDescent="0.3">
      <c r="B24" s="166" t="s">
        <v>477</v>
      </c>
      <c r="C24" s="166">
        <v>1</v>
      </c>
      <c r="D24" s="166">
        <v>1</v>
      </c>
      <c r="E24" s="166">
        <v>1</v>
      </c>
      <c r="F24" s="308"/>
      <c r="G24" s="248" t="s">
        <v>430</v>
      </c>
      <c r="H24" s="18" t="s">
        <v>242</v>
      </c>
      <c r="I24" s="111" t="s">
        <v>0</v>
      </c>
      <c r="J24" s="111" t="s">
        <v>15</v>
      </c>
      <c r="K24" s="15"/>
      <c r="L24" s="111" t="s">
        <v>0</v>
      </c>
      <c r="M24" s="111" t="s">
        <v>15</v>
      </c>
      <c r="N24" s="15"/>
      <c r="O24" s="111" t="s">
        <v>14</v>
      </c>
      <c r="P24" s="111" t="s">
        <v>14</v>
      </c>
      <c r="Q24" s="15"/>
      <c r="R24" s="111" t="s">
        <v>14</v>
      </c>
      <c r="S24" s="111" t="s">
        <v>14</v>
      </c>
      <c r="T24" s="15"/>
      <c r="U24" s="111" t="s">
        <v>14</v>
      </c>
      <c r="V24" s="111" t="s">
        <v>14</v>
      </c>
      <c r="W24" s="15"/>
      <c r="X24" s="111" t="s">
        <v>14</v>
      </c>
      <c r="Y24" s="111" t="s">
        <v>14</v>
      </c>
      <c r="Z24" s="15"/>
      <c r="AA24" s="111" t="s">
        <v>14</v>
      </c>
      <c r="AB24" s="111" t="s">
        <v>14</v>
      </c>
      <c r="AC24" s="15"/>
      <c r="AD24" s="111" t="s">
        <v>14</v>
      </c>
      <c r="AE24" s="111" t="s">
        <v>14</v>
      </c>
      <c r="AF24" s="15"/>
      <c r="AG24" s="111" t="s">
        <v>14</v>
      </c>
      <c r="AH24" s="111" t="s">
        <v>14</v>
      </c>
      <c r="AI24" s="15"/>
      <c r="AJ24" s="111" t="s">
        <v>14</v>
      </c>
      <c r="AK24" s="111" t="s">
        <v>14</v>
      </c>
      <c r="AL24" s="81"/>
      <c r="AM24" s="111" t="s">
        <v>14</v>
      </c>
      <c r="AN24" s="111" t="s">
        <v>14</v>
      </c>
      <c r="AO24" s="81"/>
      <c r="AP24" s="111" t="s">
        <v>14</v>
      </c>
      <c r="AQ24" s="111" t="s">
        <v>14</v>
      </c>
      <c r="AR24" s="81"/>
    </row>
    <row r="25" spans="1:126" x14ac:dyDescent="0.3">
      <c r="B25" s="166" t="s">
        <v>477</v>
      </c>
      <c r="C25" s="166">
        <v>1</v>
      </c>
      <c r="D25" s="166">
        <v>1</v>
      </c>
      <c r="E25" s="166">
        <v>1</v>
      </c>
      <c r="F25" s="308"/>
      <c r="G25" s="248" t="s">
        <v>431</v>
      </c>
      <c r="H25" s="18" t="s">
        <v>243</v>
      </c>
      <c r="I25" s="111" t="s">
        <v>0</v>
      </c>
      <c r="J25" s="111" t="s">
        <v>15</v>
      </c>
      <c r="K25" s="15"/>
      <c r="L25" s="111" t="s">
        <v>0</v>
      </c>
      <c r="M25" s="111" t="s">
        <v>15</v>
      </c>
      <c r="N25" s="15"/>
      <c r="O25" s="111" t="s">
        <v>14</v>
      </c>
      <c r="P25" s="111" t="s">
        <v>14</v>
      </c>
      <c r="Q25" s="15"/>
      <c r="R25" s="111" t="s">
        <v>14</v>
      </c>
      <c r="S25" s="111" t="s">
        <v>14</v>
      </c>
      <c r="T25" s="15"/>
      <c r="U25" s="111" t="s">
        <v>14</v>
      </c>
      <c r="V25" s="111" t="s">
        <v>14</v>
      </c>
      <c r="W25" s="15"/>
      <c r="X25" s="111" t="s">
        <v>14</v>
      </c>
      <c r="Y25" s="111" t="s">
        <v>14</v>
      </c>
      <c r="Z25" s="15"/>
      <c r="AA25" s="111" t="s">
        <v>14</v>
      </c>
      <c r="AB25" s="111" t="s">
        <v>14</v>
      </c>
      <c r="AC25" s="15"/>
      <c r="AD25" s="111" t="s">
        <v>14</v>
      </c>
      <c r="AE25" s="111" t="s">
        <v>14</v>
      </c>
      <c r="AF25" s="15"/>
      <c r="AG25" s="111" t="s">
        <v>14</v>
      </c>
      <c r="AH25" s="111" t="s">
        <v>14</v>
      </c>
      <c r="AI25" s="15"/>
      <c r="AJ25" s="111" t="s">
        <v>14</v>
      </c>
      <c r="AK25" s="111" t="s">
        <v>14</v>
      </c>
      <c r="AL25" s="81"/>
      <c r="AM25" s="111" t="s">
        <v>14</v>
      </c>
      <c r="AN25" s="111" t="s">
        <v>14</v>
      </c>
      <c r="AO25" s="81"/>
      <c r="AP25" s="111" t="s">
        <v>14</v>
      </c>
      <c r="AQ25" s="111" t="s">
        <v>14</v>
      </c>
      <c r="AR25" s="81"/>
    </row>
    <row r="26" spans="1:126" x14ac:dyDescent="0.3">
      <c r="B26" s="166" t="s">
        <v>477</v>
      </c>
      <c r="C26" s="166">
        <v>1</v>
      </c>
      <c r="D26" s="166">
        <v>1</v>
      </c>
      <c r="E26" s="166">
        <v>1</v>
      </c>
      <c r="F26" s="308"/>
      <c r="G26" s="248" t="s">
        <v>432</v>
      </c>
      <c r="H26" s="18" t="s">
        <v>244</v>
      </c>
      <c r="I26" s="111" t="s">
        <v>0</v>
      </c>
      <c r="J26" s="111" t="s">
        <v>15</v>
      </c>
      <c r="K26" s="15"/>
      <c r="L26" s="111" t="s">
        <v>0</v>
      </c>
      <c r="M26" s="111" t="s">
        <v>15</v>
      </c>
      <c r="N26" s="15"/>
      <c r="O26" s="111" t="s">
        <v>14</v>
      </c>
      <c r="P26" s="111" t="s">
        <v>14</v>
      </c>
      <c r="Q26" s="15"/>
      <c r="R26" s="111" t="s">
        <v>14</v>
      </c>
      <c r="S26" s="111" t="s">
        <v>14</v>
      </c>
      <c r="T26" s="15"/>
      <c r="U26" s="111" t="s">
        <v>14</v>
      </c>
      <c r="V26" s="111" t="s">
        <v>14</v>
      </c>
      <c r="W26" s="15"/>
      <c r="X26" s="111" t="s">
        <v>14</v>
      </c>
      <c r="Y26" s="111" t="s">
        <v>14</v>
      </c>
      <c r="Z26" s="15"/>
      <c r="AA26" s="111" t="s">
        <v>14</v>
      </c>
      <c r="AB26" s="111" t="s">
        <v>14</v>
      </c>
      <c r="AC26" s="15"/>
      <c r="AD26" s="111" t="s">
        <v>14</v>
      </c>
      <c r="AE26" s="111" t="s">
        <v>14</v>
      </c>
      <c r="AF26" s="15"/>
      <c r="AG26" s="111" t="s">
        <v>14</v>
      </c>
      <c r="AH26" s="111" t="s">
        <v>14</v>
      </c>
      <c r="AI26" s="15"/>
      <c r="AJ26" s="111" t="s">
        <v>14</v>
      </c>
      <c r="AK26" s="111" t="s">
        <v>14</v>
      </c>
      <c r="AL26" s="81"/>
      <c r="AM26" s="111" t="s">
        <v>14</v>
      </c>
      <c r="AN26" s="111" t="s">
        <v>14</v>
      </c>
      <c r="AO26" s="81"/>
      <c r="AP26" s="111" t="s">
        <v>14</v>
      </c>
      <c r="AQ26" s="111" t="s">
        <v>14</v>
      </c>
      <c r="AR26" s="81"/>
    </row>
    <row r="27" spans="1:126" x14ac:dyDescent="0.3">
      <c r="B27" s="166" t="s">
        <v>477</v>
      </c>
      <c r="C27" s="166">
        <v>1</v>
      </c>
      <c r="D27" s="166">
        <v>1</v>
      </c>
      <c r="E27" s="166">
        <v>1</v>
      </c>
      <c r="F27" s="308"/>
      <c r="G27" s="248" t="s">
        <v>433</v>
      </c>
      <c r="H27" s="18" t="s">
        <v>239</v>
      </c>
      <c r="I27" s="111" t="s">
        <v>0</v>
      </c>
      <c r="J27" s="111" t="s">
        <v>15</v>
      </c>
      <c r="K27" s="15"/>
      <c r="L27" s="111" t="s">
        <v>0</v>
      </c>
      <c r="M27" s="111" t="s">
        <v>15</v>
      </c>
      <c r="N27" s="15"/>
      <c r="O27" s="111" t="s">
        <v>14</v>
      </c>
      <c r="P27" s="111" t="s">
        <v>14</v>
      </c>
      <c r="Q27" s="15"/>
      <c r="R27" s="111" t="s">
        <v>14</v>
      </c>
      <c r="S27" s="111" t="s">
        <v>14</v>
      </c>
      <c r="T27" s="15"/>
      <c r="U27" s="111" t="s">
        <v>14</v>
      </c>
      <c r="V27" s="111" t="s">
        <v>14</v>
      </c>
      <c r="W27" s="15"/>
      <c r="X27" s="111" t="s">
        <v>14</v>
      </c>
      <c r="Y27" s="111" t="s">
        <v>14</v>
      </c>
      <c r="Z27" s="15"/>
      <c r="AA27" s="111" t="s">
        <v>14</v>
      </c>
      <c r="AB27" s="111" t="s">
        <v>14</v>
      </c>
      <c r="AC27" s="15"/>
      <c r="AD27" s="111" t="s">
        <v>14</v>
      </c>
      <c r="AE27" s="111" t="s">
        <v>14</v>
      </c>
      <c r="AF27" s="15"/>
      <c r="AG27" s="111" t="s">
        <v>14</v>
      </c>
      <c r="AH27" s="111" t="s">
        <v>14</v>
      </c>
      <c r="AI27" s="15"/>
      <c r="AJ27" s="111" t="s">
        <v>14</v>
      </c>
      <c r="AK27" s="111" t="s">
        <v>14</v>
      </c>
      <c r="AL27" s="81"/>
      <c r="AM27" s="111" t="s">
        <v>14</v>
      </c>
      <c r="AN27" s="111" t="s">
        <v>14</v>
      </c>
      <c r="AO27" s="81"/>
      <c r="AP27" s="111" t="s">
        <v>14</v>
      </c>
      <c r="AQ27" s="111" t="s">
        <v>14</v>
      </c>
      <c r="AR27" s="81"/>
      <c r="AT27" s="4"/>
      <c r="AU27" s="4"/>
    </row>
    <row r="28" spans="1:126" x14ac:dyDescent="0.3">
      <c r="B28" s="166" t="s">
        <v>477</v>
      </c>
      <c r="C28" s="166">
        <v>1</v>
      </c>
      <c r="D28" s="166">
        <v>1</v>
      </c>
      <c r="E28" s="166">
        <v>1</v>
      </c>
      <c r="F28" s="308"/>
      <c r="G28" s="248" t="s">
        <v>434</v>
      </c>
      <c r="H28" s="18" t="s">
        <v>240</v>
      </c>
      <c r="I28" s="111" t="s">
        <v>0</v>
      </c>
      <c r="J28" s="111" t="s">
        <v>15</v>
      </c>
      <c r="K28" s="15"/>
      <c r="L28" s="111" t="s">
        <v>0</v>
      </c>
      <c r="M28" s="111" t="s">
        <v>15</v>
      </c>
      <c r="N28" s="15"/>
      <c r="O28" s="111" t="s">
        <v>14</v>
      </c>
      <c r="P28" s="111" t="s">
        <v>14</v>
      </c>
      <c r="Q28" s="15"/>
      <c r="R28" s="111" t="s">
        <v>14</v>
      </c>
      <c r="S28" s="111" t="s">
        <v>14</v>
      </c>
      <c r="T28" s="15"/>
      <c r="U28" s="111" t="s">
        <v>14</v>
      </c>
      <c r="V28" s="111" t="s">
        <v>14</v>
      </c>
      <c r="W28" s="15"/>
      <c r="X28" s="111" t="s">
        <v>14</v>
      </c>
      <c r="Y28" s="111" t="s">
        <v>14</v>
      </c>
      <c r="Z28" s="15"/>
      <c r="AA28" s="111" t="s">
        <v>14</v>
      </c>
      <c r="AB28" s="111" t="s">
        <v>14</v>
      </c>
      <c r="AC28" s="15"/>
      <c r="AD28" s="111" t="s">
        <v>14</v>
      </c>
      <c r="AE28" s="111" t="s">
        <v>14</v>
      </c>
      <c r="AF28" s="15"/>
      <c r="AG28" s="111" t="s">
        <v>14</v>
      </c>
      <c r="AH28" s="111" t="s">
        <v>14</v>
      </c>
      <c r="AI28" s="15"/>
      <c r="AJ28" s="111" t="s">
        <v>14</v>
      </c>
      <c r="AK28" s="111" t="s">
        <v>14</v>
      </c>
      <c r="AL28" s="81"/>
      <c r="AM28" s="111" t="s">
        <v>14</v>
      </c>
      <c r="AN28" s="111" t="s">
        <v>14</v>
      </c>
      <c r="AO28" s="81"/>
      <c r="AP28" s="111" t="s">
        <v>14</v>
      </c>
      <c r="AQ28" s="111" t="s">
        <v>14</v>
      </c>
      <c r="AR28" s="81"/>
      <c r="AT28" s="4"/>
      <c r="AU28" s="4"/>
    </row>
    <row r="29" spans="1:126" x14ac:dyDescent="0.3">
      <c r="B29" s="166" t="s">
        <v>477</v>
      </c>
      <c r="C29" s="166">
        <v>1</v>
      </c>
      <c r="D29" s="166">
        <v>1</v>
      </c>
      <c r="E29" s="166">
        <v>1</v>
      </c>
      <c r="F29" s="308"/>
      <c r="G29" s="248" t="s">
        <v>435</v>
      </c>
      <c r="H29" s="18" t="s">
        <v>241</v>
      </c>
      <c r="I29" s="111" t="s">
        <v>0</v>
      </c>
      <c r="J29" s="111" t="s">
        <v>15</v>
      </c>
      <c r="K29" s="15"/>
      <c r="L29" s="111" t="s">
        <v>0</v>
      </c>
      <c r="M29" s="111" t="s">
        <v>15</v>
      </c>
      <c r="N29" s="15"/>
      <c r="O29" s="111" t="s">
        <v>14</v>
      </c>
      <c r="P29" s="111" t="s">
        <v>14</v>
      </c>
      <c r="Q29" s="15"/>
      <c r="R29" s="111" t="s">
        <v>14</v>
      </c>
      <c r="S29" s="111" t="s">
        <v>14</v>
      </c>
      <c r="T29" s="15"/>
      <c r="U29" s="111" t="s">
        <v>14</v>
      </c>
      <c r="V29" s="111" t="s">
        <v>14</v>
      </c>
      <c r="W29" s="15"/>
      <c r="X29" s="111" t="s">
        <v>14</v>
      </c>
      <c r="Y29" s="111" t="s">
        <v>14</v>
      </c>
      <c r="Z29" s="15"/>
      <c r="AA29" s="111" t="s">
        <v>14</v>
      </c>
      <c r="AB29" s="111" t="s">
        <v>14</v>
      </c>
      <c r="AC29" s="15"/>
      <c r="AD29" s="111" t="s">
        <v>14</v>
      </c>
      <c r="AE29" s="111" t="s">
        <v>14</v>
      </c>
      <c r="AF29" s="15"/>
      <c r="AG29" s="111" t="s">
        <v>14</v>
      </c>
      <c r="AH29" s="111" t="s">
        <v>14</v>
      </c>
      <c r="AI29" s="15"/>
      <c r="AJ29" s="111" t="s">
        <v>14</v>
      </c>
      <c r="AK29" s="111" t="s">
        <v>14</v>
      </c>
      <c r="AL29" s="81"/>
      <c r="AM29" s="111" t="s">
        <v>14</v>
      </c>
      <c r="AN29" s="111" t="s">
        <v>14</v>
      </c>
      <c r="AO29" s="81"/>
      <c r="AP29" s="111" t="s">
        <v>14</v>
      </c>
      <c r="AQ29" s="111" t="s">
        <v>14</v>
      </c>
      <c r="AR29" s="81"/>
      <c r="AT29" s="4"/>
      <c r="AU29" s="4"/>
      <c r="AV29" s="4"/>
      <c r="AW29" s="4"/>
      <c r="AX29" s="4"/>
    </row>
    <row r="30" spans="1:126" x14ac:dyDescent="0.3">
      <c r="B30" s="166" t="s">
        <v>477</v>
      </c>
      <c r="C30" s="166">
        <v>1</v>
      </c>
      <c r="D30" s="166">
        <v>1</v>
      </c>
      <c r="E30" s="166">
        <v>1</v>
      </c>
      <c r="F30" s="308"/>
      <c r="G30" s="248" t="s">
        <v>436</v>
      </c>
      <c r="H30" s="18" t="s">
        <v>242</v>
      </c>
      <c r="I30" s="111" t="s">
        <v>0</v>
      </c>
      <c r="J30" s="111" t="s">
        <v>15</v>
      </c>
      <c r="K30" s="15"/>
      <c r="L30" s="111" t="s">
        <v>0</v>
      </c>
      <c r="M30" s="111" t="s">
        <v>15</v>
      </c>
      <c r="N30" s="15"/>
      <c r="O30" s="111" t="s">
        <v>14</v>
      </c>
      <c r="P30" s="111" t="s">
        <v>14</v>
      </c>
      <c r="Q30" s="15"/>
      <c r="R30" s="111" t="s">
        <v>14</v>
      </c>
      <c r="S30" s="111" t="s">
        <v>14</v>
      </c>
      <c r="T30" s="15"/>
      <c r="U30" s="111" t="s">
        <v>14</v>
      </c>
      <c r="V30" s="111" t="s">
        <v>14</v>
      </c>
      <c r="W30" s="15"/>
      <c r="X30" s="111" t="s">
        <v>14</v>
      </c>
      <c r="Y30" s="111" t="s">
        <v>14</v>
      </c>
      <c r="Z30" s="15"/>
      <c r="AA30" s="111" t="s">
        <v>14</v>
      </c>
      <c r="AB30" s="111" t="s">
        <v>14</v>
      </c>
      <c r="AC30" s="15"/>
      <c r="AD30" s="111" t="s">
        <v>14</v>
      </c>
      <c r="AE30" s="111" t="s">
        <v>14</v>
      </c>
      <c r="AF30" s="15"/>
      <c r="AG30" s="111" t="s">
        <v>14</v>
      </c>
      <c r="AH30" s="111" t="s">
        <v>14</v>
      </c>
      <c r="AI30" s="15"/>
      <c r="AJ30" s="111" t="s">
        <v>14</v>
      </c>
      <c r="AK30" s="111" t="s">
        <v>14</v>
      </c>
      <c r="AL30" s="81"/>
      <c r="AM30" s="111" t="s">
        <v>14</v>
      </c>
      <c r="AN30" s="111" t="s">
        <v>14</v>
      </c>
      <c r="AO30" s="81"/>
      <c r="AP30" s="111" t="s">
        <v>14</v>
      </c>
      <c r="AQ30" s="111" t="s">
        <v>14</v>
      </c>
      <c r="AR30" s="81"/>
      <c r="AT30" s="4"/>
      <c r="AU30" s="4"/>
      <c r="AV30" s="4"/>
      <c r="AW30" s="4"/>
      <c r="AX30" s="4"/>
    </row>
    <row r="31" spans="1:126" s="27" customFormat="1" ht="15" thickBot="1" x14ac:dyDescent="0.35">
      <c r="A31"/>
      <c r="B31" s="166" t="s">
        <v>477</v>
      </c>
      <c r="C31" s="166">
        <v>1</v>
      </c>
      <c r="D31" s="166">
        <v>1</v>
      </c>
      <c r="E31" s="166">
        <v>1</v>
      </c>
      <c r="F31" s="309"/>
      <c r="G31" s="249" t="s">
        <v>636</v>
      </c>
      <c r="H31" s="180" t="s">
        <v>243</v>
      </c>
      <c r="I31" s="28" t="s">
        <v>0</v>
      </c>
      <c r="J31" s="28" t="s">
        <v>15</v>
      </c>
      <c r="K31" s="29"/>
      <c r="L31" s="28" t="s">
        <v>0</v>
      </c>
      <c r="M31" s="28" t="s">
        <v>15</v>
      </c>
      <c r="N31" s="29"/>
      <c r="O31" s="28" t="s">
        <v>14</v>
      </c>
      <c r="P31" s="28" t="s">
        <v>14</v>
      </c>
      <c r="Q31" s="29"/>
      <c r="R31" s="28" t="s">
        <v>14</v>
      </c>
      <c r="S31" s="28" t="s">
        <v>14</v>
      </c>
      <c r="T31" s="29"/>
      <c r="U31" s="28" t="s">
        <v>14</v>
      </c>
      <c r="V31" s="28" t="s">
        <v>14</v>
      </c>
      <c r="W31" s="29"/>
      <c r="X31" s="28" t="s">
        <v>14</v>
      </c>
      <c r="Y31" s="28" t="s">
        <v>14</v>
      </c>
      <c r="Z31" s="29"/>
      <c r="AA31" s="28" t="s">
        <v>14</v>
      </c>
      <c r="AB31" s="28" t="s">
        <v>14</v>
      </c>
      <c r="AC31" s="29"/>
      <c r="AD31" s="28" t="s">
        <v>14</v>
      </c>
      <c r="AE31" s="28" t="s">
        <v>14</v>
      </c>
      <c r="AF31" s="29"/>
      <c r="AG31" s="28" t="s">
        <v>14</v>
      </c>
      <c r="AH31" s="28" t="s">
        <v>14</v>
      </c>
      <c r="AI31" s="29"/>
      <c r="AJ31" s="82" t="s">
        <v>14</v>
      </c>
      <c r="AK31" s="82" t="s">
        <v>14</v>
      </c>
      <c r="AL31" s="83"/>
      <c r="AM31" s="82" t="s">
        <v>14</v>
      </c>
      <c r="AN31" s="82" t="s">
        <v>14</v>
      </c>
      <c r="AO31" s="83"/>
      <c r="AP31" s="82" t="s">
        <v>14</v>
      </c>
      <c r="AQ31" s="82" t="s">
        <v>14</v>
      </c>
      <c r="AR31" s="83"/>
      <c r="AS31"/>
      <c r="AT31" s="4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</row>
    <row r="32" spans="1:126" x14ac:dyDescent="0.3">
      <c r="B32" s="161"/>
      <c r="C32" s="161"/>
      <c r="D32" s="161"/>
      <c r="E32" s="161"/>
    </row>
    <row r="33" spans="2:44" x14ac:dyDescent="0.3">
      <c r="F33" s="14" t="s">
        <v>228</v>
      </c>
      <c r="G33" s="1"/>
      <c r="I33" s="3">
        <f>COUNTIF(I9:I31, "Hold")</f>
        <v>21</v>
      </c>
      <c r="J33" s="3">
        <f>COUNTIF(J9:J31, "PAssed")</f>
        <v>21</v>
      </c>
      <c r="L33" s="3">
        <f>COUNTIF(L9:L31, "Hold")</f>
        <v>22</v>
      </c>
      <c r="M33" s="3">
        <f>COUNTIF(M9:M31, "PAssed")</f>
        <v>22</v>
      </c>
      <c r="O33" s="3">
        <f>COUNTIF(O9:O31, "Hold")</f>
        <v>0</v>
      </c>
      <c r="P33" s="3">
        <f>COUNTIF(P9:P31, "PAssed")</f>
        <v>0</v>
      </c>
      <c r="R33" s="3">
        <f>COUNTIF(R9:R31, "Hold")</f>
        <v>0</v>
      </c>
      <c r="S33" s="3">
        <f>COUNTIF(S9:S31, "PAssed")</f>
        <v>0</v>
      </c>
      <c r="U33" s="3">
        <f>COUNTIF(U9:U31, "Hold")</f>
        <v>0</v>
      </c>
      <c r="V33" s="3">
        <f>COUNTIF(V9:V31, "PAssed")</f>
        <v>0</v>
      </c>
      <c r="X33" s="3">
        <f>COUNTIF(X9:X31, "Hold")</f>
        <v>0</v>
      </c>
      <c r="Y33" s="3">
        <f>COUNTIF(Y9:Y31, "PAssed")</f>
        <v>0</v>
      </c>
      <c r="AA33" s="3">
        <f>COUNTIF(AA9:AA31, "Hold")</f>
        <v>0</v>
      </c>
      <c r="AB33" s="3">
        <f>COUNTIF(AB9:AB31, "PAssed")</f>
        <v>0</v>
      </c>
      <c r="AD33" s="3">
        <f>COUNTIF(AD9:AD31, "Hold")</f>
        <v>0</v>
      </c>
      <c r="AE33" s="3">
        <f>COUNTIF(AE9:AE31, "PAssed")</f>
        <v>0</v>
      </c>
      <c r="AG33" s="3">
        <f>COUNTIF(AG9:AG31, "Hold")</f>
        <v>0</v>
      </c>
      <c r="AH33" s="3">
        <f>COUNTIF(AH9:AH31, "PAssed")</f>
        <v>0</v>
      </c>
      <c r="AJ33" s="67">
        <f>COUNTIF(AJ21:AJ31, "Hold")</f>
        <v>0</v>
      </c>
      <c r="AK33" s="67">
        <f>COUNTIF(AK21:AK31, "Passed")</f>
        <v>0</v>
      </c>
      <c r="AM33" s="67">
        <f>COUNTIF(AM21:AM31, "Hold")</f>
        <v>0</v>
      </c>
      <c r="AN33" s="67">
        <f>COUNTIF(AN21:AN31, "Passed")</f>
        <v>0</v>
      </c>
      <c r="AP33" s="67">
        <f>COUNTIF(AP21:AP31, "Hold")</f>
        <v>0</v>
      </c>
      <c r="AQ33" s="67">
        <f>COUNTIF(AQ21:AQ31, "Passed")</f>
        <v>0</v>
      </c>
    </row>
    <row r="34" spans="2:44" ht="15" thickBot="1" x14ac:dyDescent="0.35">
      <c r="F34" s="54" t="s">
        <v>231</v>
      </c>
      <c r="G34" s="55"/>
      <c r="I34" s="50">
        <f>COUNTIF(I9:I31, "Fail")</f>
        <v>0</v>
      </c>
      <c r="J34" s="50">
        <f>COUNTIF(J9:J31, "Fail")</f>
        <v>0</v>
      </c>
      <c r="K34" s="56"/>
      <c r="L34" s="50">
        <f>COUNTIF(L9:L31, "Fail")</f>
        <v>0</v>
      </c>
      <c r="M34" s="50">
        <f>COUNTIF(M9:M31, "Fail")</f>
        <v>0</v>
      </c>
      <c r="N34" s="56"/>
      <c r="O34" s="50">
        <f>COUNTIF(O9:O31, "Fail")</f>
        <v>0</v>
      </c>
      <c r="P34" s="50">
        <f>COUNTIF(P9:P31, "Fail")</f>
        <v>0</v>
      </c>
      <c r="Q34" s="56"/>
      <c r="R34" s="50">
        <f>COUNTIF(R9:R31, "Fail")</f>
        <v>0</v>
      </c>
      <c r="S34" s="50">
        <f>COUNTIF(S9:S31, "Fail")</f>
        <v>0</v>
      </c>
      <c r="T34" s="56"/>
      <c r="U34" s="50">
        <f>COUNTIF(U9:U31, "Fail")</f>
        <v>0</v>
      </c>
      <c r="V34" s="50">
        <f>COUNTIF(V9:V31, "Fail")</f>
        <v>0</v>
      </c>
      <c r="W34" s="56"/>
      <c r="X34" s="50">
        <f>COUNTIF(X9:X31, "Fail")</f>
        <v>0</v>
      </c>
      <c r="Y34" s="50">
        <f>COUNTIF(Y9:Y31, "Fail")</f>
        <v>0</v>
      </c>
      <c r="Z34" s="56"/>
      <c r="AA34" s="50">
        <f>COUNTIF(AA9:AA31, "Fail")</f>
        <v>0</v>
      </c>
      <c r="AB34" s="50">
        <f>COUNTIF(AB9:AB31, "Fail")</f>
        <v>0</v>
      </c>
      <c r="AC34" s="56"/>
      <c r="AD34" s="50">
        <f>COUNTIF(AD9:AD31, "Fail")</f>
        <v>0</v>
      </c>
      <c r="AE34" s="50">
        <f>COUNTIF(AE9:AE31, "Fail")</f>
        <v>0</v>
      </c>
      <c r="AF34" s="56"/>
      <c r="AG34" s="50">
        <f>COUNTIF(AG9:AG31, "Fail")</f>
        <v>0</v>
      </c>
      <c r="AH34" s="50">
        <f>COUNTIF(AH9:AH31, "Fail")</f>
        <v>0</v>
      </c>
      <c r="AI34" s="56"/>
      <c r="AJ34" s="80">
        <f>COUNTIF(AJ21:AJ31, "Fail")</f>
        <v>0</v>
      </c>
      <c r="AK34" s="80">
        <f>COUNTIF(AK21:AK31, "Unreachable")</f>
        <v>0</v>
      </c>
      <c r="AL34" s="84"/>
      <c r="AM34" s="80">
        <f>COUNTIF(AM21:AM31, "Fail")</f>
        <v>0</v>
      </c>
      <c r="AN34" s="80">
        <f>COUNTIF(AN21:AN31, "Unreachable")</f>
        <v>0</v>
      </c>
      <c r="AO34" s="84"/>
      <c r="AP34" s="80">
        <f>COUNTIF(AP21:AP31, "Fail")</f>
        <v>0</v>
      </c>
      <c r="AQ34" s="80">
        <f>COUNTIF(AQ21:AQ31, "Unreachable")</f>
        <v>0</v>
      </c>
      <c r="AR34" s="84"/>
    </row>
    <row r="35" spans="2:44" ht="15" thickBot="1" x14ac:dyDescent="0.35">
      <c r="B35" s="165"/>
      <c r="C35" s="165"/>
      <c r="D35" s="165"/>
      <c r="E35" s="165"/>
      <c r="F35" s="44" t="s">
        <v>252</v>
      </c>
      <c r="G35" s="57"/>
      <c r="H35" s="175"/>
      <c r="I35" s="58">
        <f>COUNTIFS(I9:I31, "&lt;&gt;"&amp;"",I9:I31, "&lt;&gt;"&amp;"N/A")</f>
        <v>21</v>
      </c>
      <c r="J35" s="58">
        <f>COUNTIFS(J9:J31, "&lt;&gt;"&amp;"",J9:J31, "&lt;&gt;"&amp;"N/A")</f>
        <v>21</v>
      </c>
      <c r="K35" s="59"/>
      <c r="L35" s="58">
        <f t="shared" ref="L35:M35" si="0">COUNTIFS(L9:L31, "&lt;&gt;"&amp;"",L9:L31, "&lt;&gt;"&amp;"N/A")</f>
        <v>23</v>
      </c>
      <c r="M35" s="58">
        <f t="shared" si="0"/>
        <v>23</v>
      </c>
      <c r="N35" s="59"/>
      <c r="O35" s="58">
        <f t="shared" ref="O35:P35" si="1">COUNTIFS(O9:O31, "&lt;&gt;"&amp;"",O9:O31, "&lt;&gt;"&amp;"N/A")</f>
        <v>22</v>
      </c>
      <c r="P35" s="58">
        <f t="shared" si="1"/>
        <v>22</v>
      </c>
      <c r="Q35" s="59"/>
      <c r="R35" s="58">
        <f t="shared" ref="R35:S35" si="2">COUNTIFS(R9:R31, "&lt;&gt;"&amp;"",R9:R31, "&lt;&gt;"&amp;"N/A")</f>
        <v>22</v>
      </c>
      <c r="S35" s="58">
        <f t="shared" si="2"/>
        <v>22</v>
      </c>
      <c r="T35" s="59"/>
      <c r="U35" s="58">
        <f t="shared" ref="U35:V35" si="3">COUNTIFS(U9:U31, "&lt;&gt;"&amp;"",U9:U31, "&lt;&gt;"&amp;"N/A")</f>
        <v>20</v>
      </c>
      <c r="V35" s="58">
        <f t="shared" si="3"/>
        <v>20</v>
      </c>
      <c r="W35" s="59"/>
      <c r="X35" s="58">
        <f t="shared" ref="X35:Y35" si="4">COUNTIFS(X9:X31, "&lt;&gt;"&amp;"",X9:X31, "&lt;&gt;"&amp;"N/A")</f>
        <v>20</v>
      </c>
      <c r="Y35" s="58">
        <f t="shared" si="4"/>
        <v>20</v>
      </c>
      <c r="Z35" s="59"/>
      <c r="AA35" s="58">
        <f t="shared" ref="AA35:AB35" si="5">COUNTIFS(AA9:AA31, "&lt;&gt;"&amp;"",AA9:AA31, "&lt;&gt;"&amp;"N/A")</f>
        <v>20</v>
      </c>
      <c r="AB35" s="58">
        <f t="shared" si="5"/>
        <v>20</v>
      </c>
      <c r="AC35" s="59"/>
      <c r="AD35" s="58">
        <f t="shared" ref="AD35:AE35" si="6">COUNTIFS(AD9:AD31, "&lt;&gt;"&amp;"",AD9:AD31, "&lt;&gt;"&amp;"N/A")</f>
        <v>20</v>
      </c>
      <c r="AE35" s="58">
        <f t="shared" si="6"/>
        <v>20</v>
      </c>
      <c r="AF35" s="59"/>
      <c r="AG35" s="58">
        <f t="shared" ref="AG35:AQ35" si="7">COUNTIFS(AG9:AG31, "&lt;&gt;"&amp;"",AG9:AG31, "&lt;&gt;"&amp;"N/A")</f>
        <v>20</v>
      </c>
      <c r="AH35" s="58">
        <f t="shared" si="7"/>
        <v>20</v>
      </c>
      <c r="AI35" s="59"/>
      <c r="AJ35" s="80">
        <f t="shared" si="7"/>
        <v>20</v>
      </c>
      <c r="AK35" s="80">
        <f t="shared" si="7"/>
        <v>20</v>
      </c>
      <c r="AL35" s="80"/>
      <c r="AM35" s="80">
        <f t="shared" si="7"/>
        <v>22</v>
      </c>
      <c r="AN35" s="80">
        <f t="shared" si="7"/>
        <v>22</v>
      </c>
      <c r="AO35" s="80"/>
      <c r="AP35" s="80">
        <f t="shared" si="7"/>
        <v>20</v>
      </c>
      <c r="AQ35" s="80">
        <f t="shared" si="7"/>
        <v>20</v>
      </c>
      <c r="AR35" s="85"/>
    </row>
    <row r="36" spans="2:44" ht="15" thickBot="1" x14ac:dyDescent="0.35">
      <c r="F36" s="44" t="s">
        <v>234</v>
      </c>
      <c r="G36" s="57"/>
      <c r="H36" s="57"/>
      <c r="I36" s="86">
        <f>I35-I37</f>
        <v>21</v>
      </c>
      <c r="J36" s="86">
        <f t="shared" ref="J36" si="8">J35-J37</f>
        <v>21</v>
      </c>
      <c r="K36" s="59"/>
      <c r="L36" s="86">
        <f t="shared" ref="L36" si="9">L35-L37</f>
        <v>22</v>
      </c>
      <c r="M36" s="86">
        <f t="shared" ref="M36" si="10">M35-M37</f>
        <v>22</v>
      </c>
      <c r="N36" s="59"/>
      <c r="O36" s="86">
        <f t="shared" ref="O36:P36" si="11">O35-O37</f>
        <v>0</v>
      </c>
      <c r="P36" s="86">
        <f t="shared" si="11"/>
        <v>0</v>
      </c>
      <c r="Q36" s="59"/>
      <c r="R36" s="86">
        <f t="shared" ref="R36:S36" si="12">R35-R37</f>
        <v>0</v>
      </c>
      <c r="S36" s="86">
        <f t="shared" si="12"/>
        <v>0</v>
      </c>
      <c r="T36" s="59"/>
      <c r="U36" s="86">
        <f t="shared" ref="U36" si="13">U35-U37</f>
        <v>0</v>
      </c>
      <c r="V36" s="86">
        <f t="shared" ref="V36" si="14">V35-V37</f>
        <v>0</v>
      </c>
      <c r="W36" s="59"/>
      <c r="X36" s="86">
        <f t="shared" ref="X36:Y36" si="15">X35-X37</f>
        <v>0</v>
      </c>
      <c r="Y36" s="86">
        <f t="shared" si="15"/>
        <v>0</v>
      </c>
      <c r="Z36" s="59"/>
      <c r="AA36" s="86">
        <f t="shared" ref="AA36:AB36" si="16">AA35-AA37</f>
        <v>0</v>
      </c>
      <c r="AB36" s="86">
        <f t="shared" si="16"/>
        <v>0</v>
      </c>
      <c r="AC36" s="59"/>
      <c r="AD36" s="86">
        <f>AD35-AD37</f>
        <v>0</v>
      </c>
      <c r="AE36" s="86">
        <f>AE35-AE37</f>
        <v>0</v>
      </c>
      <c r="AF36" s="59"/>
      <c r="AG36" s="86">
        <f t="shared" ref="AG36" si="17">AG35-AG37</f>
        <v>0</v>
      </c>
      <c r="AH36" s="86">
        <f t="shared" ref="AH36" si="18">AH35-AH37</f>
        <v>0</v>
      </c>
      <c r="AI36" s="59"/>
      <c r="AJ36" s="80">
        <f t="shared" ref="AJ36:AK36" si="19">AJ35-AJ37</f>
        <v>0</v>
      </c>
      <c r="AK36" s="80">
        <f t="shared" si="19"/>
        <v>0</v>
      </c>
      <c r="AL36" s="80"/>
      <c r="AM36" s="80">
        <f t="shared" ref="AM36:AN36" si="20">AM35-AM37</f>
        <v>0</v>
      </c>
      <c r="AN36" s="80">
        <f t="shared" si="20"/>
        <v>0</v>
      </c>
      <c r="AO36" s="80"/>
      <c r="AP36" s="80">
        <f t="shared" ref="AP36" si="21">AP35-AP37</f>
        <v>0</v>
      </c>
      <c r="AQ36" s="80">
        <f t="shared" ref="AQ36" si="22">AQ35-AQ37</f>
        <v>0</v>
      </c>
      <c r="AR36" s="59"/>
    </row>
    <row r="37" spans="2:44" x14ac:dyDescent="0.3">
      <c r="B37" s="161"/>
      <c r="C37" s="161"/>
      <c r="D37" s="161"/>
      <c r="E37" s="161"/>
      <c r="F37" s="14" t="s">
        <v>235</v>
      </c>
      <c r="G37" s="1"/>
      <c r="I37">
        <f>COUNTIFS(I9:I31, "None")</f>
        <v>0</v>
      </c>
      <c r="J37">
        <f>COUNTIFS(J9:J31, "None")</f>
        <v>0</v>
      </c>
      <c r="L37">
        <f t="shared" ref="L37:AQ37" si="23">COUNTIFS(L9:L31, "None")</f>
        <v>1</v>
      </c>
      <c r="M37">
        <f t="shared" si="23"/>
        <v>1</v>
      </c>
      <c r="N37"/>
      <c r="O37">
        <f t="shared" si="23"/>
        <v>22</v>
      </c>
      <c r="P37">
        <f t="shared" si="23"/>
        <v>22</v>
      </c>
      <c r="Q37"/>
      <c r="R37">
        <f t="shared" si="23"/>
        <v>22</v>
      </c>
      <c r="S37">
        <f t="shared" si="23"/>
        <v>22</v>
      </c>
      <c r="T37"/>
      <c r="U37">
        <f t="shared" si="23"/>
        <v>20</v>
      </c>
      <c r="V37">
        <f t="shared" si="23"/>
        <v>20</v>
      </c>
      <c r="W37"/>
      <c r="X37">
        <f t="shared" si="23"/>
        <v>20</v>
      </c>
      <c r="Y37">
        <f t="shared" si="23"/>
        <v>20</v>
      </c>
      <c r="Z37"/>
      <c r="AA37">
        <f t="shared" si="23"/>
        <v>20</v>
      </c>
      <c r="AB37">
        <f t="shared" si="23"/>
        <v>20</v>
      </c>
      <c r="AC37"/>
      <c r="AD37">
        <f t="shared" si="23"/>
        <v>20</v>
      </c>
      <c r="AE37">
        <f t="shared" si="23"/>
        <v>20</v>
      </c>
      <c r="AF37"/>
      <c r="AG37">
        <f t="shared" si="23"/>
        <v>20</v>
      </c>
      <c r="AH37">
        <f t="shared" si="23"/>
        <v>20</v>
      </c>
      <c r="AI37"/>
      <c r="AJ37" s="67">
        <f t="shared" si="23"/>
        <v>20</v>
      </c>
      <c r="AK37" s="67">
        <f t="shared" si="23"/>
        <v>20</v>
      </c>
      <c r="AL37" s="67"/>
      <c r="AM37" s="67">
        <f t="shared" si="23"/>
        <v>22</v>
      </c>
      <c r="AN37" s="67">
        <f t="shared" si="23"/>
        <v>22</v>
      </c>
      <c r="AO37" s="67"/>
      <c r="AP37" s="67">
        <f t="shared" si="23"/>
        <v>20</v>
      </c>
      <c r="AQ37" s="67">
        <f t="shared" si="23"/>
        <v>20</v>
      </c>
      <c r="AR37"/>
    </row>
    <row r="38" spans="2:44" x14ac:dyDescent="0.3">
      <c r="F38" s="14"/>
      <c r="G38" s="1"/>
      <c r="J38"/>
      <c r="M38"/>
      <c r="P38"/>
      <c r="S38"/>
      <c r="V38"/>
      <c r="Y38"/>
      <c r="AB38"/>
      <c r="AE38"/>
      <c r="AH38"/>
      <c r="AJ38" s="53"/>
      <c r="AK38" s="53"/>
      <c r="AN38" s="53"/>
      <c r="AQ38" s="53"/>
      <c r="AR38" s="2"/>
    </row>
    <row r="39" spans="2:44" ht="15" thickBot="1" x14ac:dyDescent="0.35">
      <c r="F39" s="98" t="s">
        <v>236</v>
      </c>
      <c r="G39" s="94" t="s">
        <v>5</v>
      </c>
      <c r="H39" s="176" t="s">
        <v>6</v>
      </c>
      <c r="I39" s="101"/>
      <c r="J39" s="56"/>
      <c r="K39" s="56"/>
      <c r="L39" s="101"/>
      <c r="M39" s="56"/>
      <c r="N39" s="56"/>
      <c r="O39" s="101"/>
      <c r="P39" s="56"/>
      <c r="Q39" s="56"/>
      <c r="R39" s="101"/>
      <c r="S39" s="56"/>
      <c r="T39" s="56"/>
      <c r="U39" s="101"/>
      <c r="V39" s="56"/>
      <c r="W39" s="100"/>
      <c r="X39" s="101"/>
      <c r="Y39" s="56"/>
      <c r="Z39" s="100"/>
      <c r="AA39" s="101"/>
      <c r="AB39" s="56"/>
      <c r="AC39" s="100"/>
      <c r="AD39" s="101"/>
      <c r="AE39" s="56"/>
      <c r="AF39" s="56"/>
      <c r="AG39" s="101"/>
      <c r="AH39" s="56"/>
      <c r="AI39" s="56"/>
      <c r="AJ39" s="100"/>
      <c r="AK39" s="100"/>
      <c r="AL39" s="84"/>
      <c r="AM39" s="100"/>
      <c r="AN39" s="84"/>
      <c r="AO39" s="84"/>
      <c r="AP39" s="100"/>
      <c r="AQ39" s="84"/>
      <c r="AR39" s="84"/>
    </row>
    <row r="40" spans="2:44" s="106" customFormat="1" x14ac:dyDescent="0.3">
      <c r="B40" s="168"/>
      <c r="C40" s="168"/>
      <c r="D40" s="168"/>
      <c r="E40" s="168"/>
      <c r="F40" s="102" t="s">
        <v>237</v>
      </c>
      <c r="G40" s="153">
        <f>(I40+L40+O40+R40+U40+X40+AA40+AD40+AG40)/9</f>
        <v>0.21739130434782608</v>
      </c>
      <c r="H40" s="177">
        <f>(J40+M40+P40+S40+V40+Y40+AB40+AE40+AH40)/9</f>
        <v>0.21739130434782608</v>
      </c>
      <c r="I40" s="104">
        <f t="shared" ref="I40:J40" si="24">(I33+I34)/I35</f>
        <v>1</v>
      </c>
      <c r="J40" s="104">
        <f t="shared" si="24"/>
        <v>1</v>
      </c>
      <c r="K40" s="105"/>
      <c r="L40" s="104">
        <f t="shared" ref="L40:M40" si="25">(L33+L34)/L35</f>
        <v>0.95652173913043481</v>
      </c>
      <c r="M40" s="104">
        <f t="shared" si="25"/>
        <v>0.95652173913043481</v>
      </c>
      <c r="N40" s="105"/>
      <c r="O40" s="104">
        <f t="shared" ref="O40:P40" si="26">(O33+O34)/O35</f>
        <v>0</v>
      </c>
      <c r="P40" s="104">
        <f t="shared" si="26"/>
        <v>0</v>
      </c>
      <c r="Q40" s="105"/>
      <c r="R40" s="104">
        <f t="shared" ref="R40:S40" si="27">(R33+R34)/R35</f>
        <v>0</v>
      </c>
      <c r="S40" s="104">
        <f t="shared" si="27"/>
        <v>0</v>
      </c>
      <c r="T40" s="105"/>
      <c r="U40" s="104">
        <f t="shared" ref="U40:V40" si="28">(U33+U34)/U35</f>
        <v>0</v>
      </c>
      <c r="V40" s="104">
        <f t="shared" si="28"/>
        <v>0</v>
      </c>
      <c r="W40" s="103"/>
      <c r="X40" s="104">
        <f t="shared" ref="X40:Y40" si="29">(X33+X34)/X35</f>
        <v>0</v>
      </c>
      <c r="Y40" s="104">
        <f t="shared" si="29"/>
        <v>0</v>
      </c>
      <c r="Z40" s="103"/>
      <c r="AA40" s="104">
        <f t="shared" ref="AA40:AB40" si="30">(AA33+AA34)/AA35</f>
        <v>0</v>
      </c>
      <c r="AB40" s="104">
        <f t="shared" si="30"/>
        <v>0</v>
      </c>
      <c r="AC40" s="103"/>
      <c r="AD40" s="104">
        <f>(AD33+AD34)/AD35</f>
        <v>0</v>
      </c>
      <c r="AE40" s="104">
        <f>(AE33+AE34)/AE35</f>
        <v>0</v>
      </c>
      <c r="AF40" s="105"/>
      <c r="AG40" s="104">
        <f>(AG33+AG34)/AG35</f>
        <v>0</v>
      </c>
      <c r="AH40" s="104">
        <f>(AH33+AH34)/AH35</f>
        <v>0</v>
      </c>
      <c r="AI40" s="105"/>
      <c r="AJ40" s="103"/>
      <c r="AK40" s="103"/>
      <c r="AL40" s="103"/>
      <c r="AM40" s="103"/>
      <c r="AN40" s="103"/>
      <c r="AO40" s="103"/>
      <c r="AP40" s="103"/>
      <c r="AQ40" s="103"/>
      <c r="AR40" s="103"/>
    </row>
    <row r="41" spans="2:44" x14ac:dyDescent="0.3">
      <c r="G41" s="107"/>
      <c r="H41" s="107"/>
      <c r="W41" s="53"/>
      <c r="Z41" s="53"/>
      <c r="AC41" s="53"/>
      <c r="AJ41" s="53"/>
      <c r="AK41" s="53"/>
    </row>
    <row r="49" spans="12:12" x14ac:dyDescent="0.3">
      <c r="L49" t="s">
        <v>638</v>
      </c>
    </row>
  </sheetData>
  <mergeCells count="22">
    <mergeCell ref="AP3:AR7"/>
    <mergeCell ref="F2:F8"/>
    <mergeCell ref="I2:AR2"/>
    <mergeCell ref="I3:K7"/>
    <mergeCell ref="L3:N7"/>
    <mergeCell ref="O3:Q7"/>
    <mergeCell ref="R3:T7"/>
    <mergeCell ref="U3:W7"/>
    <mergeCell ref="X3:Z7"/>
    <mergeCell ref="AA3:AC7"/>
    <mergeCell ref="AD3:AF7"/>
    <mergeCell ref="AG3:AI7"/>
    <mergeCell ref="AJ3:AL7"/>
    <mergeCell ref="H2:H8"/>
    <mergeCell ref="B2:B8"/>
    <mergeCell ref="G2:G8"/>
    <mergeCell ref="F9:F20"/>
    <mergeCell ref="F21:F31"/>
    <mergeCell ref="AM3:AO7"/>
    <mergeCell ref="D2:D8"/>
    <mergeCell ref="C2:C8"/>
    <mergeCell ref="E2:E8"/>
  </mergeCells>
  <phoneticPr fontId="3" type="noConversion"/>
  <conditionalFormatting sqref="I9:I31">
    <cfRule type="cellIs" dxfId="972" priority="98" operator="equal">
      <formula>$AT$8</formula>
    </cfRule>
    <cfRule type="cellIs" dxfId="971" priority="95" operator="equal">
      <formula>$AT$4</formula>
    </cfRule>
    <cfRule type="cellIs" dxfId="970" priority="94" operator="equal">
      <formula>$AT$6</formula>
    </cfRule>
    <cfRule type="cellIs" dxfId="969" priority="93" operator="equal">
      <formula>$AT$7</formula>
    </cfRule>
    <cfRule type="cellIs" dxfId="968" priority="92" operator="equal">
      <formula>$AT$5</formula>
    </cfRule>
  </conditionalFormatting>
  <conditionalFormatting sqref="J9:J31">
    <cfRule type="cellIs" dxfId="967" priority="1" operator="equal">
      <formula>$AU$5</formula>
    </cfRule>
    <cfRule type="cellIs" dxfId="966" priority="2" operator="equal">
      <formula>$AU$4</formula>
    </cfRule>
    <cfRule type="cellIs" dxfId="965" priority="3" operator="equal">
      <formula>$AU$6</formula>
    </cfRule>
  </conditionalFormatting>
  <conditionalFormatting sqref="L9:L31">
    <cfRule type="cellIs" dxfId="964" priority="90" operator="equal">
      <formula>$AT$8</formula>
    </cfRule>
    <cfRule type="cellIs" dxfId="963" priority="84" operator="equal">
      <formula>$AT$5</formula>
    </cfRule>
    <cfRule type="cellIs" dxfId="962" priority="87" operator="equal">
      <formula>$AT$4</formula>
    </cfRule>
    <cfRule type="cellIs" dxfId="961" priority="86" operator="equal">
      <formula>$AT$6</formula>
    </cfRule>
    <cfRule type="cellIs" dxfId="960" priority="85" operator="equal">
      <formula>$AT$7</formula>
    </cfRule>
  </conditionalFormatting>
  <conditionalFormatting sqref="M9:M31">
    <cfRule type="cellIs" dxfId="959" priority="91" operator="equal">
      <formula>$AU$6</formula>
    </cfRule>
    <cfRule type="cellIs" dxfId="958" priority="89" operator="equal">
      <formula>$AU$4</formula>
    </cfRule>
    <cfRule type="cellIs" dxfId="957" priority="88" operator="equal">
      <formula>$AU$5</formula>
    </cfRule>
  </conditionalFormatting>
  <conditionalFormatting sqref="O9:O31">
    <cfRule type="cellIs" dxfId="956" priority="77" operator="equal">
      <formula>$AT$7</formula>
    </cfRule>
    <cfRule type="cellIs" dxfId="955" priority="76" operator="equal">
      <formula>$AT$5</formula>
    </cfRule>
    <cfRule type="cellIs" dxfId="954" priority="79" operator="equal">
      <formula>$AT$4</formula>
    </cfRule>
    <cfRule type="cellIs" dxfId="953" priority="82" operator="equal">
      <formula>$AT$8</formula>
    </cfRule>
    <cfRule type="cellIs" dxfId="952" priority="78" operator="equal">
      <formula>$AT$6</formula>
    </cfRule>
  </conditionalFormatting>
  <conditionalFormatting sqref="P9:P31">
    <cfRule type="cellIs" dxfId="951" priority="83" operator="equal">
      <formula>$AU$6</formula>
    </cfRule>
    <cfRule type="cellIs" dxfId="950" priority="81" operator="equal">
      <formula>$AU$4</formula>
    </cfRule>
    <cfRule type="cellIs" dxfId="949" priority="80" operator="equal">
      <formula>$AU$5</formula>
    </cfRule>
  </conditionalFormatting>
  <conditionalFormatting sqref="R9:R31">
    <cfRule type="cellIs" dxfId="948" priority="74" operator="equal">
      <formula>$AT$8</formula>
    </cfRule>
    <cfRule type="cellIs" dxfId="947" priority="68" operator="equal">
      <formula>$AT$5</formula>
    </cfRule>
    <cfRule type="cellIs" dxfId="946" priority="69" operator="equal">
      <formula>$AT$7</formula>
    </cfRule>
    <cfRule type="cellIs" dxfId="945" priority="70" operator="equal">
      <formula>$AT$6</formula>
    </cfRule>
    <cfRule type="cellIs" dxfId="944" priority="71" operator="equal">
      <formula>$AT$4</formula>
    </cfRule>
  </conditionalFormatting>
  <conditionalFormatting sqref="S9:S31">
    <cfRule type="cellIs" dxfId="943" priority="73" operator="equal">
      <formula>$AU$4</formula>
    </cfRule>
    <cfRule type="cellIs" dxfId="942" priority="75" operator="equal">
      <formula>$AU$6</formula>
    </cfRule>
    <cfRule type="cellIs" dxfId="941" priority="72" operator="equal">
      <formula>$AU$5</formula>
    </cfRule>
  </conditionalFormatting>
  <conditionalFormatting sqref="U9:U13">
    <cfRule type="cellIs" dxfId="940" priority="434" operator="equal">
      <formula>$AT$8</formula>
    </cfRule>
    <cfRule type="cellIs" dxfId="939" priority="432" operator="equal">
      <formula>$AT$7</formula>
    </cfRule>
  </conditionalFormatting>
  <conditionalFormatting sqref="U9:U19">
    <cfRule type="cellIs" dxfId="938" priority="435" operator="equal">
      <formula>$AT$6</formula>
    </cfRule>
    <cfRule type="cellIs" dxfId="937" priority="400" operator="equal">
      <formula>$AT$5</formula>
    </cfRule>
  </conditionalFormatting>
  <conditionalFormatting sqref="U9:U31 AD24:AD31">
    <cfRule type="cellIs" dxfId="936" priority="63" operator="equal">
      <formula>$AT$4</formula>
    </cfRule>
  </conditionalFormatting>
  <conditionalFormatting sqref="U14:U19">
    <cfRule type="cellIs" dxfId="935" priority="402" operator="equal">
      <formula>$AT$8</formula>
    </cfRule>
    <cfRule type="cellIs" dxfId="934" priority="10704" operator="equal">
      <formula>$AT$7</formula>
    </cfRule>
  </conditionalFormatting>
  <conditionalFormatting sqref="U20">
    <cfRule type="cellIs" dxfId="933" priority="60" operator="equal">
      <formula>$AT$5</formula>
    </cfRule>
    <cfRule type="cellIs" dxfId="932" priority="61" operator="equal">
      <formula>$AT$7</formula>
    </cfRule>
    <cfRule type="cellIs" dxfId="931" priority="66" operator="equal">
      <formula>$AT$8</formula>
    </cfRule>
    <cfRule type="cellIs" dxfId="930" priority="62" operator="equal">
      <formula>$AT$6</formula>
    </cfRule>
  </conditionalFormatting>
  <conditionalFormatting sqref="U21:U22">
    <cfRule type="cellIs" dxfId="929" priority="392" operator="equal">
      <formula>$AT$5</formula>
    </cfRule>
  </conditionalFormatting>
  <conditionalFormatting sqref="U21:U31 AD24:AD31">
    <cfRule type="cellIs" dxfId="928" priority="10706" operator="equal">
      <formula>$AT$7</formula>
    </cfRule>
  </conditionalFormatting>
  <conditionalFormatting sqref="U21:U31">
    <cfRule type="cellIs" dxfId="927" priority="394" operator="equal">
      <formula>$AT$8</formula>
    </cfRule>
  </conditionalFormatting>
  <conditionalFormatting sqref="U23:U31">
    <cfRule type="cellIs" dxfId="926" priority="10707" operator="equal">
      <formula>$AT$5</formula>
    </cfRule>
  </conditionalFormatting>
  <conditionalFormatting sqref="V9:V14">
    <cfRule type="cellIs" dxfId="925" priority="411" operator="equal">
      <formula>$AU$6</formula>
    </cfRule>
    <cfRule type="cellIs" dxfId="924" priority="409" operator="equal">
      <formula>$AU$4</formula>
    </cfRule>
  </conditionalFormatting>
  <conditionalFormatting sqref="V9:V19 Y9:Y19 AB9:AB19 AE9:AE19 Y21:Y31 AB21:AB31 AE21:AE31 V31">
    <cfRule type="cellIs" dxfId="923" priority="10662" operator="equal">
      <formula>$AU$5</formula>
    </cfRule>
  </conditionalFormatting>
  <conditionalFormatting sqref="V15 Y15 AB15 AE15 V24:V31 Y24:Y31 AB24:AB31 AE24:AE31">
    <cfRule type="cellIs" dxfId="922" priority="10722" operator="equal">
      <formula>$AU$6</formula>
    </cfRule>
  </conditionalFormatting>
  <conditionalFormatting sqref="V15 Y15 AB15 AE15 V31 Y31 AB31 AE31">
    <cfRule type="cellIs" dxfId="921" priority="10663" operator="equal">
      <formula>$AU$4</formula>
    </cfRule>
  </conditionalFormatting>
  <conditionalFormatting sqref="V16:V23">
    <cfRule type="cellIs" dxfId="920" priority="67" operator="equal">
      <formula>$AU$6</formula>
    </cfRule>
  </conditionalFormatting>
  <conditionalFormatting sqref="V16:V30">
    <cfRule type="cellIs" dxfId="919" priority="65" operator="equal">
      <formula>$AU$4</formula>
    </cfRule>
  </conditionalFormatting>
  <conditionalFormatting sqref="V20">
    <cfRule type="cellIs" dxfId="918" priority="64" operator="equal">
      <formula>$AU$5</formula>
    </cfRule>
  </conditionalFormatting>
  <conditionalFormatting sqref="V21:V30">
    <cfRule type="cellIs" dxfId="917" priority="10723" operator="equal">
      <formula>$AU$5</formula>
    </cfRule>
  </conditionalFormatting>
  <conditionalFormatting sqref="X9:X13">
    <cfRule type="cellIs" dxfId="916" priority="386" operator="equal">
      <formula>$AT$8</formula>
    </cfRule>
  </conditionalFormatting>
  <conditionalFormatting sqref="X9:X19">
    <cfRule type="cellIs" dxfId="915" priority="384" operator="equal">
      <formula>$AT$7</formula>
    </cfRule>
    <cfRule type="cellIs" dxfId="914" priority="352" operator="equal">
      <formula>$AT$5</formula>
    </cfRule>
    <cfRule type="cellIs" dxfId="913" priority="384" operator="equal">
      <formula>$AT$6</formula>
    </cfRule>
  </conditionalFormatting>
  <conditionalFormatting sqref="X9:X31">
    <cfRule type="cellIs" dxfId="912" priority="55" operator="equal">
      <formula>$AT$4</formula>
    </cfRule>
  </conditionalFormatting>
  <conditionalFormatting sqref="X14:X19">
    <cfRule type="cellIs" dxfId="911" priority="354" operator="equal">
      <formula>$AT$8</formula>
    </cfRule>
  </conditionalFormatting>
  <conditionalFormatting sqref="X20">
    <cfRule type="cellIs" dxfId="910" priority="58" operator="equal">
      <formula>$AT$8</formula>
    </cfRule>
    <cfRule type="cellIs" dxfId="909" priority="52" operator="equal">
      <formula>$AT$5</formula>
    </cfRule>
    <cfRule type="cellIs" dxfId="908" priority="53" operator="equal">
      <formula>$AT$7</formula>
    </cfRule>
  </conditionalFormatting>
  <conditionalFormatting sqref="X20:X22 AD21:AD31 U21:U31">
    <cfRule type="cellIs" dxfId="907" priority="54" operator="equal">
      <formula>$AT$6</formula>
    </cfRule>
  </conditionalFormatting>
  <conditionalFormatting sqref="X21:X22">
    <cfRule type="cellIs" dxfId="906" priority="346" operator="equal">
      <formula>$AT$8</formula>
    </cfRule>
  </conditionalFormatting>
  <conditionalFormatting sqref="X21:X31">
    <cfRule type="cellIs" dxfId="905" priority="344" operator="equal">
      <formula>$AT$5</formula>
    </cfRule>
    <cfRule type="cellIs" dxfId="904" priority="10728" operator="equal">
      <formula>$AT$7</formula>
    </cfRule>
  </conditionalFormatting>
  <conditionalFormatting sqref="X23:X31">
    <cfRule type="cellIs" dxfId="903" priority="376" operator="equal">
      <formula>$AT$6</formula>
    </cfRule>
    <cfRule type="cellIs" dxfId="902" priority="378" operator="equal">
      <formula>$AT$8</formula>
    </cfRule>
  </conditionalFormatting>
  <conditionalFormatting sqref="Y9:Y14">
    <cfRule type="cellIs" dxfId="901" priority="361" operator="equal">
      <formula>$AU$4</formula>
    </cfRule>
    <cfRule type="cellIs" dxfId="900" priority="363" operator="equal">
      <formula>$AU$6</formula>
    </cfRule>
  </conditionalFormatting>
  <conditionalFormatting sqref="Y16:Y23">
    <cfRule type="cellIs" dxfId="899" priority="59" operator="equal">
      <formula>$AU$6</formula>
    </cfRule>
  </conditionalFormatting>
  <conditionalFormatting sqref="Y16:Y30">
    <cfRule type="cellIs" dxfId="898" priority="57" operator="equal">
      <formula>$AU$4</formula>
    </cfRule>
  </conditionalFormatting>
  <conditionalFormatting sqref="Y20">
    <cfRule type="cellIs" dxfId="897" priority="56" operator="equal">
      <formula>$AU$5</formula>
    </cfRule>
  </conditionalFormatting>
  <conditionalFormatting sqref="AA9:AA15">
    <cfRule type="cellIs" dxfId="896" priority="312" operator="equal">
      <formula>$AT$7</formula>
    </cfRule>
    <cfRule type="cellIs" dxfId="895" priority="314" operator="equal">
      <formula>$AT$8</formula>
    </cfRule>
  </conditionalFormatting>
  <conditionalFormatting sqref="AA9:AA19">
    <cfRule type="cellIs" dxfId="894" priority="304" operator="equal">
      <formula>$AT$5</formula>
    </cfRule>
  </conditionalFormatting>
  <conditionalFormatting sqref="AA9:AA20">
    <cfRule type="cellIs" dxfId="893" priority="46" operator="equal">
      <formula>$AT$6</formula>
    </cfRule>
  </conditionalFormatting>
  <conditionalFormatting sqref="AA9:AA22">
    <cfRule type="cellIs" dxfId="892" priority="47" operator="equal">
      <formula>$AT$4</formula>
    </cfRule>
  </conditionalFormatting>
  <conditionalFormatting sqref="AA16:AA19">
    <cfRule type="cellIs" dxfId="891" priority="306" operator="equal">
      <formula>$AT$8</formula>
    </cfRule>
  </conditionalFormatting>
  <conditionalFormatting sqref="AA16:AA22">
    <cfRule type="cellIs" dxfId="890" priority="45" operator="equal">
      <formula>$AT$7</formula>
    </cfRule>
  </conditionalFormatting>
  <conditionalFormatting sqref="AA20">
    <cfRule type="cellIs" dxfId="889" priority="44" operator="equal">
      <formula>$AT$5</formula>
    </cfRule>
    <cfRule type="cellIs" dxfId="888" priority="50" operator="equal">
      <formula>$AT$8</formula>
    </cfRule>
  </conditionalFormatting>
  <conditionalFormatting sqref="AA21:AA22">
    <cfRule type="cellIs" dxfId="887" priority="298" operator="equal">
      <formula>$AT$8</formula>
    </cfRule>
  </conditionalFormatting>
  <conditionalFormatting sqref="AA21:AA31">
    <cfRule type="cellIs" dxfId="886" priority="296" operator="equal">
      <formula>$AT$6</formula>
    </cfRule>
    <cfRule type="cellIs" dxfId="885" priority="10730" operator="equal">
      <formula>$AT$5</formula>
    </cfRule>
  </conditionalFormatting>
  <conditionalFormatting sqref="AA23:AA31">
    <cfRule type="cellIs" dxfId="884" priority="328" operator="equal">
      <formula>$AT$4</formula>
    </cfRule>
    <cfRule type="cellIs" dxfId="883" priority="330" operator="equal">
      <formula>$AT$8</formula>
    </cfRule>
    <cfRule type="cellIs" dxfId="882" priority="10731" operator="equal">
      <formula>$AT$7</formula>
    </cfRule>
  </conditionalFormatting>
  <conditionalFormatting sqref="AB9:AB14">
    <cfRule type="cellIs" dxfId="881" priority="315" operator="equal">
      <formula>$AU$6</formula>
    </cfRule>
    <cfRule type="cellIs" dxfId="880" priority="313" operator="equal">
      <formula>$AU$4</formula>
    </cfRule>
  </conditionalFormatting>
  <conditionalFormatting sqref="AB16:AB23">
    <cfRule type="cellIs" dxfId="879" priority="51" operator="equal">
      <formula>$AU$6</formula>
    </cfRule>
  </conditionalFormatting>
  <conditionalFormatting sqref="AB16:AB30">
    <cfRule type="cellIs" dxfId="878" priority="49" operator="equal">
      <formula>$AU$4</formula>
    </cfRule>
  </conditionalFormatting>
  <conditionalFormatting sqref="AB20">
    <cfRule type="cellIs" dxfId="877" priority="48" operator="equal">
      <formula>$AU$5</formula>
    </cfRule>
  </conditionalFormatting>
  <conditionalFormatting sqref="AD9:AD12">
    <cfRule type="cellIs" dxfId="876" priority="10702" operator="equal">
      <formula>$AT$8</formula>
    </cfRule>
    <cfRule type="cellIs" dxfId="875" priority="10585" operator="equal">
      <formula>$AT$4</formula>
    </cfRule>
  </conditionalFormatting>
  <conditionalFormatting sqref="AD9:AD13">
    <cfRule type="cellIs" dxfId="874" priority="288" operator="equal">
      <formula>$AT$5</formula>
    </cfRule>
    <cfRule type="cellIs" dxfId="873" priority="10583" operator="equal">
      <formula>$AT$7</formula>
    </cfRule>
  </conditionalFormatting>
  <conditionalFormatting sqref="AD9:AD15">
    <cfRule type="cellIs" dxfId="872" priority="10584" operator="equal">
      <formula>$AT$6</formula>
    </cfRule>
  </conditionalFormatting>
  <conditionalFormatting sqref="AD13">
    <cfRule type="cellIs" dxfId="871" priority="290" operator="equal">
      <formula>$AT$8</formula>
    </cfRule>
  </conditionalFormatting>
  <conditionalFormatting sqref="AD13:AD23">
    <cfRule type="cellIs" dxfId="870" priority="39" operator="equal">
      <formula>$AT$4</formula>
    </cfRule>
  </conditionalFormatting>
  <conditionalFormatting sqref="AD14:AD15">
    <cfRule type="cellIs" dxfId="869" priority="10734" operator="equal">
      <formula>$AT$7</formula>
    </cfRule>
    <cfRule type="cellIs" dxfId="868" priority="10734" operator="equal">
      <formula>$AT$5</formula>
    </cfRule>
  </conditionalFormatting>
  <conditionalFormatting sqref="AD14:AD19">
    <cfRule type="cellIs" dxfId="867" priority="258" operator="equal">
      <formula>$AT$8</formula>
    </cfRule>
  </conditionalFormatting>
  <conditionalFormatting sqref="AD16:AD19">
    <cfRule type="cellIs" dxfId="866" priority="256" operator="equal">
      <formula>$AT$7</formula>
    </cfRule>
    <cfRule type="cellIs" dxfId="865" priority="256" operator="equal">
      <formula>$AT$5</formula>
    </cfRule>
    <cfRule type="cellIs" dxfId="864" priority="256" operator="equal">
      <formula>$AT$6</formula>
    </cfRule>
  </conditionalFormatting>
  <conditionalFormatting sqref="AD20">
    <cfRule type="cellIs" dxfId="863" priority="37" operator="equal">
      <formula>$AT$7</formula>
    </cfRule>
    <cfRule type="cellIs" dxfId="862" priority="42" operator="equal">
      <formula>$AT$8</formula>
    </cfRule>
    <cfRule type="cellIs" dxfId="861" priority="38" operator="equal">
      <formula>$AT$6</formula>
    </cfRule>
  </conditionalFormatting>
  <conditionalFormatting sqref="AD20:AD22">
    <cfRule type="cellIs" dxfId="860" priority="36" operator="equal">
      <formula>$AT$5</formula>
    </cfRule>
  </conditionalFormatting>
  <conditionalFormatting sqref="AD21:AD22">
    <cfRule type="cellIs" dxfId="859" priority="250" operator="equal">
      <formula>$AT$8</formula>
    </cfRule>
  </conditionalFormatting>
  <conditionalFormatting sqref="AD21:AD23">
    <cfRule type="cellIs" dxfId="858" priority="248" operator="equal">
      <formula>$AT$7</formula>
    </cfRule>
  </conditionalFormatting>
  <conditionalFormatting sqref="AD23:AD31">
    <cfRule type="cellIs" dxfId="857" priority="280" operator="equal">
      <formula>$AT$5</formula>
    </cfRule>
    <cfRule type="cellIs" dxfId="856" priority="282" operator="equal">
      <formula>$AT$8</formula>
    </cfRule>
  </conditionalFormatting>
  <conditionalFormatting sqref="AE9:AE14">
    <cfRule type="cellIs" dxfId="855" priority="267" operator="equal">
      <formula>$AU$6</formula>
    </cfRule>
    <cfRule type="cellIs" dxfId="854" priority="265" operator="equal">
      <formula>$AU$4</formula>
    </cfRule>
  </conditionalFormatting>
  <conditionalFormatting sqref="AE16:AE23">
    <cfRule type="cellIs" dxfId="853" priority="43" operator="equal">
      <formula>$AU$6</formula>
    </cfRule>
  </conditionalFormatting>
  <conditionalFormatting sqref="AE16:AE30">
    <cfRule type="cellIs" dxfId="852" priority="41" operator="equal">
      <formula>$AU$4</formula>
    </cfRule>
  </conditionalFormatting>
  <conditionalFormatting sqref="AE20">
    <cfRule type="cellIs" dxfId="851" priority="40" operator="equal">
      <formula>$AU$5</formula>
    </cfRule>
  </conditionalFormatting>
  <conditionalFormatting sqref="AG9:AG31">
    <cfRule type="cellIs" dxfId="850" priority="29" operator="equal">
      <formula>$AT$7</formula>
    </cfRule>
    <cfRule type="cellIs" dxfId="849" priority="30" operator="equal">
      <formula>$AT$6</formula>
    </cfRule>
    <cfRule type="cellIs" dxfId="848" priority="31" operator="equal">
      <formula>$AT$4</formula>
    </cfRule>
    <cfRule type="cellIs" dxfId="847" priority="28" operator="equal">
      <formula>$AT$5</formula>
    </cfRule>
    <cfRule type="cellIs" dxfId="846" priority="34" operator="equal">
      <formula>$AT$8</formula>
    </cfRule>
  </conditionalFormatting>
  <conditionalFormatting sqref="AH9:AH31">
    <cfRule type="cellIs" dxfId="845" priority="32" operator="equal">
      <formula>$AU$5</formula>
    </cfRule>
    <cfRule type="cellIs" dxfId="844" priority="35" operator="equal">
      <formula>$AU$6</formula>
    </cfRule>
    <cfRule type="cellIs" dxfId="843" priority="33" operator="equal">
      <formula>$AU$4</formula>
    </cfRule>
  </conditionalFormatting>
  <conditionalFormatting sqref="AJ9:AJ31">
    <cfRule type="cellIs" dxfId="842" priority="26" operator="equal">
      <formula>$AT$8</formula>
    </cfRule>
    <cfRule type="cellIs" dxfId="841" priority="20" operator="equal">
      <formula>$AT$5</formula>
    </cfRule>
    <cfRule type="cellIs" dxfId="840" priority="23" operator="equal">
      <formula>$AT$4</formula>
    </cfRule>
    <cfRule type="cellIs" dxfId="839" priority="22" operator="equal">
      <formula>$AT$6</formula>
    </cfRule>
    <cfRule type="cellIs" dxfId="838" priority="21" operator="equal">
      <formula>$AT$7</formula>
    </cfRule>
  </conditionalFormatting>
  <conditionalFormatting sqref="AK9:AK31">
    <cfRule type="cellIs" dxfId="837" priority="27" operator="equal">
      <formula>$AU$6</formula>
    </cfRule>
    <cfRule type="cellIs" dxfId="836" priority="25" operator="equal">
      <formula>$AU$4</formula>
    </cfRule>
    <cfRule type="cellIs" dxfId="835" priority="24" operator="equal">
      <formula>$AU$5</formula>
    </cfRule>
  </conditionalFormatting>
  <conditionalFormatting sqref="AM9:AM31">
    <cfRule type="cellIs" dxfId="834" priority="15" operator="equal">
      <formula>$AT$4</formula>
    </cfRule>
    <cfRule type="cellIs" dxfId="833" priority="18" operator="equal">
      <formula>$AT$8</formula>
    </cfRule>
    <cfRule type="cellIs" dxfId="832" priority="13" operator="equal">
      <formula>$AT$7</formula>
    </cfRule>
    <cfRule type="cellIs" dxfId="831" priority="12" operator="equal">
      <formula>$AT$5</formula>
    </cfRule>
    <cfRule type="cellIs" dxfId="830" priority="14" operator="equal">
      <formula>$AT$6</formula>
    </cfRule>
  </conditionalFormatting>
  <conditionalFormatting sqref="AN9:AN31">
    <cfRule type="cellIs" dxfId="829" priority="16" operator="equal">
      <formula>$AU$5</formula>
    </cfRule>
    <cfRule type="cellIs" dxfId="828" priority="17" operator="equal">
      <formula>$AU$4</formula>
    </cfRule>
    <cfRule type="cellIs" dxfId="827" priority="19" operator="equal">
      <formula>$AU$6</formula>
    </cfRule>
  </conditionalFormatting>
  <conditionalFormatting sqref="AP9:AP31">
    <cfRule type="cellIs" dxfId="826" priority="5" operator="equal">
      <formula>$AT$7</formula>
    </cfRule>
    <cfRule type="cellIs" dxfId="825" priority="6" operator="equal">
      <formula>$AT$6</formula>
    </cfRule>
    <cfRule type="cellIs" dxfId="824" priority="7" operator="equal">
      <formula>$AT$4</formula>
    </cfRule>
    <cfRule type="cellIs" dxfId="823" priority="10" operator="equal">
      <formula>$AT$8</formula>
    </cfRule>
    <cfRule type="cellIs" dxfId="822" priority="4" operator="equal">
      <formula>$AT$5</formula>
    </cfRule>
  </conditionalFormatting>
  <conditionalFormatting sqref="AQ9:AQ31">
    <cfRule type="cellIs" dxfId="821" priority="8" operator="equal">
      <formula>$AU$5</formula>
    </cfRule>
    <cfRule type="cellIs" dxfId="820" priority="9" operator="equal">
      <formula>$AU$4</formula>
    </cfRule>
    <cfRule type="cellIs" dxfId="819" priority="11" operator="equal">
      <formula>$AU$6</formula>
    </cfRule>
  </conditionalFormatting>
  <dataValidations count="2">
    <dataValidation type="list" allowBlank="1" showInputMessage="1" showErrorMessage="1" sqref="I9:I31 AA9:AA31 U9:U31 AJ9:AJ31 O9:O31 R9:R31 X9:X31 AG9:AG31 AD9:AD31 AP9:AP31 AM9:AM31 L9:L31" xr:uid="{AAF56455-2D5C-4E95-AA9E-868A3569D294}">
      <formula1>$AT$3:$AT$8</formula1>
    </dataValidation>
    <dataValidation type="list" allowBlank="1" showInputMessage="1" showErrorMessage="1" sqref="AE9:AE31 AN9:AN31 V9:V31 J9:J31 P9:P31 S9:S31 Y9:Y31 AH9:AH31 AB9:AB31 AQ9:AQ31 AK9:AK31 M9:M31" xr:uid="{1907A52C-DED7-4211-BD50-7D61128700DB}">
      <formula1>$AU$3:$AU$6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526A-DC5F-43EF-9F8F-81A7444CFE9C}">
  <dimension ref="A1:GS592"/>
  <sheetViews>
    <sheetView zoomScale="69" zoomScaleNormal="69" workbookViewId="0">
      <pane xSplit="9" ySplit="8" topLeftCell="J9" activePane="bottomRight" state="frozen"/>
      <selection pane="topRight" activeCell="AN1" sqref="AN1"/>
      <selection pane="bottomLeft" activeCell="A4" sqref="A4"/>
      <selection pane="bottomRight" activeCell="U41" sqref="U41"/>
    </sheetView>
  </sheetViews>
  <sheetFormatPr defaultRowHeight="14.4" x14ac:dyDescent="0.3"/>
  <cols>
    <col min="1" max="1" width="2.88671875" customWidth="1"/>
    <col min="2" max="2" width="4.88671875" style="107" customWidth="1"/>
    <col min="3" max="5" width="4.44140625" bestFit="1" customWidth="1"/>
    <col min="6" max="6" width="40.33203125" style="51" customWidth="1"/>
    <col min="7" max="7" width="6.6640625" style="241" bestFit="1" customWidth="1"/>
    <col min="8" max="8" width="13.109375" style="10" customWidth="1"/>
    <col min="9" max="9" width="27.6640625" style="11" customWidth="1"/>
    <col min="10" max="10" width="7.6640625" style="25" bestFit="1" customWidth="1"/>
    <col min="11" max="11" width="7.6640625" style="2" bestFit="1" customWidth="1"/>
    <col min="12" max="12" width="5.33203125" style="24" customWidth="1"/>
    <col min="13" max="13" width="6.109375" style="25" bestFit="1" customWidth="1"/>
    <col min="14" max="14" width="6.109375" style="2" bestFit="1" customWidth="1"/>
    <col min="15" max="15" width="5.33203125" style="24" customWidth="1"/>
    <col min="16" max="16" width="5.33203125" style="25" customWidth="1"/>
    <col min="17" max="17" width="5.33203125" style="2" customWidth="1"/>
    <col min="18" max="18" width="5.33203125" style="24" customWidth="1"/>
    <col min="19" max="19" width="5.33203125" style="25" customWidth="1"/>
    <col min="20" max="20" width="5.33203125" style="2" customWidth="1"/>
    <col min="21" max="21" width="5.33203125" style="24" customWidth="1"/>
    <col min="22" max="22" width="5.33203125" style="25" customWidth="1"/>
    <col min="23" max="23" width="5.33203125" style="2" customWidth="1"/>
    <col min="24" max="24" width="5.33203125" style="24" customWidth="1"/>
    <col min="25" max="25" width="5.33203125" style="25" customWidth="1"/>
    <col min="26" max="26" width="5.33203125" style="2" customWidth="1"/>
    <col min="27" max="27" width="5.33203125" style="24" customWidth="1"/>
    <col min="28" max="28" width="5.33203125" style="25" customWidth="1"/>
    <col min="29" max="29" width="5.33203125" style="2" customWidth="1"/>
    <col min="30" max="30" width="5.33203125" style="24" customWidth="1"/>
    <col min="31" max="31" width="5.33203125" style="25" customWidth="1"/>
    <col min="32" max="32" width="5.33203125" style="2" customWidth="1"/>
    <col min="33" max="33" width="5.33203125" style="24" customWidth="1"/>
    <col min="34" max="34" width="5.33203125" style="25" customWidth="1"/>
    <col min="35" max="35" width="5.33203125" style="2" customWidth="1"/>
    <col min="36" max="36" width="5.33203125" style="24" customWidth="1"/>
    <col min="37" max="37" width="5.33203125" style="77" customWidth="1"/>
    <col min="38" max="38" width="5.33203125" style="68" customWidth="1"/>
    <col min="39" max="39" width="5.33203125" style="78" customWidth="1"/>
    <col min="40" max="40" width="5.33203125" style="79" customWidth="1"/>
    <col min="41" max="41" width="5.33203125" style="68" customWidth="1"/>
    <col min="42" max="42" width="5.33203125" style="78" customWidth="1"/>
    <col min="43" max="43" width="5.33203125" style="79" customWidth="1"/>
    <col min="44" max="45" width="5.33203125" style="68" customWidth="1"/>
    <col min="46" max="46" width="9.109375" customWidth="1"/>
    <col min="47" max="47" width="13.6640625" bestFit="1" customWidth="1"/>
    <col min="48" max="48" width="12.109375" bestFit="1" customWidth="1"/>
    <col min="50" max="50" width="19.5546875" bestFit="1" customWidth="1"/>
    <col min="51" max="51" width="12.109375" customWidth="1"/>
  </cols>
  <sheetData>
    <row r="1" spans="2:61" s="1" customFormat="1" ht="18" x14ac:dyDescent="0.3">
      <c r="B1" s="293" t="s">
        <v>637</v>
      </c>
      <c r="N1" s="265"/>
      <c r="O1" s="265"/>
      <c r="P1" s="265"/>
      <c r="Q1" s="265"/>
      <c r="R1" s="265"/>
      <c r="S1" s="265"/>
    </row>
    <row r="2" spans="2:61" ht="15.75" customHeight="1" thickBot="1" x14ac:dyDescent="0.35">
      <c r="B2" s="302" t="s">
        <v>614</v>
      </c>
      <c r="C2" s="319" t="s">
        <v>628</v>
      </c>
      <c r="D2" s="319" t="s">
        <v>612</v>
      </c>
      <c r="E2" s="319" t="s">
        <v>632</v>
      </c>
      <c r="F2" s="321" t="s">
        <v>2</v>
      </c>
      <c r="G2" s="304" t="s">
        <v>373</v>
      </c>
      <c r="H2" s="313" t="s">
        <v>372</v>
      </c>
      <c r="I2" s="315"/>
      <c r="J2" s="348" t="s">
        <v>494</v>
      </c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2"/>
      <c r="AC2" s="322"/>
      <c r="AD2" s="322"/>
      <c r="AE2" s="322"/>
      <c r="AF2" s="322"/>
      <c r="AG2" s="322"/>
      <c r="AH2" s="322"/>
      <c r="AI2" s="322"/>
      <c r="AJ2" s="322"/>
      <c r="AK2" s="322"/>
      <c r="AL2" s="322"/>
      <c r="AM2" s="322"/>
      <c r="AN2" s="322"/>
      <c r="AO2" s="322"/>
      <c r="AP2" s="322"/>
      <c r="AQ2" s="322"/>
      <c r="AR2" s="322"/>
      <c r="AS2" s="324"/>
      <c r="AU2" s="12" t="s">
        <v>8</v>
      </c>
      <c r="AV2" s="12" t="s">
        <v>9</v>
      </c>
      <c r="AX2" s="12" t="s">
        <v>628</v>
      </c>
      <c r="AY2" s="12" t="s">
        <v>627</v>
      </c>
    </row>
    <row r="3" spans="2:61" x14ac:dyDescent="0.3">
      <c r="B3" s="302"/>
      <c r="C3" s="319"/>
      <c r="D3" s="319"/>
      <c r="E3" s="319"/>
      <c r="F3" s="321"/>
      <c r="G3" s="304"/>
      <c r="H3" s="313"/>
      <c r="I3" s="315"/>
      <c r="J3" s="335" t="s">
        <v>468</v>
      </c>
      <c r="K3" s="329"/>
      <c r="L3" s="330"/>
      <c r="M3" s="335" t="s">
        <v>469</v>
      </c>
      <c r="N3" s="329"/>
      <c r="O3" s="330"/>
      <c r="P3" s="335" t="s">
        <v>470</v>
      </c>
      <c r="Q3" s="329"/>
      <c r="R3" s="330"/>
      <c r="S3" s="335" t="s">
        <v>471</v>
      </c>
      <c r="T3" s="329"/>
      <c r="U3" s="330"/>
      <c r="V3" s="335" t="s">
        <v>472</v>
      </c>
      <c r="W3" s="329"/>
      <c r="X3" s="330"/>
      <c r="Y3" s="335" t="s">
        <v>473</v>
      </c>
      <c r="Z3" s="329"/>
      <c r="AA3" s="330"/>
      <c r="AB3" s="335" t="s">
        <v>474</v>
      </c>
      <c r="AC3" s="329"/>
      <c r="AD3" s="330"/>
      <c r="AE3" s="335" t="s">
        <v>475</v>
      </c>
      <c r="AF3" s="329"/>
      <c r="AG3" s="330"/>
      <c r="AH3" s="335" t="s">
        <v>476</v>
      </c>
      <c r="AI3" s="329"/>
      <c r="AJ3" s="330"/>
      <c r="AK3" s="313" t="s">
        <v>477</v>
      </c>
      <c r="AL3" s="314"/>
      <c r="AM3" s="315"/>
      <c r="AN3" s="313" t="s">
        <v>478</v>
      </c>
      <c r="AO3" s="314"/>
      <c r="AP3" s="315"/>
      <c r="AQ3" s="313" t="s">
        <v>479</v>
      </c>
      <c r="AR3" s="314"/>
      <c r="AS3" s="315"/>
      <c r="AU3" s="4" t="s">
        <v>14</v>
      </c>
      <c r="AV3" t="s">
        <v>14</v>
      </c>
      <c r="AX3" s="282" t="s">
        <v>600</v>
      </c>
      <c r="AY3" s="281">
        <f>COUNTIF(D9:D185,"=1")</f>
        <v>1</v>
      </c>
      <c r="AZ3" s="281"/>
    </row>
    <row r="4" spans="2:61" ht="15.75" customHeight="1" x14ac:dyDescent="0.3">
      <c r="B4" s="302"/>
      <c r="C4" s="319"/>
      <c r="D4" s="319"/>
      <c r="E4" s="319"/>
      <c r="F4" s="321"/>
      <c r="G4" s="304"/>
      <c r="H4" s="313"/>
      <c r="I4" s="315"/>
      <c r="J4" s="335"/>
      <c r="K4" s="329"/>
      <c r="L4" s="330"/>
      <c r="M4" s="335"/>
      <c r="N4" s="329"/>
      <c r="O4" s="330"/>
      <c r="P4" s="335"/>
      <c r="Q4" s="329"/>
      <c r="R4" s="330"/>
      <c r="S4" s="335"/>
      <c r="T4" s="329"/>
      <c r="U4" s="330"/>
      <c r="V4" s="335"/>
      <c r="W4" s="329"/>
      <c r="X4" s="330"/>
      <c r="Y4" s="335"/>
      <c r="Z4" s="329"/>
      <c r="AA4" s="330"/>
      <c r="AB4" s="335"/>
      <c r="AC4" s="329"/>
      <c r="AD4" s="330"/>
      <c r="AE4" s="335"/>
      <c r="AF4" s="329"/>
      <c r="AG4" s="330"/>
      <c r="AH4" s="335"/>
      <c r="AI4" s="329"/>
      <c r="AJ4" s="330"/>
      <c r="AK4" s="313"/>
      <c r="AL4" s="314"/>
      <c r="AM4" s="315"/>
      <c r="AN4" s="313"/>
      <c r="AO4" s="314"/>
      <c r="AP4" s="315"/>
      <c r="AQ4" s="313"/>
      <c r="AR4" s="314"/>
      <c r="AS4" s="315"/>
      <c r="AU4" s="6" t="s">
        <v>0</v>
      </c>
      <c r="AV4" s="6" t="s">
        <v>15</v>
      </c>
      <c r="AX4" s="282" t="s">
        <v>601</v>
      </c>
      <c r="AY4" s="281">
        <f>COUNTIF(D9:D185,"=2")</f>
        <v>16</v>
      </c>
    </row>
    <row r="5" spans="2:61" ht="15.75" customHeight="1" x14ac:dyDescent="0.3">
      <c r="B5" s="302"/>
      <c r="C5" s="319"/>
      <c r="D5" s="319"/>
      <c r="E5" s="319"/>
      <c r="F5" s="321"/>
      <c r="G5" s="304"/>
      <c r="H5" s="313"/>
      <c r="I5" s="315"/>
      <c r="J5" s="335"/>
      <c r="K5" s="329"/>
      <c r="L5" s="330"/>
      <c r="M5" s="335"/>
      <c r="N5" s="329"/>
      <c r="O5" s="330"/>
      <c r="P5" s="335"/>
      <c r="Q5" s="329"/>
      <c r="R5" s="330"/>
      <c r="S5" s="335"/>
      <c r="T5" s="329"/>
      <c r="U5" s="330"/>
      <c r="V5" s="335"/>
      <c r="W5" s="329"/>
      <c r="X5" s="330"/>
      <c r="Y5" s="335"/>
      <c r="Z5" s="329"/>
      <c r="AA5" s="330"/>
      <c r="AB5" s="335"/>
      <c r="AC5" s="329"/>
      <c r="AD5" s="330"/>
      <c r="AE5" s="335"/>
      <c r="AF5" s="329"/>
      <c r="AG5" s="330"/>
      <c r="AH5" s="335"/>
      <c r="AI5" s="329"/>
      <c r="AJ5" s="330"/>
      <c r="AK5" s="313"/>
      <c r="AL5" s="314"/>
      <c r="AM5" s="315"/>
      <c r="AN5" s="313"/>
      <c r="AO5" s="314"/>
      <c r="AP5" s="315"/>
      <c r="AQ5" s="313"/>
      <c r="AR5" s="314"/>
      <c r="AS5" s="315"/>
      <c r="AU5" s="7" t="s">
        <v>1</v>
      </c>
      <c r="AV5" s="7" t="s">
        <v>21</v>
      </c>
      <c r="AX5" s="282" t="s">
        <v>626</v>
      </c>
      <c r="AY5" s="280">
        <f>COUNTIF(D9:D185,"=3")</f>
        <v>32</v>
      </c>
    </row>
    <row r="6" spans="2:61" s="5" customFormat="1" x14ac:dyDescent="0.3">
      <c r="B6" s="302"/>
      <c r="C6" s="319"/>
      <c r="D6" s="319"/>
      <c r="E6" s="319"/>
      <c r="F6" s="321"/>
      <c r="G6" s="304"/>
      <c r="H6" s="313"/>
      <c r="I6" s="315"/>
      <c r="J6" s="335"/>
      <c r="K6" s="329"/>
      <c r="L6" s="330"/>
      <c r="M6" s="335"/>
      <c r="N6" s="329"/>
      <c r="O6" s="330"/>
      <c r="P6" s="335"/>
      <c r="Q6" s="329"/>
      <c r="R6" s="330"/>
      <c r="S6" s="335"/>
      <c r="T6" s="329"/>
      <c r="U6" s="330"/>
      <c r="V6" s="335"/>
      <c r="W6" s="329"/>
      <c r="X6" s="330"/>
      <c r="Y6" s="335"/>
      <c r="Z6" s="329"/>
      <c r="AA6" s="330"/>
      <c r="AB6" s="335"/>
      <c r="AC6" s="329"/>
      <c r="AD6" s="330"/>
      <c r="AE6" s="335"/>
      <c r="AF6" s="329"/>
      <c r="AG6" s="330"/>
      <c r="AH6" s="335"/>
      <c r="AI6" s="329"/>
      <c r="AJ6" s="330"/>
      <c r="AK6" s="313"/>
      <c r="AL6" s="314"/>
      <c r="AM6" s="315"/>
      <c r="AN6" s="313"/>
      <c r="AO6" s="314"/>
      <c r="AP6" s="315"/>
      <c r="AQ6" s="313"/>
      <c r="AR6" s="314"/>
      <c r="AS6" s="315"/>
      <c r="AU6" s="8" t="s">
        <v>23</v>
      </c>
      <c r="AV6" s="13" t="s">
        <v>16</v>
      </c>
      <c r="AX6" s="282" t="s">
        <v>603</v>
      </c>
      <c r="AY6" s="280">
        <f>COUNTIF(D9:D185,"=4")</f>
        <v>45</v>
      </c>
    </row>
    <row r="7" spans="2:61" s="5" customFormat="1" ht="15" thickBot="1" x14ac:dyDescent="0.35">
      <c r="B7" s="302"/>
      <c r="C7" s="319"/>
      <c r="D7" s="319"/>
      <c r="E7" s="319"/>
      <c r="F7" s="321"/>
      <c r="G7" s="304"/>
      <c r="H7" s="313"/>
      <c r="I7" s="315"/>
      <c r="J7" s="336"/>
      <c r="K7" s="332"/>
      <c r="L7" s="333"/>
      <c r="M7" s="336"/>
      <c r="N7" s="332"/>
      <c r="O7" s="333"/>
      <c r="P7" s="336"/>
      <c r="Q7" s="332"/>
      <c r="R7" s="333"/>
      <c r="S7" s="336"/>
      <c r="T7" s="332"/>
      <c r="U7" s="333"/>
      <c r="V7" s="336"/>
      <c r="W7" s="332"/>
      <c r="X7" s="333"/>
      <c r="Y7" s="336"/>
      <c r="Z7" s="332"/>
      <c r="AA7" s="333"/>
      <c r="AB7" s="336"/>
      <c r="AC7" s="332"/>
      <c r="AD7" s="333"/>
      <c r="AE7" s="336"/>
      <c r="AF7" s="332"/>
      <c r="AG7" s="333"/>
      <c r="AH7" s="336"/>
      <c r="AI7" s="332"/>
      <c r="AJ7" s="333"/>
      <c r="AK7" s="316"/>
      <c r="AL7" s="317"/>
      <c r="AM7" s="318"/>
      <c r="AN7" s="316"/>
      <c r="AO7" s="317"/>
      <c r="AP7" s="318"/>
      <c r="AQ7" s="316"/>
      <c r="AR7" s="317"/>
      <c r="AS7" s="318"/>
      <c r="AT7"/>
      <c r="AU7" s="9" t="s">
        <v>27</v>
      </c>
      <c r="AV7"/>
      <c r="AX7" s="282" t="s">
        <v>604</v>
      </c>
      <c r="AY7" s="280">
        <f>COUNTIF(D9:D185,"=5")</f>
        <v>16</v>
      </c>
    </row>
    <row r="8" spans="2:61" ht="15" thickBot="1" x14ac:dyDescent="0.35">
      <c r="B8" s="303"/>
      <c r="C8" s="320"/>
      <c r="D8" s="320"/>
      <c r="E8" s="320"/>
      <c r="F8" s="322"/>
      <c r="G8" s="305"/>
      <c r="H8" s="313"/>
      <c r="I8" s="339"/>
      <c r="J8" s="154" t="s">
        <v>5</v>
      </c>
      <c r="K8" s="154" t="s">
        <v>6</v>
      </c>
      <c r="L8" s="155" t="s">
        <v>7</v>
      </c>
      <c r="M8" s="156" t="s">
        <v>5</v>
      </c>
      <c r="N8" s="154" t="s">
        <v>6</v>
      </c>
      <c r="O8" s="157" t="s">
        <v>7</v>
      </c>
      <c r="P8" s="156" t="s">
        <v>5</v>
      </c>
      <c r="Q8" s="154" t="s">
        <v>6</v>
      </c>
      <c r="R8" s="157" t="s">
        <v>7</v>
      </c>
      <c r="S8" s="156" t="s">
        <v>5</v>
      </c>
      <c r="T8" s="154" t="s">
        <v>6</v>
      </c>
      <c r="U8" s="157" t="s">
        <v>7</v>
      </c>
      <c r="V8" s="156" t="s">
        <v>5</v>
      </c>
      <c r="W8" s="154" t="s">
        <v>6</v>
      </c>
      <c r="X8" s="157" t="s">
        <v>7</v>
      </c>
      <c r="Y8" s="156" t="s">
        <v>5</v>
      </c>
      <c r="Z8" s="154" t="s">
        <v>6</v>
      </c>
      <c r="AA8" s="157" t="s">
        <v>7</v>
      </c>
      <c r="AB8" s="156" t="s">
        <v>5</v>
      </c>
      <c r="AC8" s="154" t="s">
        <v>6</v>
      </c>
      <c r="AD8" s="157" t="s">
        <v>7</v>
      </c>
      <c r="AE8" s="156" t="s">
        <v>5</v>
      </c>
      <c r="AF8" s="154" t="s">
        <v>6</v>
      </c>
      <c r="AG8" s="157" t="s">
        <v>7</v>
      </c>
      <c r="AH8" s="156" t="s">
        <v>5</v>
      </c>
      <c r="AI8" s="154" t="s">
        <v>6</v>
      </c>
      <c r="AJ8" s="157" t="s">
        <v>7</v>
      </c>
      <c r="AK8" s="156" t="s">
        <v>5</v>
      </c>
      <c r="AL8" s="154" t="s">
        <v>6</v>
      </c>
      <c r="AM8" s="157" t="s">
        <v>7</v>
      </c>
      <c r="AN8" s="156" t="s">
        <v>5</v>
      </c>
      <c r="AO8" s="154" t="s">
        <v>6</v>
      </c>
      <c r="AP8" s="155" t="s">
        <v>7</v>
      </c>
      <c r="AQ8" s="158" t="s">
        <v>5</v>
      </c>
      <c r="AR8" s="159" t="s">
        <v>6</v>
      </c>
      <c r="AS8" s="160" t="s">
        <v>7</v>
      </c>
      <c r="AU8" s="13" t="s">
        <v>16</v>
      </c>
      <c r="AV8" s="4"/>
      <c r="AX8" s="282" t="s">
        <v>605</v>
      </c>
      <c r="AY8" s="280">
        <f>COUNTIF(D9:D185,"=6")</f>
        <v>34</v>
      </c>
    </row>
    <row r="9" spans="2:61" x14ac:dyDescent="0.3">
      <c r="B9" s="233" t="s">
        <v>477</v>
      </c>
      <c r="C9" s="255">
        <v>3</v>
      </c>
      <c r="D9" s="255">
        <v>3</v>
      </c>
      <c r="E9" s="255">
        <v>1</v>
      </c>
      <c r="F9" s="341" t="s">
        <v>10</v>
      </c>
      <c r="G9" s="235" t="s">
        <v>11</v>
      </c>
      <c r="H9" s="172" t="s">
        <v>12</v>
      </c>
      <c r="I9" s="149" t="s">
        <v>13</v>
      </c>
      <c r="J9" s="21" t="s">
        <v>0</v>
      </c>
      <c r="K9" s="64" t="s">
        <v>15</v>
      </c>
      <c r="L9" s="34"/>
      <c r="M9" s="21" t="s">
        <v>0</v>
      </c>
      <c r="N9" s="135" t="s">
        <v>15</v>
      </c>
      <c r="O9" s="34"/>
      <c r="P9" s="21" t="s">
        <v>14</v>
      </c>
      <c r="Q9" s="135" t="s">
        <v>14</v>
      </c>
      <c r="R9" s="34"/>
      <c r="S9" s="21" t="s">
        <v>14</v>
      </c>
      <c r="T9" s="135" t="s">
        <v>14</v>
      </c>
      <c r="U9" s="34"/>
      <c r="V9" s="21" t="s">
        <v>14</v>
      </c>
      <c r="W9" s="135" t="s">
        <v>14</v>
      </c>
      <c r="X9" s="34"/>
      <c r="Y9" s="21" t="s">
        <v>14</v>
      </c>
      <c r="Z9" s="135" t="s">
        <v>14</v>
      </c>
      <c r="AA9" s="34"/>
      <c r="AB9" s="21" t="s">
        <v>14</v>
      </c>
      <c r="AC9" s="135" t="s">
        <v>14</v>
      </c>
      <c r="AD9" s="34"/>
      <c r="AE9" s="21" t="s">
        <v>14</v>
      </c>
      <c r="AF9" s="135" t="s">
        <v>14</v>
      </c>
      <c r="AG9" s="34"/>
      <c r="AH9" s="21" t="s">
        <v>14</v>
      </c>
      <c r="AI9" s="135" t="s">
        <v>14</v>
      </c>
      <c r="AJ9" s="34"/>
      <c r="AK9" s="60" t="s">
        <v>14</v>
      </c>
      <c r="AL9" s="61" t="s">
        <v>14</v>
      </c>
      <c r="AM9" s="62"/>
      <c r="AN9" s="60" t="s">
        <v>14</v>
      </c>
      <c r="AO9" s="61" t="s">
        <v>14</v>
      </c>
      <c r="AP9" s="62"/>
      <c r="AQ9" s="60" t="s">
        <v>14</v>
      </c>
      <c r="AR9" s="61" t="s">
        <v>14</v>
      </c>
      <c r="AS9" s="147"/>
      <c r="AX9" s="282" t="s">
        <v>629</v>
      </c>
      <c r="AY9" s="280">
        <f>COUNTIF(D9:D185,"=X")</f>
        <v>31</v>
      </c>
    </row>
    <row r="10" spans="2:61" ht="15" thickBot="1" x14ac:dyDescent="0.35">
      <c r="B10" s="234" t="s">
        <v>477</v>
      </c>
      <c r="C10" s="256">
        <v>1</v>
      </c>
      <c r="D10" s="256">
        <v>1</v>
      </c>
      <c r="E10" s="256">
        <v>1</v>
      </c>
      <c r="F10" s="341"/>
      <c r="G10" s="236" t="s">
        <v>17</v>
      </c>
      <c r="H10" s="173" t="s">
        <v>12</v>
      </c>
      <c r="I10" s="150" t="s">
        <v>18</v>
      </c>
      <c r="J10" s="21" t="s">
        <v>0</v>
      </c>
      <c r="K10" s="64" t="s">
        <v>15</v>
      </c>
      <c r="L10" s="22"/>
      <c r="M10" s="21" t="s">
        <v>0</v>
      </c>
      <c r="N10" s="135" t="s">
        <v>15</v>
      </c>
      <c r="O10" s="22"/>
      <c r="P10" s="21" t="s">
        <v>14</v>
      </c>
      <c r="Q10" s="135" t="s">
        <v>14</v>
      </c>
      <c r="R10" s="22"/>
      <c r="S10" s="21" t="s">
        <v>14</v>
      </c>
      <c r="T10" s="135" t="s">
        <v>14</v>
      </c>
      <c r="U10" s="22"/>
      <c r="V10" s="21" t="s">
        <v>14</v>
      </c>
      <c r="W10" s="135" t="s">
        <v>14</v>
      </c>
      <c r="X10" s="22"/>
      <c r="Y10" s="21" t="s">
        <v>14</v>
      </c>
      <c r="Z10" s="135" t="s">
        <v>14</v>
      </c>
      <c r="AA10" s="22"/>
      <c r="AB10" s="21" t="s">
        <v>14</v>
      </c>
      <c r="AC10" s="135" t="s">
        <v>14</v>
      </c>
      <c r="AD10" s="22"/>
      <c r="AE10" s="21" t="s">
        <v>14</v>
      </c>
      <c r="AF10" s="135" t="s">
        <v>14</v>
      </c>
      <c r="AG10" s="22"/>
      <c r="AH10" s="21" t="s">
        <v>14</v>
      </c>
      <c r="AI10" s="135" t="s">
        <v>14</v>
      </c>
      <c r="AJ10" s="22"/>
      <c r="AK10" s="60" t="s">
        <v>14</v>
      </c>
      <c r="AL10" s="61" t="s">
        <v>14</v>
      </c>
      <c r="AM10" s="65"/>
      <c r="AN10" s="60" t="s">
        <v>14</v>
      </c>
      <c r="AO10" s="61" t="s">
        <v>14</v>
      </c>
      <c r="AP10" s="65"/>
      <c r="AQ10" s="60" t="s">
        <v>14</v>
      </c>
      <c r="AR10" s="61" t="s">
        <v>14</v>
      </c>
      <c r="AS10" s="148"/>
      <c r="AX10" s="279" t="s">
        <v>634</v>
      </c>
      <c r="AY10" s="281">
        <f>COUNTIF(C9:C185,"=N/A")</f>
        <v>2</v>
      </c>
      <c r="BA10" s="4"/>
      <c r="BB10" s="4"/>
      <c r="BC10" s="4"/>
      <c r="BD10" s="4"/>
      <c r="BE10" s="4"/>
      <c r="BF10" s="4"/>
      <c r="BG10" s="4"/>
      <c r="BH10" s="4"/>
      <c r="BI10" s="4"/>
    </row>
    <row r="11" spans="2:61" ht="15.6" thickTop="1" thickBot="1" x14ac:dyDescent="0.35">
      <c r="B11" s="234" t="s">
        <v>477</v>
      </c>
      <c r="C11" s="256">
        <v>2</v>
      </c>
      <c r="D11" s="256">
        <v>2</v>
      </c>
      <c r="E11" s="256">
        <v>1</v>
      </c>
      <c r="F11" s="341"/>
      <c r="G11" s="236" t="s">
        <v>19</v>
      </c>
      <c r="H11" s="173" t="s">
        <v>12</v>
      </c>
      <c r="I11" s="150" t="s">
        <v>20</v>
      </c>
      <c r="J11" s="21" t="s">
        <v>0</v>
      </c>
      <c r="K11" s="64" t="s">
        <v>15</v>
      </c>
      <c r="L11" s="22"/>
      <c r="M11" s="21" t="s">
        <v>0</v>
      </c>
      <c r="N11" s="135" t="s">
        <v>15</v>
      </c>
      <c r="O11" s="22"/>
      <c r="P11" s="21" t="s">
        <v>14</v>
      </c>
      <c r="Q11" s="135" t="s">
        <v>14</v>
      </c>
      <c r="R11" s="22"/>
      <c r="S11" s="21" t="s">
        <v>14</v>
      </c>
      <c r="T11" s="135" t="s">
        <v>14</v>
      </c>
      <c r="U11" s="22"/>
      <c r="V11" s="21" t="s">
        <v>14</v>
      </c>
      <c r="W11" s="135" t="s">
        <v>14</v>
      </c>
      <c r="X11" s="22"/>
      <c r="Y11" s="21" t="s">
        <v>14</v>
      </c>
      <c r="Z11" s="135" t="s">
        <v>14</v>
      </c>
      <c r="AA11" s="22"/>
      <c r="AB11" s="21" t="s">
        <v>14</v>
      </c>
      <c r="AC11" s="135" t="s">
        <v>14</v>
      </c>
      <c r="AD11" s="22"/>
      <c r="AE11" s="21" t="s">
        <v>14</v>
      </c>
      <c r="AF11" s="135" t="s">
        <v>14</v>
      </c>
      <c r="AG11" s="22"/>
      <c r="AH11" s="21" t="s">
        <v>14</v>
      </c>
      <c r="AI11" s="135" t="s">
        <v>14</v>
      </c>
      <c r="AJ11" s="22"/>
      <c r="AK11" s="60" t="s">
        <v>14</v>
      </c>
      <c r="AL11" s="61" t="s">
        <v>14</v>
      </c>
      <c r="AM11" s="65"/>
      <c r="AN11" s="60" t="s">
        <v>14</v>
      </c>
      <c r="AO11" s="61" t="s">
        <v>14</v>
      </c>
      <c r="AP11" s="65"/>
      <c r="AQ11" s="60" t="s">
        <v>14</v>
      </c>
      <c r="AR11" s="61" t="s">
        <v>14</v>
      </c>
      <c r="AS11" s="148"/>
      <c r="AX11" s="285" t="s">
        <v>633</v>
      </c>
      <c r="AY11" s="286">
        <f>SUM(AY3:AY10)</f>
        <v>177</v>
      </c>
      <c r="BA11" s="4"/>
      <c r="BB11" s="4"/>
      <c r="BC11" s="4"/>
      <c r="BD11" s="4"/>
      <c r="BE11" s="4"/>
      <c r="BF11" s="4"/>
      <c r="BG11" s="4"/>
      <c r="BH11" s="4"/>
      <c r="BI11" s="4"/>
    </row>
    <row r="12" spans="2:61" ht="15" thickTop="1" x14ac:dyDescent="0.3">
      <c r="B12" s="234" t="s">
        <v>477</v>
      </c>
      <c r="C12" s="256">
        <v>3</v>
      </c>
      <c r="D12" s="256">
        <v>3</v>
      </c>
      <c r="E12" s="256">
        <v>1</v>
      </c>
      <c r="F12" s="341"/>
      <c r="G12" s="236" t="s">
        <v>22</v>
      </c>
      <c r="H12" s="173" t="s">
        <v>25</v>
      </c>
      <c r="I12" s="150" t="s">
        <v>26</v>
      </c>
      <c r="J12" s="21" t="s">
        <v>0</v>
      </c>
      <c r="K12" s="64" t="s">
        <v>15</v>
      </c>
      <c r="L12" s="22"/>
      <c r="M12" s="21" t="s">
        <v>0</v>
      </c>
      <c r="N12" s="135" t="s">
        <v>15</v>
      </c>
      <c r="O12" s="22"/>
      <c r="P12" s="21" t="s">
        <v>14</v>
      </c>
      <c r="Q12" s="135" t="s">
        <v>14</v>
      </c>
      <c r="R12" s="22"/>
      <c r="S12" s="21" t="s">
        <v>14</v>
      </c>
      <c r="T12" s="135" t="s">
        <v>14</v>
      </c>
      <c r="U12" s="22"/>
      <c r="V12" s="21" t="s">
        <v>14</v>
      </c>
      <c r="W12" s="135" t="s">
        <v>14</v>
      </c>
      <c r="X12" s="22"/>
      <c r="Y12" s="21" t="s">
        <v>14</v>
      </c>
      <c r="Z12" s="135" t="s">
        <v>14</v>
      </c>
      <c r="AA12" s="22"/>
      <c r="AB12" s="21" t="s">
        <v>14</v>
      </c>
      <c r="AC12" s="135" t="s">
        <v>14</v>
      </c>
      <c r="AD12" s="22"/>
      <c r="AE12" s="21" t="s">
        <v>14</v>
      </c>
      <c r="AF12" s="135" t="s">
        <v>14</v>
      </c>
      <c r="AG12" s="22"/>
      <c r="AH12" s="21" t="s">
        <v>14</v>
      </c>
      <c r="AI12" s="135" t="s">
        <v>14</v>
      </c>
      <c r="AJ12" s="22"/>
      <c r="AK12" s="60" t="s">
        <v>14</v>
      </c>
      <c r="AL12" s="61" t="s">
        <v>14</v>
      </c>
      <c r="AM12" s="65"/>
      <c r="AN12" s="60" t="s">
        <v>14</v>
      </c>
      <c r="AO12" s="61" t="s">
        <v>14</v>
      </c>
      <c r="AP12" s="65"/>
      <c r="AQ12" s="60" t="s">
        <v>14</v>
      </c>
      <c r="AR12" s="61" t="s">
        <v>14</v>
      </c>
      <c r="AS12" s="148"/>
      <c r="BA12" s="4"/>
      <c r="BB12" s="4"/>
      <c r="BC12" s="4"/>
      <c r="BD12" s="4"/>
      <c r="BE12" s="4"/>
      <c r="BF12" s="4"/>
      <c r="BG12" s="4"/>
      <c r="BH12" s="4"/>
      <c r="BI12" s="4"/>
    </row>
    <row r="13" spans="2:61" s="4" customFormat="1" x14ac:dyDescent="0.3">
      <c r="B13" s="234" t="s">
        <v>477</v>
      </c>
      <c r="C13" s="257">
        <v>4</v>
      </c>
      <c r="D13" s="257">
        <v>4</v>
      </c>
      <c r="E13" s="256">
        <v>1</v>
      </c>
      <c r="F13" s="341"/>
      <c r="G13" s="236" t="s">
        <v>24</v>
      </c>
      <c r="H13" s="173" t="s">
        <v>25</v>
      </c>
      <c r="I13" s="150" t="s">
        <v>29</v>
      </c>
      <c r="J13" s="21" t="s">
        <v>0</v>
      </c>
      <c r="K13" s="64" t="s">
        <v>15</v>
      </c>
      <c r="L13" s="22"/>
      <c r="M13" s="21" t="s">
        <v>0</v>
      </c>
      <c r="N13" s="135" t="s">
        <v>15</v>
      </c>
      <c r="O13" s="22"/>
      <c r="P13" s="21" t="s">
        <v>14</v>
      </c>
      <c r="Q13" s="135" t="s">
        <v>14</v>
      </c>
      <c r="R13" s="22"/>
      <c r="S13" s="21" t="s">
        <v>14</v>
      </c>
      <c r="T13" s="135" t="s">
        <v>14</v>
      </c>
      <c r="U13" s="22"/>
      <c r="V13" s="21" t="s">
        <v>14</v>
      </c>
      <c r="W13" s="135" t="s">
        <v>14</v>
      </c>
      <c r="X13" s="22"/>
      <c r="Y13" s="21" t="s">
        <v>14</v>
      </c>
      <c r="Z13" s="135" t="s">
        <v>14</v>
      </c>
      <c r="AA13" s="22"/>
      <c r="AB13" s="21" t="s">
        <v>14</v>
      </c>
      <c r="AC13" s="135" t="s">
        <v>14</v>
      </c>
      <c r="AD13" s="22"/>
      <c r="AE13" s="21" t="s">
        <v>14</v>
      </c>
      <c r="AF13" s="135" t="s">
        <v>14</v>
      </c>
      <c r="AG13" s="22"/>
      <c r="AH13" s="21" t="s">
        <v>14</v>
      </c>
      <c r="AI13" s="135" t="s">
        <v>14</v>
      </c>
      <c r="AJ13" s="22"/>
      <c r="AK13" s="60" t="s">
        <v>14</v>
      </c>
      <c r="AL13" s="61" t="s">
        <v>14</v>
      </c>
      <c r="AM13" s="65"/>
      <c r="AN13" s="60" t="s">
        <v>14</v>
      </c>
      <c r="AO13" s="61" t="s">
        <v>14</v>
      </c>
      <c r="AP13" s="65"/>
      <c r="AQ13" s="60" t="s">
        <v>14</v>
      </c>
      <c r="AR13" s="61" t="s">
        <v>14</v>
      </c>
      <c r="AS13" s="148"/>
    </row>
    <row r="14" spans="2:61" s="4" customFormat="1" x14ac:dyDescent="0.3">
      <c r="B14" s="234" t="s">
        <v>477</v>
      </c>
      <c r="C14" s="257">
        <v>4</v>
      </c>
      <c r="D14" s="257">
        <v>4</v>
      </c>
      <c r="E14" s="256">
        <v>1</v>
      </c>
      <c r="F14" s="341"/>
      <c r="G14" s="236" t="s">
        <v>28</v>
      </c>
      <c r="H14" s="173" t="s">
        <v>25</v>
      </c>
      <c r="I14" s="150" t="s">
        <v>31</v>
      </c>
      <c r="J14" s="21" t="s">
        <v>0</v>
      </c>
      <c r="K14" s="64" t="s">
        <v>15</v>
      </c>
      <c r="L14" s="22"/>
      <c r="M14" s="21" t="s">
        <v>0</v>
      </c>
      <c r="N14" s="135" t="s">
        <v>15</v>
      </c>
      <c r="O14" s="22"/>
      <c r="P14" s="21" t="s">
        <v>14</v>
      </c>
      <c r="Q14" s="135" t="s">
        <v>14</v>
      </c>
      <c r="R14" s="22"/>
      <c r="S14" s="21" t="s">
        <v>14</v>
      </c>
      <c r="T14" s="135" t="s">
        <v>14</v>
      </c>
      <c r="U14" s="22"/>
      <c r="V14" s="21" t="s">
        <v>14</v>
      </c>
      <c r="W14" s="135" t="s">
        <v>14</v>
      </c>
      <c r="X14" s="22"/>
      <c r="Y14" s="21" t="s">
        <v>14</v>
      </c>
      <c r="Z14" s="135" t="s">
        <v>14</v>
      </c>
      <c r="AA14" s="22"/>
      <c r="AB14" s="21" t="s">
        <v>14</v>
      </c>
      <c r="AC14" s="135" t="s">
        <v>14</v>
      </c>
      <c r="AD14" s="22"/>
      <c r="AE14" s="21" t="s">
        <v>14</v>
      </c>
      <c r="AF14" s="135" t="s">
        <v>14</v>
      </c>
      <c r="AG14" s="22"/>
      <c r="AH14" s="21" t="s">
        <v>14</v>
      </c>
      <c r="AI14" s="135" t="s">
        <v>14</v>
      </c>
      <c r="AJ14" s="22"/>
      <c r="AK14" s="60" t="s">
        <v>14</v>
      </c>
      <c r="AL14" s="61" t="s">
        <v>14</v>
      </c>
      <c r="AM14" s="65"/>
      <c r="AN14" s="60" t="s">
        <v>14</v>
      </c>
      <c r="AO14" s="61" t="s">
        <v>14</v>
      </c>
      <c r="AP14" s="65"/>
      <c r="AQ14" s="60" t="s">
        <v>14</v>
      </c>
      <c r="AR14" s="61" t="s">
        <v>14</v>
      </c>
      <c r="AS14" s="148"/>
    </row>
    <row r="15" spans="2:61" s="4" customFormat="1" x14ac:dyDescent="0.3">
      <c r="B15" s="234" t="s">
        <v>477</v>
      </c>
      <c r="C15" s="257">
        <v>4</v>
      </c>
      <c r="D15" s="257">
        <v>4</v>
      </c>
      <c r="E15" s="256">
        <v>1</v>
      </c>
      <c r="F15" s="341"/>
      <c r="G15" s="236" t="s">
        <v>30</v>
      </c>
      <c r="H15" s="173" t="s">
        <v>25</v>
      </c>
      <c r="I15" s="150" t="s">
        <v>33</v>
      </c>
      <c r="J15" s="21" t="s">
        <v>0</v>
      </c>
      <c r="K15" s="64" t="s">
        <v>15</v>
      </c>
      <c r="L15" s="22"/>
      <c r="M15" s="21" t="s">
        <v>0</v>
      </c>
      <c r="N15" s="135" t="s">
        <v>15</v>
      </c>
      <c r="O15" s="22"/>
      <c r="P15" s="21" t="s">
        <v>14</v>
      </c>
      <c r="Q15" s="135" t="s">
        <v>14</v>
      </c>
      <c r="R15" s="22"/>
      <c r="S15" s="21" t="s">
        <v>14</v>
      </c>
      <c r="T15" s="135" t="s">
        <v>14</v>
      </c>
      <c r="U15" s="22"/>
      <c r="V15" s="21" t="s">
        <v>14</v>
      </c>
      <c r="W15" s="135" t="s">
        <v>14</v>
      </c>
      <c r="X15" s="22"/>
      <c r="Y15" s="21" t="s">
        <v>14</v>
      </c>
      <c r="Z15" s="135" t="s">
        <v>14</v>
      </c>
      <c r="AA15" s="22"/>
      <c r="AB15" s="21" t="s">
        <v>14</v>
      </c>
      <c r="AC15" s="135" t="s">
        <v>14</v>
      </c>
      <c r="AD15" s="22"/>
      <c r="AE15" s="21" t="s">
        <v>14</v>
      </c>
      <c r="AF15" s="135" t="s">
        <v>14</v>
      </c>
      <c r="AG15" s="22"/>
      <c r="AH15" s="21" t="s">
        <v>14</v>
      </c>
      <c r="AI15" s="135" t="s">
        <v>14</v>
      </c>
      <c r="AJ15" s="22"/>
      <c r="AK15" s="60" t="s">
        <v>14</v>
      </c>
      <c r="AL15" s="61" t="s">
        <v>14</v>
      </c>
      <c r="AM15" s="65"/>
      <c r="AN15" s="60" t="s">
        <v>14</v>
      </c>
      <c r="AO15" s="61" t="s">
        <v>14</v>
      </c>
      <c r="AP15" s="65"/>
      <c r="AQ15" s="60" t="s">
        <v>14</v>
      </c>
      <c r="AR15" s="61" t="s">
        <v>14</v>
      </c>
      <c r="AS15" s="148"/>
    </row>
    <row r="16" spans="2:61" s="4" customFormat="1" x14ac:dyDescent="0.3">
      <c r="B16" s="234" t="s">
        <v>477</v>
      </c>
      <c r="C16" s="257">
        <v>3</v>
      </c>
      <c r="D16" s="257">
        <v>3</v>
      </c>
      <c r="E16" s="256">
        <v>1</v>
      </c>
      <c r="F16" s="341"/>
      <c r="G16" s="236" t="s">
        <v>32</v>
      </c>
      <c r="H16" s="173" t="s">
        <v>25</v>
      </c>
      <c r="I16" s="150" t="s">
        <v>35</v>
      </c>
      <c r="J16" s="21" t="s">
        <v>0</v>
      </c>
      <c r="K16" s="64" t="s">
        <v>15</v>
      </c>
      <c r="L16" s="22"/>
      <c r="M16" s="21" t="s">
        <v>0</v>
      </c>
      <c r="N16" s="135" t="s">
        <v>15</v>
      </c>
      <c r="O16" s="22"/>
      <c r="P16" s="21" t="s">
        <v>14</v>
      </c>
      <c r="Q16" s="135" t="s">
        <v>14</v>
      </c>
      <c r="R16" s="22"/>
      <c r="S16" s="21" t="s">
        <v>14</v>
      </c>
      <c r="T16" s="135" t="s">
        <v>14</v>
      </c>
      <c r="U16" s="22"/>
      <c r="V16" s="21" t="s">
        <v>14</v>
      </c>
      <c r="W16" s="135" t="s">
        <v>14</v>
      </c>
      <c r="X16" s="22"/>
      <c r="Y16" s="21" t="s">
        <v>14</v>
      </c>
      <c r="Z16" s="135" t="s">
        <v>14</v>
      </c>
      <c r="AA16" s="22"/>
      <c r="AB16" s="21" t="s">
        <v>14</v>
      </c>
      <c r="AC16" s="135" t="s">
        <v>14</v>
      </c>
      <c r="AD16" s="22"/>
      <c r="AE16" s="21" t="s">
        <v>14</v>
      </c>
      <c r="AF16" s="135" t="s">
        <v>14</v>
      </c>
      <c r="AG16" s="22"/>
      <c r="AH16" s="21" t="s">
        <v>14</v>
      </c>
      <c r="AI16" s="135" t="s">
        <v>14</v>
      </c>
      <c r="AJ16" s="22"/>
      <c r="AK16" s="60" t="s">
        <v>14</v>
      </c>
      <c r="AL16" s="61" t="s">
        <v>14</v>
      </c>
      <c r="AM16" s="65"/>
      <c r="AN16" s="60" t="s">
        <v>14</v>
      </c>
      <c r="AO16" s="61" t="s">
        <v>14</v>
      </c>
      <c r="AP16" s="65"/>
      <c r="AQ16" s="60" t="s">
        <v>14</v>
      </c>
      <c r="AR16" s="61" t="s">
        <v>14</v>
      </c>
      <c r="AS16" s="148"/>
    </row>
    <row r="17" spans="2:45" s="4" customFormat="1" x14ac:dyDescent="0.3">
      <c r="B17" s="234" t="s">
        <v>477</v>
      </c>
      <c r="C17" s="256">
        <v>2</v>
      </c>
      <c r="D17" s="256">
        <v>2</v>
      </c>
      <c r="E17" s="256">
        <v>1</v>
      </c>
      <c r="F17" s="341"/>
      <c r="G17" s="236" t="s">
        <v>34</v>
      </c>
      <c r="H17" s="173" t="s">
        <v>25</v>
      </c>
      <c r="I17" s="150" t="s">
        <v>37</v>
      </c>
      <c r="J17" s="21" t="s">
        <v>0</v>
      </c>
      <c r="K17" s="64" t="s">
        <v>15</v>
      </c>
      <c r="L17" s="22"/>
      <c r="M17" s="21" t="s">
        <v>0</v>
      </c>
      <c r="N17" s="135" t="s">
        <v>15</v>
      </c>
      <c r="O17" s="22"/>
      <c r="P17" s="21" t="s">
        <v>14</v>
      </c>
      <c r="Q17" s="135" t="s">
        <v>14</v>
      </c>
      <c r="R17" s="22"/>
      <c r="S17" s="21" t="s">
        <v>14</v>
      </c>
      <c r="T17" s="135" t="s">
        <v>14</v>
      </c>
      <c r="U17" s="22"/>
      <c r="V17" s="21" t="s">
        <v>14</v>
      </c>
      <c r="W17" s="135" t="s">
        <v>14</v>
      </c>
      <c r="X17" s="22"/>
      <c r="Y17" s="21" t="s">
        <v>14</v>
      </c>
      <c r="Z17" s="135" t="s">
        <v>14</v>
      </c>
      <c r="AA17" s="22"/>
      <c r="AB17" s="21" t="s">
        <v>14</v>
      </c>
      <c r="AC17" s="135" t="s">
        <v>14</v>
      </c>
      <c r="AD17" s="22"/>
      <c r="AE17" s="21" t="s">
        <v>14</v>
      </c>
      <c r="AF17" s="135" t="s">
        <v>14</v>
      </c>
      <c r="AG17" s="22"/>
      <c r="AH17" s="21" t="s">
        <v>14</v>
      </c>
      <c r="AI17" s="135" t="s">
        <v>14</v>
      </c>
      <c r="AJ17" s="22"/>
      <c r="AK17" s="60" t="s">
        <v>14</v>
      </c>
      <c r="AL17" s="61" t="s">
        <v>14</v>
      </c>
      <c r="AM17" s="65"/>
      <c r="AN17" s="60" t="s">
        <v>14</v>
      </c>
      <c r="AO17" s="61" t="s">
        <v>14</v>
      </c>
      <c r="AP17" s="65"/>
      <c r="AQ17" s="60" t="s">
        <v>14</v>
      </c>
      <c r="AR17" s="61" t="s">
        <v>14</v>
      </c>
      <c r="AS17" s="148"/>
    </row>
    <row r="18" spans="2:45" s="4" customFormat="1" x14ac:dyDescent="0.3">
      <c r="B18" s="234" t="s">
        <v>477</v>
      </c>
      <c r="C18" s="257">
        <v>3</v>
      </c>
      <c r="D18" s="257">
        <v>3</v>
      </c>
      <c r="E18" s="256">
        <v>1</v>
      </c>
      <c r="F18" s="341"/>
      <c r="G18" s="236" t="s">
        <v>36</v>
      </c>
      <c r="H18" s="173" t="s">
        <v>25</v>
      </c>
      <c r="I18" s="150" t="s">
        <v>39</v>
      </c>
      <c r="J18" s="21" t="s">
        <v>0</v>
      </c>
      <c r="K18" s="64" t="s">
        <v>15</v>
      </c>
      <c r="L18" s="22"/>
      <c r="M18" s="21" t="s">
        <v>0</v>
      </c>
      <c r="N18" s="135" t="s">
        <v>15</v>
      </c>
      <c r="O18" s="22"/>
      <c r="P18" s="21" t="s">
        <v>14</v>
      </c>
      <c r="Q18" s="135" t="s">
        <v>14</v>
      </c>
      <c r="R18" s="22"/>
      <c r="S18" s="21" t="s">
        <v>14</v>
      </c>
      <c r="T18" s="135" t="s">
        <v>14</v>
      </c>
      <c r="U18" s="22"/>
      <c r="V18" s="21" t="s">
        <v>14</v>
      </c>
      <c r="W18" s="135" t="s">
        <v>14</v>
      </c>
      <c r="X18" s="22"/>
      <c r="Y18" s="21" t="s">
        <v>14</v>
      </c>
      <c r="Z18" s="135" t="s">
        <v>14</v>
      </c>
      <c r="AA18" s="22"/>
      <c r="AB18" s="21" t="s">
        <v>14</v>
      </c>
      <c r="AC18" s="135" t="s">
        <v>14</v>
      </c>
      <c r="AD18" s="22"/>
      <c r="AE18" s="21" t="s">
        <v>14</v>
      </c>
      <c r="AF18" s="135" t="s">
        <v>14</v>
      </c>
      <c r="AG18" s="22"/>
      <c r="AH18" s="21" t="s">
        <v>14</v>
      </c>
      <c r="AI18" s="135" t="s">
        <v>14</v>
      </c>
      <c r="AJ18" s="22"/>
      <c r="AK18" s="60" t="s">
        <v>14</v>
      </c>
      <c r="AL18" s="61" t="s">
        <v>14</v>
      </c>
      <c r="AM18" s="65"/>
      <c r="AN18" s="60" t="s">
        <v>14</v>
      </c>
      <c r="AO18" s="61" t="s">
        <v>14</v>
      </c>
      <c r="AP18" s="65"/>
      <c r="AQ18" s="60" t="s">
        <v>14</v>
      </c>
      <c r="AR18" s="61" t="s">
        <v>14</v>
      </c>
      <c r="AS18" s="148"/>
    </row>
    <row r="19" spans="2:45" s="4" customFormat="1" x14ac:dyDescent="0.3">
      <c r="B19" s="234" t="s">
        <v>477</v>
      </c>
      <c r="C19" s="257">
        <v>3</v>
      </c>
      <c r="D19" s="257">
        <v>3</v>
      </c>
      <c r="E19" s="256">
        <v>1</v>
      </c>
      <c r="F19" s="341"/>
      <c r="G19" s="236" t="s">
        <v>38</v>
      </c>
      <c r="H19" s="173" t="s">
        <v>25</v>
      </c>
      <c r="I19" s="150" t="s">
        <v>41</v>
      </c>
      <c r="J19" s="21" t="s">
        <v>0</v>
      </c>
      <c r="K19" s="64" t="s">
        <v>15</v>
      </c>
      <c r="L19" s="22"/>
      <c r="M19" s="21" t="s">
        <v>0</v>
      </c>
      <c r="N19" s="135" t="s">
        <v>15</v>
      </c>
      <c r="O19" s="22"/>
      <c r="P19" s="21" t="s">
        <v>14</v>
      </c>
      <c r="Q19" s="135" t="s">
        <v>14</v>
      </c>
      <c r="R19" s="22"/>
      <c r="S19" s="21" t="s">
        <v>14</v>
      </c>
      <c r="T19" s="135" t="s">
        <v>14</v>
      </c>
      <c r="U19" s="22"/>
      <c r="V19" s="21" t="s">
        <v>14</v>
      </c>
      <c r="W19" s="135" t="s">
        <v>14</v>
      </c>
      <c r="X19" s="22"/>
      <c r="Y19" s="21" t="s">
        <v>14</v>
      </c>
      <c r="Z19" s="135" t="s">
        <v>14</v>
      </c>
      <c r="AA19" s="22"/>
      <c r="AB19" s="21" t="s">
        <v>14</v>
      </c>
      <c r="AC19" s="135" t="s">
        <v>14</v>
      </c>
      <c r="AD19" s="22"/>
      <c r="AE19" s="21" t="s">
        <v>14</v>
      </c>
      <c r="AF19" s="135" t="s">
        <v>14</v>
      </c>
      <c r="AG19" s="22"/>
      <c r="AH19" s="21" t="s">
        <v>14</v>
      </c>
      <c r="AI19" s="135" t="s">
        <v>14</v>
      </c>
      <c r="AJ19" s="22"/>
      <c r="AK19" s="60" t="s">
        <v>14</v>
      </c>
      <c r="AL19" s="61" t="s">
        <v>14</v>
      </c>
      <c r="AM19" s="65"/>
      <c r="AN19" s="60" t="s">
        <v>14</v>
      </c>
      <c r="AO19" s="61" t="s">
        <v>14</v>
      </c>
      <c r="AP19" s="65"/>
      <c r="AQ19" s="60" t="s">
        <v>14</v>
      </c>
      <c r="AR19" s="61" t="s">
        <v>14</v>
      </c>
      <c r="AS19" s="148"/>
    </row>
    <row r="20" spans="2:45" s="4" customFormat="1" x14ac:dyDescent="0.3">
      <c r="B20" s="234" t="s">
        <v>477</v>
      </c>
      <c r="C20" s="257">
        <v>4</v>
      </c>
      <c r="D20" s="257">
        <v>4</v>
      </c>
      <c r="E20" s="256">
        <v>1</v>
      </c>
      <c r="F20" s="341"/>
      <c r="G20" s="236" t="s">
        <v>40</v>
      </c>
      <c r="H20" s="173" t="s">
        <v>25</v>
      </c>
      <c r="I20" s="150" t="s">
        <v>43</v>
      </c>
      <c r="J20" s="21" t="s">
        <v>0</v>
      </c>
      <c r="K20" s="64" t="s">
        <v>15</v>
      </c>
      <c r="L20" s="22"/>
      <c r="M20" s="21" t="s">
        <v>14</v>
      </c>
      <c r="N20" s="135" t="s">
        <v>14</v>
      </c>
      <c r="O20" s="22"/>
      <c r="P20" s="21" t="s">
        <v>14</v>
      </c>
      <c r="Q20" s="135" t="s">
        <v>14</v>
      </c>
      <c r="R20" s="22"/>
      <c r="S20" s="21" t="s">
        <v>14</v>
      </c>
      <c r="T20" s="135" t="s">
        <v>14</v>
      </c>
      <c r="U20" s="22"/>
      <c r="V20" s="21" t="s">
        <v>14</v>
      </c>
      <c r="W20" s="135" t="s">
        <v>14</v>
      </c>
      <c r="X20" s="22"/>
      <c r="Y20" s="21" t="s">
        <v>14</v>
      </c>
      <c r="Z20" s="135" t="s">
        <v>14</v>
      </c>
      <c r="AA20" s="22"/>
      <c r="AB20" s="21" t="s">
        <v>14</v>
      </c>
      <c r="AC20" s="135" t="s">
        <v>14</v>
      </c>
      <c r="AD20" s="22"/>
      <c r="AE20" s="21" t="s">
        <v>14</v>
      </c>
      <c r="AF20" s="135" t="s">
        <v>14</v>
      </c>
      <c r="AG20" s="22"/>
      <c r="AH20" s="21" t="s">
        <v>14</v>
      </c>
      <c r="AI20" s="135" t="s">
        <v>14</v>
      </c>
      <c r="AJ20" s="22"/>
      <c r="AK20" s="60" t="s">
        <v>14</v>
      </c>
      <c r="AL20" s="61" t="s">
        <v>14</v>
      </c>
      <c r="AM20" s="65"/>
      <c r="AN20" s="60" t="s">
        <v>14</v>
      </c>
      <c r="AO20" s="61" t="s">
        <v>14</v>
      </c>
      <c r="AP20" s="65"/>
      <c r="AQ20" s="60" t="s">
        <v>14</v>
      </c>
      <c r="AR20" s="61" t="s">
        <v>14</v>
      </c>
      <c r="AS20" s="148"/>
    </row>
    <row r="21" spans="2:45" s="4" customFormat="1" x14ac:dyDescent="0.3">
      <c r="B21" s="234" t="s">
        <v>477</v>
      </c>
      <c r="C21" s="257">
        <v>4</v>
      </c>
      <c r="D21" s="257">
        <v>4</v>
      </c>
      <c r="E21" s="256">
        <v>1</v>
      </c>
      <c r="F21" s="341"/>
      <c r="G21" s="236" t="s">
        <v>42</v>
      </c>
      <c r="H21" s="173" t="s">
        <v>25</v>
      </c>
      <c r="I21" s="150" t="s">
        <v>45</v>
      </c>
      <c r="J21" s="21" t="s">
        <v>0</v>
      </c>
      <c r="K21" s="64" t="s">
        <v>15</v>
      </c>
      <c r="L21" s="22"/>
      <c r="M21" s="21" t="s">
        <v>0</v>
      </c>
      <c r="N21" s="135" t="s">
        <v>15</v>
      </c>
      <c r="O21" s="22"/>
      <c r="P21" s="21" t="s">
        <v>14</v>
      </c>
      <c r="Q21" s="135" t="s">
        <v>14</v>
      </c>
      <c r="R21" s="22"/>
      <c r="S21" s="21" t="s">
        <v>14</v>
      </c>
      <c r="T21" s="135" t="s">
        <v>14</v>
      </c>
      <c r="U21" s="22"/>
      <c r="V21" s="21" t="s">
        <v>14</v>
      </c>
      <c r="W21" s="135" t="s">
        <v>14</v>
      </c>
      <c r="X21" s="22"/>
      <c r="Y21" s="21" t="s">
        <v>14</v>
      </c>
      <c r="Z21" s="135" t="s">
        <v>14</v>
      </c>
      <c r="AA21" s="22"/>
      <c r="AB21" s="21" t="s">
        <v>14</v>
      </c>
      <c r="AC21" s="135" t="s">
        <v>14</v>
      </c>
      <c r="AD21" s="22"/>
      <c r="AE21" s="21" t="s">
        <v>14</v>
      </c>
      <c r="AF21" s="135" t="s">
        <v>14</v>
      </c>
      <c r="AG21" s="22"/>
      <c r="AH21" s="21" t="s">
        <v>14</v>
      </c>
      <c r="AI21" s="135" t="s">
        <v>14</v>
      </c>
      <c r="AJ21" s="22"/>
      <c r="AK21" s="60" t="s">
        <v>14</v>
      </c>
      <c r="AL21" s="61" t="s">
        <v>14</v>
      </c>
      <c r="AM21" s="65"/>
      <c r="AN21" s="60" t="s">
        <v>14</v>
      </c>
      <c r="AO21" s="61" t="s">
        <v>14</v>
      </c>
      <c r="AP21" s="65"/>
      <c r="AQ21" s="60" t="s">
        <v>14</v>
      </c>
      <c r="AR21" s="61" t="s">
        <v>14</v>
      </c>
      <c r="AS21" s="148"/>
    </row>
    <row r="22" spans="2:45" s="4" customFormat="1" x14ac:dyDescent="0.3">
      <c r="B22" s="234" t="s">
        <v>477</v>
      </c>
      <c r="C22" s="256">
        <v>2</v>
      </c>
      <c r="D22" s="256">
        <v>2</v>
      </c>
      <c r="E22" s="256">
        <v>1</v>
      </c>
      <c r="F22" s="341"/>
      <c r="G22" s="236" t="s">
        <v>44</v>
      </c>
      <c r="H22" s="173" t="s">
        <v>25</v>
      </c>
      <c r="I22" s="150" t="s">
        <v>47</v>
      </c>
      <c r="J22" s="21" t="s">
        <v>0</v>
      </c>
      <c r="K22" s="64" t="s">
        <v>15</v>
      </c>
      <c r="L22" s="22"/>
      <c r="M22" s="21" t="s">
        <v>0</v>
      </c>
      <c r="N22" s="135" t="s">
        <v>15</v>
      </c>
      <c r="O22" s="22"/>
      <c r="P22" s="21" t="s">
        <v>14</v>
      </c>
      <c r="Q22" s="135" t="s">
        <v>14</v>
      </c>
      <c r="R22" s="22"/>
      <c r="S22" s="21" t="s">
        <v>14</v>
      </c>
      <c r="T22" s="135" t="s">
        <v>14</v>
      </c>
      <c r="U22" s="22"/>
      <c r="V22" s="21" t="s">
        <v>14</v>
      </c>
      <c r="W22" s="135" t="s">
        <v>14</v>
      </c>
      <c r="X22" s="22"/>
      <c r="Y22" s="21" t="s">
        <v>14</v>
      </c>
      <c r="Z22" s="135" t="s">
        <v>14</v>
      </c>
      <c r="AA22" s="22"/>
      <c r="AB22" s="21" t="s">
        <v>14</v>
      </c>
      <c r="AC22" s="135" t="s">
        <v>14</v>
      </c>
      <c r="AD22" s="22"/>
      <c r="AE22" s="21" t="s">
        <v>14</v>
      </c>
      <c r="AF22" s="135" t="s">
        <v>14</v>
      </c>
      <c r="AG22" s="22"/>
      <c r="AH22" s="21" t="s">
        <v>14</v>
      </c>
      <c r="AI22" s="135" t="s">
        <v>14</v>
      </c>
      <c r="AJ22" s="22"/>
      <c r="AK22" s="60" t="s">
        <v>14</v>
      </c>
      <c r="AL22" s="61" t="s">
        <v>14</v>
      </c>
      <c r="AM22" s="65"/>
      <c r="AN22" s="60" t="s">
        <v>14</v>
      </c>
      <c r="AO22" s="61" t="s">
        <v>14</v>
      </c>
      <c r="AP22" s="65"/>
      <c r="AQ22" s="60" t="s">
        <v>14</v>
      </c>
      <c r="AR22" s="61" t="s">
        <v>14</v>
      </c>
      <c r="AS22" s="148"/>
    </row>
    <row r="23" spans="2:45" s="4" customFormat="1" x14ac:dyDescent="0.3">
      <c r="B23" s="234" t="s">
        <v>477</v>
      </c>
      <c r="C23" s="257">
        <v>3</v>
      </c>
      <c r="D23" s="257">
        <v>3</v>
      </c>
      <c r="E23" s="256">
        <v>1</v>
      </c>
      <c r="F23" s="341"/>
      <c r="G23" s="236" t="s">
        <v>46</v>
      </c>
      <c r="H23" s="173" t="s">
        <v>25</v>
      </c>
      <c r="I23" s="150" t="s">
        <v>258</v>
      </c>
      <c r="J23" s="21" t="s">
        <v>0</v>
      </c>
      <c r="K23" s="64" t="s">
        <v>15</v>
      </c>
      <c r="L23" s="22"/>
      <c r="M23" s="21" t="s">
        <v>0</v>
      </c>
      <c r="N23" s="135" t="s">
        <v>15</v>
      </c>
      <c r="O23" s="22"/>
      <c r="P23" s="21" t="s">
        <v>14</v>
      </c>
      <c r="Q23" s="135" t="s">
        <v>14</v>
      </c>
      <c r="R23" s="22"/>
      <c r="S23" s="21" t="s">
        <v>14</v>
      </c>
      <c r="T23" s="135" t="s">
        <v>14</v>
      </c>
      <c r="U23" s="22"/>
      <c r="V23" s="21" t="s">
        <v>14</v>
      </c>
      <c r="W23" s="135" t="s">
        <v>14</v>
      </c>
      <c r="X23" s="22"/>
      <c r="Y23" s="21" t="s">
        <v>14</v>
      </c>
      <c r="Z23" s="135" t="s">
        <v>14</v>
      </c>
      <c r="AA23" s="22"/>
      <c r="AB23" s="21" t="s">
        <v>14</v>
      </c>
      <c r="AC23" s="135" t="s">
        <v>14</v>
      </c>
      <c r="AD23" s="22"/>
      <c r="AE23" s="21" t="s">
        <v>14</v>
      </c>
      <c r="AF23" s="135" t="s">
        <v>14</v>
      </c>
      <c r="AG23" s="22"/>
      <c r="AH23" s="21" t="s">
        <v>14</v>
      </c>
      <c r="AI23" s="135" t="s">
        <v>14</v>
      </c>
      <c r="AJ23" s="22"/>
      <c r="AK23" s="60" t="s">
        <v>14</v>
      </c>
      <c r="AL23" s="61" t="s">
        <v>14</v>
      </c>
      <c r="AM23" s="65"/>
      <c r="AN23" s="60" t="s">
        <v>14</v>
      </c>
      <c r="AO23" s="61" t="s">
        <v>14</v>
      </c>
      <c r="AP23" s="65"/>
      <c r="AQ23" s="60" t="s">
        <v>14</v>
      </c>
      <c r="AR23" s="61" t="s">
        <v>14</v>
      </c>
      <c r="AS23" s="148"/>
    </row>
    <row r="24" spans="2:45" s="4" customFormat="1" x14ac:dyDescent="0.3">
      <c r="B24" s="234" t="s">
        <v>477</v>
      </c>
      <c r="C24" s="256">
        <v>2</v>
      </c>
      <c r="D24" s="256">
        <v>2</v>
      </c>
      <c r="E24" s="256">
        <v>1</v>
      </c>
      <c r="F24" s="341"/>
      <c r="G24" s="236" t="s">
        <v>48</v>
      </c>
      <c r="H24" s="173" t="s">
        <v>25</v>
      </c>
      <c r="I24" s="150" t="s">
        <v>51</v>
      </c>
      <c r="J24" s="21" t="s">
        <v>0</v>
      </c>
      <c r="K24" s="64" t="s">
        <v>15</v>
      </c>
      <c r="L24" s="22"/>
      <c r="M24" s="21" t="s">
        <v>0</v>
      </c>
      <c r="N24" s="135" t="s">
        <v>15</v>
      </c>
      <c r="O24" s="22"/>
      <c r="P24" s="21" t="s">
        <v>14</v>
      </c>
      <c r="Q24" s="135" t="s">
        <v>14</v>
      </c>
      <c r="R24" s="22"/>
      <c r="S24" s="21" t="s">
        <v>14</v>
      </c>
      <c r="T24" s="135" t="s">
        <v>14</v>
      </c>
      <c r="U24" s="22"/>
      <c r="V24" s="21" t="s">
        <v>14</v>
      </c>
      <c r="W24" s="135" t="s">
        <v>14</v>
      </c>
      <c r="X24" s="22"/>
      <c r="Y24" s="21" t="s">
        <v>14</v>
      </c>
      <c r="Z24" s="135" t="s">
        <v>14</v>
      </c>
      <c r="AA24" s="22"/>
      <c r="AB24" s="21" t="s">
        <v>14</v>
      </c>
      <c r="AC24" s="135" t="s">
        <v>14</v>
      </c>
      <c r="AD24" s="22"/>
      <c r="AE24" s="21" t="s">
        <v>14</v>
      </c>
      <c r="AF24" s="135" t="s">
        <v>14</v>
      </c>
      <c r="AG24" s="22"/>
      <c r="AH24" s="21" t="s">
        <v>14</v>
      </c>
      <c r="AI24" s="135" t="s">
        <v>14</v>
      </c>
      <c r="AJ24" s="22"/>
      <c r="AK24" s="60" t="s">
        <v>14</v>
      </c>
      <c r="AL24" s="61" t="s">
        <v>14</v>
      </c>
      <c r="AM24" s="65"/>
      <c r="AN24" s="60" t="s">
        <v>14</v>
      </c>
      <c r="AO24" s="61" t="s">
        <v>14</v>
      </c>
      <c r="AP24" s="65"/>
      <c r="AQ24" s="60" t="s">
        <v>14</v>
      </c>
      <c r="AR24" s="61" t="s">
        <v>14</v>
      </c>
      <c r="AS24" s="148"/>
    </row>
    <row r="25" spans="2:45" x14ac:dyDescent="0.3">
      <c r="B25" s="234" t="s">
        <v>477</v>
      </c>
      <c r="C25" s="256">
        <v>2</v>
      </c>
      <c r="D25" s="256">
        <v>2</v>
      </c>
      <c r="E25" s="256">
        <v>1</v>
      </c>
      <c r="F25" s="343" t="s">
        <v>4</v>
      </c>
      <c r="G25" s="237" t="s">
        <v>49</v>
      </c>
      <c r="H25" s="174" t="s">
        <v>98</v>
      </c>
      <c r="I25" s="151" t="s">
        <v>26</v>
      </c>
      <c r="J25" s="21" t="s">
        <v>0</v>
      </c>
      <c r="K25" s="64" t="s">
        <v>15</v>
      </c>
      <c r="L25" s="22"/>
      <c r="M25" s="21" t="s">
        <v>0</v>
      </c>
      <c r="N25" s="135" t="s">
        <v>15</v>
      </c>
      <c r="O25" s="22"/>
      <c r="P25" s="21" t="s">
        <v>14</v>
      </c>
      <c r="Q25" s="135" t="s">
        <v>14</v>
      </c>
      <c r="R25" s="22"/>
      <c r="S25" s="21" t="s">
        <v>14</v>
      </c>
      <c r="T25" s="135" t="s">
        <v>14</v>
      </c>
      <c r="U25" s="22"/>
      <c r="V25" s="21" t="s">
        <v>14</v>
      </c>
      <c r="W25" s="135" t="s">
        <v>14</v>
      </c>
      <c r="X25" s="22"/>
      <c r="Y25" s="21" t="s">
        <v>14</v>
      </c>
      <c r="Z25" s="135" t="s">
        <v>14</v>
      </c>
      <c r="AA25" s="22"/>
      <c r="AB25" s="21" t="s">
        <v>14</v>
      </c>
      <c r="AC25" s="135" t="s">
        <v>14</v>
      </c>
      <c r="AD25" s="22"/>
      <c r="AE25" s="21" t="s">
        <v>14</v>
      </c>
      <c r="AF25" s="135" t="s">
        <v>14</v>
      </c>
      <c r="AG25" s="22"/>
      <c r="AH25" s="21" t="s">
        <v>14</v>
      </c>
      <c r="AI25" s="135" t="s">
        <v>14</v>
      </c>
      <c r="AJ25" s="22"/>
      <c r="AK25" s="60" t="s">
        <v>14</v>
      </c>
      <c r="AL25" s="61" t="s">
        <v>14</v>
      </c>
      <c r="AM25" s="65"/>
      <c r="AN25" s="60" t="s">
        <v>14</v>
      </c>
      <c r="AO25" s="61" t="s">
        <v>14</v>
      </c>
      <c r="AP25" s="65"/>
      <c r="AQ25" s="60" t="s">
        <v>14</v>
      </c>
      <c r="AR25" s="61" t="s">
        <v>14</v>
      </c>
      <c r="AS25" s="148"/>
    </row>
    <row r="26" spans="2:45" x14ac:dyDescent="0.3">
      <c r="B26" s="234" t="s">
        <v>477</v>
      </c>
      <c r="C26" s="256">
        <v>2</v>
      </c>
      <c r="D26" s="256">
        <v>2</v>
      </c>
      <c r="E26" s="256">
        <v>1</v>
      </c>
      <c r="F26" s="343"/>
      <c r="G26" s="237" t="s">
        <v>50</v>
      </c>
      <c r="H26" s="174" t="s">
        <v>98</v>
      </c>
      <c r="I26" s="151" t="s">
        <v>29</v>
      </c>
      <c r="J26" s="21" t="s">
        <v>0</v>
      </c>
      <c r="K26" s="64" t="s">
        <v>15</v>
      </c>
      <c r="L26" s="22"/>
      <c r="M26" s="21" t="s">
        <v>0</v>
      </c>
      <c r="N26" s="135" t="s">
        <v>15</v>
      </c>
      <c r="O26" s="22"/>
      <c r="P26" s="21" t="s">
        <v>14</v>
      </c>
      <c r="Q26" s="135" t="s">
        <v>14</v>
      </c>
      <c r="R26" s="22"/>
      <c r="S26" s="21" t="s">
        <v>14</v>
      </c>
      <c r="T26" s="135" t="s">
        <v>14</v>
      </c>
      <c r="U26" s="22"/>
      <c r="V26" s="21" t="s">
        <v>14</v>
      </c>
      <c r="W26" s="135" t="s">
        <v>14</v>
      </c>
      <c r="X26" s="22"/>
      <c r="Y26" s="21" t="s">
        <v>14</v>
      </c>
      <c r="Z26" s="135" t="s">
        <v>14</v>
      </c>
      <c r="AA26" s="22"/>
      <c r="AB26" s="21" t="s">
        <v>14</v>
      </c>
      <c r="AC26" s="135" t="s">
        <v>14</v>
      </c>
      <c r="AD26" s="22"/>
      <c r="AE26" s="21" t="s">
        <v>14</v>
      </c>
      <c r="AF26" s="135" t="s">
        <v>14</v>
      </c>
      <c r="AG26" s="22"/>
      <c r="AH26" s="21" t="s">
        <v>14</v>
      </c>
      <c r="AI26" s="135" t="s">
        <v>14</v>
      </c>
      <c r="AJ26" s="22"/>
      <c r="AK26" s="60" t="s">
        <v>14</v>
      </c>
      <c r="AL26" s="61" t="s">
        <v>14</v>
      </c>
      <c r="AM26" s="65"/>
      <c r="AN26" s="60" t="s">
        <v>14</v>
      </c>
      <c r="AO26" s="61" t="s">
        <v>14</v>
      </c>
      <c r="AP26" s="65"/>
      <c r="AQ26" s="60" t="s">
        <v>14</v>
      </c>
      <c r="AR26" s="61" t="s">
        <v>14</v>
      </c>
      <c r="AS26" s="148"/>
    </row>
    <row r="27" spans="2:45" x14ac:dyDescent="0.3">
      <c r="B27" s="234" t="s">
        <v>477</v>
      </c>
      <c r="C27" s="256">
        <v>2</v>
      </c>
      <c r="D27" s="256">
        <v>2</v>
      </c>
      <c r="E27" s="256">
        <v>1</v>
      </c>
      <c r="F27" s="343"/>
      <c r="G27" s="237" t="s">
        <v>53</v>
      </c>
      <c r="H27" s="174" t="s">
        <v>98</v>
      </c>
      <c r="I27" s="151" t="s">
        <v>31</v>
      </c>
      <c r="J27" s="21" t="s">
        <v>0</v>
      </c>
      <c r="K27" s="64" t="s">
        <v>15</v>
      </c>
      <c r="L27" s="22"/>
      <c r="M27" s="21" t="s">
        <v>0</v>
      </c>
      <c r="N27" s="135" t="s">
        <v>15</v>
      </c>
      <c r="O27" s="22"/>
      <c r="P27" s="21" t="s">
        <v>14</v>
      </c>
      <c r="Q27" s="135" t="s">
        <v>14</v>
      </c>
      <c r="R27" s="22"/>
      <c r="S27" s="21" t="s">
        <v>14</v>
      </c>
      <c r="T27" s="135" t="s">
        <v>14</v>
      </c>
      <c r="U27" s="22"/>
      <c r="V27" s="21" t="s">
        <v>14</v>
      </c>
      <c r="W27" s="135" t="s">
        <v>14</v>
      </c>
      <c r="X27" s="22"/>
      <c r="Y27" s="21" t="s">
        <v>14</v>
      </c>
      <c r="Z27" s="135" t="s">
        <v>14</v>
      </c>
      <c r="AA27" s="22"/>
      <c r="AB27" s="21" t="s">
        <v>14</v>
      </c>
      <c r="AC27" s="135" t="s">
        <v>14</v>
      </c>
      <c r="AD27" s="22"/>
      <c r="AE27" s="21" t="s">
        <v>14</v>
      </c>
      <c r="AF27" s="135" t="s">
        <v>14</v>
      </c>
      <c r="AG27" s="22"/>
      <c r="AH27" s="21" t="s">
        <v>14</v>
      </c>
      <c r="AI27" s="135" t="s">
        <v>14</v>
      </c>
      <c r="AJ27" s="22"/>
      <c r="AK27" s="60" t="s">
        <v>14</v>
      </c>
      <c r="AL27" s="61" t="s">
        <v>14</v>
      </c>
      <c r="AM27" s="65"/>
      <c r="AN27" s="60" t="s">
        <v>14</v>
      </c>
      <c r="AO27" s="61" t="s">
        <v>14</v>
      </c>
      <c r="AP27" s="65"/>
      <c r="AQ27" s="60" t="s">
        <v>14</v>
      </c>
      <c r="AR27" s="61" t="s">
        <v>14</v>
      </c>
      <c r="AS27" s="148"/>
    </row>
    <row r="28" spans="2:45" x14ac:dyDescent="0.3">
      <c r="B28" s="234" t="s">
        <v>477</v>
      </c>
      <c r="C28" s="256">
        <v>2</v>
      </c>
      <c r="D28" s="256">
        <v>2</v>
      </c>
      <c r="E28" s="256">
        <v>1</v>
      </c>
      <c r="F28" s="343"/>
      <c r="G28" s="237" t="s">
        <v>56</v>
      </c>
      <c r="H28" s="174" t="s">
        <v>98</v>
      </c>
      <c r="I28" s="151" t="s">
        <v>43</v>
      </c>
      <c r="J28" s="21" t="s">
        <v>0</v>
      </c>
      <c r="K28" s="64" t="s">
        <v>15</v>
      </c>
      <c r="L28" s="22"/>
      <c r="M28" s="21" t="s">
        <v>0</v>
      </c>
      <c r="N28" s="135" t="s">
        <v>15</v>
      </c>
      <c r="O28" s="22"/>
      <c r="P28" s="21" t="s">
        <v>14</v>
      </c>
      <c r="Q28" s="135" t="s">
        <v>14</v>
      </c>
      <c r="R28" s="22"/>
      <c r="S28" s="21" t="s">
        <v>14</v>
      </c>
      <c r="T28" s="135" t="s">
        <v>14</v>
      </c>
      <c r="U28" s="22"/>
      <c r="V28" s="21" t="s">
        <v>14</v>
      </c>
      <c r="W28" s="135" t="s">
        <v>14</v>
      </c>
      <c r="X28" s="22"/>
      <c r="Y28" s="21" t="s">
        <v>14</v>
      </c>
      <c r="Z28" s="135" t="s">
        <v>14</v>
      </c>
      <c r="AA28" s="22"/>
      <c r="AB28" s="21" t="s">
        <v>14</v>
      </c>
      <c r="AC28" s="135" t="s">
        <v>14</v>
      </c>
      <c r="AD28" s="22"/>
      <c r="AE28" s="21" t="s">
        <v>14</v>
      </c>
      <c r="AF28" s="135" t="s">
        <v>14</v>
      </c>
      <c r="AG28" s="22"/>
      <c r="AH28" s="21" t="s">
        <v>14</v>
      </c>
      <c r="AI28" s="135" t="s">
        <v>14</v>
      </c>
      <c r="AJ28" s="22"/>
      <c r="AK28" s="60" t="s">
        <v>14</v>
      </c>
      <c r="AL28" s="61" t="s">
        <v>14</v>
      </c>
      <c r="AM28" s="65"/>
      <c r="AN28" s="60" t="s">
        <v>14</v>
      </c>
      <c r="AO28" s="61" t="s">
        <v>14</v>
      </c>
      <c r="AP28" s="65"/>
      <c r="AQ28" s="60" t="s">
        <v>14</v>
      </c>
      <c r="AR28" s="61" t="s">
        <v>14</v>
      </c>
      <c r="AS28" s="148"/>
    </row>
    <row r="29" spans="2:45" x14ac:dyDescent="0.3">
      <c r="B29" s="234" t="s">
        <v>477</v>
      </c>
      <c r="C29" s="256">
        <v>4</v>
      </c>
      <c r="D29" s="256">
        <v>4</v>
      </c>
      <c r="E29" s="256">
        <v>1</v>
      </c>
      <c r="F29" s="343"/>
      <c r="G29" s="237" t="s">
        <v>58</v>
      </c>
      <c r="H29" s="174" t="s">
        <v>98</v>
      </c>
      <c r="I29" s="151" t="s">
        <v>45</v>
      </c>
      <c r="J29" s="21" t="s">
        <v>0</v>
      </c>
      <c r="K29" s="64" t="s">
        <v>15</v>
      </c>
      <c r="L29" s="22"/>
      <c r="M29" s="21" t="s">
        <v>0</v>
      </c>
      <c r="N29" s="135" t="s">
        <v>15</v>
      </c>
      <c r="O29" s="22"/>
      <c r="P29" s="21" t="s">
        <v>14</v>
      </c>
      <c r="Q29" s="135" t="s">
        <v>14</v>
      </c>
      <c r="R29" s="22"/>
      <c r="S29" s="21" t="s">
        <v>14</v>
      </c>
      <c r="T29" s="135" t="s">
        <v>14</v>
      </c>
      <c r="U29" s="22"/>
      <c r="V29" s="21" t="s">
        <v>14</v>
      </c>
      <c r="W29" s="135" t="s">
        <v>14</v>
      </c>
      <c r="X29" s="22"/>
      <c r="Y29" s="21" t="s">
        <v>14</v>
      </c>
      <c r="Z29" s="135" t="s">
        <v>14</v>
      </c>
      <c r="AA29" s="22"/>
      <c r="AB29" s="21" t="s">
        <v>14</v>
      </c>
      <c r="AC29" s="135" t="s">
        <v>14</v>
      </c>
      <c r="AD29" s="22"/>
      <c r="AE29" s="21" t="s">
        <v>14</v>
      </c>
      <c r="AF29" s="135" t="s">
        <v>14</v>
      </c>
      <c r="AG29" s="22"/>
      <c r="AH29" s="21" t="s">
        <v>14</v>
      </c>
      <c r="AI29" s="135" t="s">
        <v>14</v>
      </c>
      <c r="AJ29" s="22"/>
      <c r="AK29" s="60" t="s">
        <v>14</v>
      </c>
      <c r="AL29" s="61" t="s">
        <v>14</v>
      </c>
      <c r="AM29" s="65"/>
      <c r="AN29" s="60" t="s">
        <v>14</v>
      </c>
      <c r="AO29" s="61" t="s">
        <v>14</v>
      </c>
      <c r="AP29" s="65"/>
      <c r="AQ29" s="60" t="s">
        <v>14</v>
      </c>
      <c r="AR29" s="61" t="s">
        <v>14</v>
      </c>
      <c r="AS29" s="148"/>
    </row>
    <row r="30" spans="2:45" x14ac:dyDescent="0.3">
      <c r="B30" s="234" t="s">
        <v>477</v>
      </c>
      <c r="C30" s="256">
        <v>4</v>
      </c>
      <c r="D30" s="256">
        <v>4</v>
      </c>
      <c r="E30" s="256">
        <v>1</v>
      </c>
      <c r="F30" s="343"/>
      <c r="G30" s="237" t="s">
        <v>60</v>
      </c>
      <c r="H30" s="174" t="s">
        <v>98</v>
      </c>
      <c r="I30" s="151" t="s">
        <v>47</v>
      </c>
      <c r="J30" s="21" t="s">
        <v>0</v>
      </c>
      <c r="K30" s="64" t="s">
        <v>15</v>
      </c>
      <c r="L30" s="22"/>
      <c r="M30" s="21" t="s">
        <v>0</v>
      </c>
      <c r="N30" s="135" t="s">
        <v>15</v>
      </c>
      <c r="O30" s="22"/>
      <c r="P30" s="21" t="s">
        <v>14</v>
      </c>
      <c r="Q30" s="135" t="s">
        <v>14</v>
      </c>
      <c r="R30" s="22"/>
      <c r="S30" s="21" t="s">
        <v>14</v>
      </c>
      <c r="T30" s="135" t="s">
        <v>14</v>
      </c>
      <c r="U30" s="22"/>
      <c r="V30" s="21" t="s">
        <v>14</v>
      </c>
      <c r="W30" s="135" t="s">
        <v>14</v>
      </c>
      <c r="X30" s="22"/>
      <c r="Y30" s="21" t="s">
        <v>14</v>
      </c>
      <c r="Z30" s="135" t="s">
        <v>14</v>
      </c>
      <c r="AA30" s="22"/>
      <c r="AB30" s="21" t="s">
        <v>14</v>
      </c>
      <c r="AC30" s="135" t="s">
        <v>14</v>
      </c>
      <c r="AD30" s="22"/>
      <c r="AE30" s="21" t="s">
        <v>14</v>
      </c>
      <c r="AF30" s="135" t="s">
        <v>14</v>
      </c>
      <c r="AG30" s="22"/>
      <c r="AH30" s="21" t="s">
        <v>14</v>
      </c>
      <c r="AI30" s="135" t="s">
        <v>14</v>
      </c>
      <c r="AJ30" s="22"/>
      <c r="AK30" s="60" t="s">
        <v>14</v>
      </c>
      <c r="AL30" s="61" t="s">
        <v>14</v>
      </c>
      <c r="AM30" s="65"/>
      <c r="AN30" s="60" t="s">
        <v>14</v>
      </c>
      <c r="AO30" s="61" t="s">
        <v>14</v>
      </c>
      <c r="AP30" s="65"/>
      <c r="AQ30" s="60" t="s">
        <v>14</v>
      </c>
      <c r="AR30" s="61" t="s">
        <v>14</v>
      </c>
      <c r="AS30" s="148"/>
    </row>
    <row r="31" spans="2:45" x14ac:dyDescent="0.3">
      <c r="B31" s="234" t="s">
        <v>477</v>
      </c>
      <c r="C31" s="256">
        <v>2</v>
      </c>
      <c r="D31" s="256">
        <v>2</v>
      </c>
      <c r="E31" s="256">
        <v>1</v>
      </c>
      <c r="F31" s="133" t="s">
        <v>99</v>
      </c>
      <c r="G31" s="236" t="s">
        <v>62</v>
      </c>
      <c r="H31" s="173" t="s">
        <v>100</v>
      </c>
      <c r="I31" s="150" t="s">
        <v>101</v>
      </c>
      <c r="J31" s="21" t="s">
        <v>0</v>
      </c>
      <c r="K31" s="64" t="s">
        <v>15</v>
      </c>
      <c r="L31" s="22"/>
      <c r="M31" s="21" t="s">
        <v>14</v>
      </c>
      <c r="N31" s="135" t="s">
        <v>14</v>
      </c>
      <c r="O31" s="22"/>
      <c r="P31" s="21" t="s">
        <v>14</v>
      </c>
      <c r="Q31" s="135" t="s">
        <v>14</v>
      </c>
      <c r="R31" s="22"/>
      <c r="S31" s="21" t="s">
        <v>14</v>
      </c>
      <c r="T31" s="135" t="s">
        <v>14</v>
      </c>
      <c r="U31" s="22"/>
      <c r="V31" s="21" t="s">
        <v>14</v>
      </c>
      <c r="W31" s="135" t="s">
        <v>14</v>
      </c>
      <c r="X31" s="22"/>
      <c r="Y31" s="21" t="s">
        <v>14</v>
      </c>
      <c r="Z31" s="135" t="s">
        <v>14</v>
      </c>
      <c r="AA31" s="22"/>
      <c r="AB31" s="21" t="s">
        <v>14</v>
      </c>
      <c r="AC31" s="135" t="s">
        <v>14</v>
      </c>
      <c r="AD31" s="22"/>
      <c r="AE31" s="21" t="s">
        <v>14</v>
      </c>
      <c r="AF31" s="135" t="s">
        <v>14</v>
      </c>
      <c r="AG31" s="22"/>
      <c r="AH31" s="21" t="s">
        <v>14</v>
      </c>
      <c r="AI31" s="135" t="s">
        <v>14</v>
      </c>
      <c r="AJ31" s="22"/>
      <c r="AK31" s="60" t="s">
        <v>14</v>
      </c>
      <c r="AL31" s="61" t="s">
        <v>14</v>
      </c>
      <c r="AM31" s="65"/>
      <c r="AN31" s="60" t="s">
        <v>14</v>
      </c>
      <c r="AO31" s="61" t="s">
        <v>14</v>
      </c>
      <c r="AP31" s="65"/>
      <c r="AQ31" s="60" t="s">
        <v>14</v>
      </c>
      <c r="AR31" s="61" t="s">
        <v>14</v>
      </c>
      <c r="AS31" s="148"/>
    </row>
    <row r="32" spans="2:45" x14ac:dyDescent="0.3">
      <c r="B32" s="234" t="s">
        <v>477</v>
      </c>
      <c r="C32" s="256">
        <v>4</v>
      </c>
      <c r="D32" s="256">
        <v>4</v>
      </c>
      <c r="E32" s="256">
        <v>1</v>
      </c>
      <c r="F32" s="132" t="s">
        <v>102</v>
      </c>
      <c r="G32" s="238" t="s">
        <v>64</v>
      </c>
      <c r="H32" s="174" t="s">
        <v>103</v>
      </c>
      <c r="I32" s="151" t="s">
        <v>104</v>
      </c>
      <c r="J32" s="21" t="s">
        <v>0</v>
      </c>
      <c r="K32" s="64" t="s">
        <v>15</v>
      </c>
      <c r="L32" s="22"/>
      <c r="M32" s="21" t="s">
        <v>14</v>
      </c>
      <c r="N32" s="135" t="s">
        <v>14</v>
      </c>
      <c r="O32" s="22"/>
      <c r="P32" s="21" t="s">
        <v>14</v>
      </c>
      <c r="Q32" s="135" t="s">
        <v>14</v>
      </c>
      <c r="R32" s="22"/>
      <c r="S32" s="21" t="s">
        <v>14</v>
      </c>
      <c r="T32" s="135" t="s">
        <v>14</v>
      </c>
      <c r="U32" s="22"/>
      <c r="V32" s="21" t="s">
        <v>14</v>
      </c>
      <c r="W32" s="135" t="s">
        <v>14</v>
      </c>
      <c r="X32" s="22"/>
      <c r="Y32" s="21" t="s">
        <v>14</v>
      </c>
      <c r="Z32" s="135" t="s">
        <v>14</v>
      </c>
      <c r="AA32" s="22"/>
      <c r="AB32" s="21" t="s">
        <v>14</v>
      </c>
      <c r="AC32" s="135" t="s">
        <v>14</v>
      </c>
      <c r="AD32" s="22"/>
      <c r="AE32" s="21" t="s">
        <v>14</v>
      </c>
      <c r="AF32" s="135" t="s">
        <v>14</v>
      </c>
      <c r="AG32" s="22"/>
      <c r="AH32" s="21" t="s">
        <v>14</v>
      </c>
      <c r="AI32" s="135" t="s">
        <v>14</v>
      </c>
      <c r="AJ32" s="22"/>
      <c r="AK32" s="60" t="s">
        <v>14</v>
      </c>
      <c r="AL32" s="61" t="s">
        <v>14</v>
      </c>
      <c r="AM32" s="65"/>
      <c r="AN32" s="60" t="s">
        <v>14</v>
      </c>
      <c r="AO32" s="61" t="s">
        <v>14</v>
      </c>
      <c r="AP32" s="65"/>
      <c r="AQ32" s="60" t="s">
        <v>14</v>
      </c>
      <c r="AR32" s="61" t="s">
        <v>14</v>
      </c>
      <c r="AS32" s="148"/>
    </row>
    <row r="33" spans="2:45" s="4" customFormat="1" x14ac:dyDescent="0.3">
      <c r="B33" s="234" t="s">
        <v>477</v>
      </c>
      <c r="C33" s="278" t="s">
        <v>625</v>
      </c>
      <c r="D33" s="278" t="s">
        <v>625</v>
      </c>
      <c r="E33" s="278" t="s">
        <v>625</v>
      </c>
      <c r="F33" s="341" t="s">
        <v>52</v>
      </c>
      <c r="G33" s="239" t="s">
        <v>66</v>
      </c>
      <c r="H33" s="173" t="s">
        <v>54</v>
      </c>
      <c r="I33" s="150" t="s">
        <v>55</v>
      </c>
      <c r="J33" s="21" t="s">
        <v>0</v>
      </c>
      <c r="K33" s="64" t="s">
        <v>15</v>
      </c>
      <c r="L33" s="22"/>
      <c r="M33" s="21" t="s">
        <v>0</v>
      </c>
      <c r="N33" s="135" t="s">
        <v>15</v>
      </c>
      <c r="O33" s="22"/>
      <c r="P33" s="63" t="s">
        <v>14</v>
      </c>
      <c r="Q33" s="64" t="s">
        <v>14</v>
      </c>
      <c r="R33" s="22"/>
      <c r="S33" s="63" t="s">
        <v>14</v>
      </c>
      <c r="T33" s="64" t="s">
        <v>14</v>
      </c>
      <c r="U33" s="22"/>
      <c r="V33" s="63" t="s">
        <v>14</v>
      </c>
      <c r="W33" s="64" t="s">
        <v>14</v>
      </c>
      <c r="X33" s="22"/>
      <c r="Y33" s="63" t="s">
        <v>14</v>
      </c>
      <c r="Z33" s="64" t="s">
        <v>14</v>
      </c>
      <c r="AA33" s="22"/>
      <c r="AB33" s="63" t="s">
        <v>14</v>
      </c>
      <c r="AC33" s="64" t="s">
        <v>14</v>
      </c>
      <c r="AD33" s="22"/>
      <c r="AE33" s="63" t="s">
        <v>14</v>
      </c>
      <c r="AF33" s="64" t="s">
        <v>14</v>
      </c>
      <c r="AG33" s="22"/>
      <c r="AH33" s="63" t="s">
        <v>14</v>
      </c>
      <c r="AI33" s="64" t="s">
        <v>14</v>
      </c>
      <c r="AJ33" s="22"/>
      <c r="AK33" s="63" t="s">
        <v>14</v>
      </c>
      <c r="AL33" s="64" t="s">
        <v>14</v>
      </c>
      <c r="AM33" s="65"/>
      <c r="AN33" s="63" t="s">
        <v>14</v>
      </c>
      <c r="AO33" s="64" t="s">
        <v>14</v>
      </c>
      <c r="AP33" s="65"/>
      <c r="AQ33" s="63" t="s">
        <v>14</v>
      </c>
      <c r="AR33" s="64" t="s">
        <v>14</v>
      </c>
      <c r="AS33" s="65"/>
    </row>
    <row r="34" spans="2:45" s="4" customFormat="1" x14ac:dyDescent="0.3">
      <c r="B34" s="234" t="s">
        <v>477</v>
      </c>
      <c r="C34" s="278" t="s">
        <v>625</v>
      </c>
      <c r="D34" s="278" t="s">
        <v>625</v>
      </c>
      <c r="E34" s="278" t="s">
        <v>625</v>
      </c>
      <c r="F34" s="341"/>
      <c r="G34" s="239" t="s">
        <v>68</v>
      </c>
      <c r="H34" s="173" t="s">
        <v>54</v>
      </c>
      <c r="I34" s="150" t="s">
        <v>57</v>
      </c>
      <c r="J34" s="21" t="s">
        <v>0</v>
      </c>
      <c r="K34" s="64" t="s">
        <v>15</v>
      </c>
      <c r="L34" s="22"/>
      <c r="M34" s="63" t="s">
        <v>0</v>
      </c>
      <c r="N34" s="64" t="s">
        <v>15</v>
      </c>
      <c r="O34" s="22"/>
      <c r="P34" s="63" t="s">
        <v>14</v>
      </c>
      <c r="Q34" s="64" t="s">
        <v>14</v>
      </c>
      <c r="R34" s="22"/>
      <c r="S34" s="63" t="s">
        <v>14</v>
      </c>
      <c r="T34" s="64" t="s">
        <v>14</v>
      </c>
      <c r="U34" s="22"/>
      <c r="V34" s="63" t="s">
        <v>14</v>
      </c>
      <c r="W34" s="64" t="s">
        <v>14</v>
      </c>
      <c r="X34" s="22"/>
      <c r="Y34" s="63" t="s">
        <v>14</v>
      </c>
      <c r="Z34" s="64" t="s">
        <v>14</v>
      </c>
      <c r="AA34" s="22"/>
      <c r="AB34" s="63" t="s">
        <v>14</v>
      </c>
      <c r="AC34" s="64" t="s">
        <v>14</v>
      </c>
      <c r="AD34" s="22"/>
      <c r="AE34" s="63" t="s">
        <v>14</v>
      </c>
      <c r="AF34" s="64" t="s">
        <v>14</v>
      </c>
      <c r="AG34" s="22"/>
      <c r="AH34" s="63" t="s">
        <v>14</v>
      </c>
      <c r="AI34" s="64" t="s">
        <v>14</v>
      </c>
      <c r="AJ34" s="22"/>
      <c r="AK34" s="63" t="s">
        <v>14</v>
      </c>
      <c r="AL34" s="64" t="s">
        <v>14</v>
      </c>
      <c r="AM34" s="65"/>
      <c r="AN34" s="63" t="s">
        <v>14</v>
      </c>
      <c r="AO34" s="64" t="s">
        <v>14</v>
      </c>
      <c r="AP34" s="65"/>
      <c r="AQ34" s="63" t="s">
        <v>14</v>
      </c>
      <c r="AR34" s="64" t="s">
        <v>14</v>
      </c>
      <c r="AS34" s="65"/>
    </row>
    <row r="35" spans="2:45" s="4" customFormat="1" x14ac:dyDescent="0.3">
      <c r="B35" s="234" t="s">
        <v>477</v>
      </c>
      <c r="C35" s="278" t="s">
        <v>625</v>
      </c>
      <c r="D35" s="278" t="s">
        <v>625</v>
      </c>
      <c r="E35" s="278" t="s">
        <v>625</v>
      </c>
      <c r="F35" s="341"/>
      <c r="G35" s="239" t="s">
        <v>70</v>
      </c>
      <c r="H35" s="173" t="s">
        <v>54</v>
      </c>
      <c r="I35" s="150" t="s">
        <v>59</v>
      </c>
      <c r="J35" s="21" t="s">
        <v>0</v>
      </c>
      <c r="K35" s="64" t="s">
        <v>15</v>
      </c>
      <c r="L35" s="22"/>
      <c r="M35" s="21" t="s">
        <v>0</v>
      </c>
      <c r="N35" s="135" t="s">
        <v>15</v>
      </c>
      <c r="O35" s="22"/>
      <c r="P35" s="63" t="s">
        <v>14</v>
      </c>
      <c r="Q35" s="64" t="s">
        <v>14</v>
      </c>
      <c r="R35" s="22"/>
      <c r="S35" s="63" t="s">
        <v>14</v>
      </c>
      <c r="T35" s="64" t="s">
        <v>14</v>
      </c>
      <c r="U35" s="22"/>
      <c r="V35" s="63" t="s">
        <v>14</v>
      </c>
      <c r="W35" s="64" t="s">
        <v>14</v>
      </c>
      <c r="X35" s="22"/>
      <c r="Y35" s="63" t="s">
        <v>14</v>
      </c>
      <c r="Z35" s="64" t="s">
        <v>14</v>
      </c>
      <c r="AA35" s="22"/>
      <c r="AB35" s="63" t="s">
        <v>14</v>
      </c>
      <c r="AC35" s="64" t="s">
        <v>14</v>
      </c>
      <c r="AD35" s="22"/>
      <c r="AE35" s="63" t="s">
        <v>14</v>
      </c>
      <c r="AF35" s="64" t="s">
        <v>14</v>
      </c>
      <c r="AG35" s="22"/>
      <c r="AH35" s="63" t="s">
        <v>14</v>
      </c>
      <c r="AI35" s="64" t="s">
        <v>14</v>
      </c>
      <c r="AJ35" s="22"/>
      <c r="AK35" s="63" t="s">
        <v>14</v>
      </c>
      <c r="AL35" s="64" t="s">
        <v>14</v>
      </c>
      <c r="AM35" s="65"/>
      <c r="AN35" s="63" t="s">
        <v>14</v>
      </c>
      <c r="AO35" s="64" t="s">
        <v>14</v>
      </c>
      <c r="AP35" s="65"/>
      <c r="AQ35" s="63" t="s">
        <v>14</v>
      </c>
      <c r="AR35" s="64" t="s">
        <v>14</v>
      </c>
      <c r="AS35" s="65"/>
    </row>
    <row r="36" spans="2:45" s="4" customFormat="1" x14ac:dyDescent="0.3">
      <c r="B36" s="234" t="s">
        <v>477</v>
      </c>
      <c r="C36" s="278" t="s">
        <v>625</v>
      </c>
      <c r="D36" s="278" t="s">
        <v>625</v>
      </c>
      <c r="E36" s="278" t="s">
        <v>625</v>
      </c>
      <c r="F36" s="341"/>
      <c r="G36" s="239" t="s">
        <v>72</v>
      </c>
      <c r="H36" s="173" t="s">
        <v>54</v>
      </c>
      <c r="I36" s="150" t="s">
        <v>61</v>
      </c>
      <c r="J36" s="21" t="s">
        <v>0</v>
      </c>
      <c r="K36" s="64" t="s">
        <v>15</v>
      </c>
      <c r="L36" s="22"/>
      <c r="M36" s="63" t="s">
        <v>14</v>
      </c>
      <c r="N36" s="64" t="s">
        <v>14</v>
      </c>
      <c r="O36" s="22"/>
      <c r="P36" s="63" t="s">
        <v>14</v>
      </c>
      <c r="Q36" s="64" t="s">
        <v>14</v>
      </c>
      <c r="R36" s="22"/>
      <c r="S36" s="63" t="s">
        <v>14</v>
      </c>
      <c r="T36" s="64" t="s">
        <v>14</v>
      </c>
      <c r="U36" s="22"/>
      <c r="V36" s="63" t="s">
        <v>14</v>
      </c>
      <c r="W36" s="64" t="s">
        <v>14</v>
      </c>
      <c r="X36" s="22"/>
      <c r="Y36" s="63" t="s">
        <v>14</v>
      </c>
      <c r="Z36" s="64" t="s">
        <v>14</v>
      </c>
      <c r="AA36" s="22"/>
      <c r="AB36" s="63" t="s">
        <v>14</v>
      </c>
      <c r="AC36" s="64" t="s">
        <v>14</v>
      </c>
      <c r="AD36" s="22"/>
      <c r="AE36" s="63" t="s">
        <v>14</v>
      </c>
      <c r="AF36" s="64" t="s">
        <v>14</v>
      </c>
      <c r="AG36" s="22"/>
      <c r="AH36" s="63" t="s">
        <v>14</v>
      </c>
      <c r="AI36" s="64" t="s">
        <v>14</v>
      </c>
      <c r="AJ36" s="22"/>
      <c r="AK36" s="63" t="s">
        <v>14</v>
      </c>
      <c r="AL36" s="64" t="s">
        <v>14</v>
      </c>
      <c r="AM36" s="65"/>
      <c r="AN36" s="63" t="s">
        <v>14</v>
      </c>
      <c r="AO36" s="64" t="s">
        <v>14</v>
      </c>
      <c r="AP36" s="65"/>
      <c r="AQ36" s="63" t="s">
        <v>14</v>
      </c>
      <c r="AR36" s="64" t="s">
        <v>14</v>
      </c>
      <c r="AS36" s="65"/>
    </row>
    <row r="37" spans="2:45" s="4" customFormat="1" x14ac:dyDescent="0.3">
      <c r="B37" s="234" t="s">
        <v>477</v>
      </c>
      <c r="C37" s="278" t="s">
        <v>625</v>
      </c>
      <c r="D37" s="278" t="s">
        <v>625</v>
      </c>
      <c r="E37" s="278" t="s">
        <v>625</v>
      </c>
      <c r="F37" s="341"/>
      <c r="G37" s="239" t="s">
        <v>506</v>
      </c>
      <c r="H37" s="173" t="s">
        <v>54</v>
      </c>
      <c r="I37" s="150" t="s">
        <v>63</v>
      </c>
      <c r="J37" s="21" t="s">
        <v>0</v>
      </c>
      <c r="K37" s="64" t="s">
        <v>15</v>
      </c>
      <c r="L37" s="22"/>
      <c r="M37" s="63" t="s">
        <v>14</v>
      </c>
      <c r="N37" s="64" t="s">
        <v>14</v>
      </c>
      <c r="O37" s="22"/>
      <c r="P37" s="63" t="s">
        <v>14</v>
      </c>
      <c r="Q37" s="64" t="s">
        <v>14</v>
      </c>
      <c r="R37" s="22"/>
      <c r="S37" s="63" t="s">
        <v>14</v>
      </c>
      <c r="T37" s="64" t="s">
        <v>14</v>
      </c>
      <c r="U37" s="22"/>
      <c r="V37" s="63" t="s">
        <v>14</v>
      </c>
      <c r="W37" s="64" t="s">
        <v>14</v>
      </c>
      <c r="X37" s="22"/>
      <c r="Y37" s="63" t="s">
        <v>14</v>
      </c>
      <c r="Z37" s="64" t="s">
        <v>14</v>
      </c>
      <c r="AA37" s="22"/>
      <c r="AB37" s="63" t="s">
        <v>14</v>
      </c>
      <c r="AC37" s="64" t="s">
        <v>14</v>
      </c>
      <c r="AD37" s="22"/>
      <c r="AE37" s="63" t="s">
        <v>14</v>
      </c>
      <c r="AF37" s="64" t="s">
        <v>14</v>
      </c>
      <c r="AG37" s="22"/>
      <c r="AH37" s="63" t="s">
        <v>14</v>
      </c>
      <c r="AI37" s="64" t="s">
        <v>14</v>
      </c>
      <c r="AJ37" s="22"/>
      <c r="AK37" s="63" t="s">
        <v>14</v>
      </c>
      <c r="AL37" s="64" t="s">
        <v>14</v>
      </c>
      <c r="AM37" s="65"/>
      <c r="AN37" s="63" t="s">
        <v>14</v>
      </c>
      <c r="AO37" s="64" t="s">
        <v>14</v>
      </c>
      <c r="AP37" s="65"/>
      <c r="AQ37" s="63" t="s">
        <v>14</v>
      </c>
      <c r="AR37" s="64" t="s">
        <v>14</v>
      </c>
      <c r="AS37" s="65"/>
    </row>
    <row r="38" spans="2:45" s="4" customFormat="1" x14ac:dyDescent="0.3">
      <c r="B38" s="234" t="s">
        <v>477</v>
      </c>
      <c r="C38" s="278" t="s">
        <v>625</v>
      </c>
      <c r="D38" s="278" t="s">
        <v>625</v>
      </c>
      <c r="E38" s="278" t="s">
        <v>625</v>
      </c>
      <c r="F38" s="341"/>
      <c r="G38" s="239" t="s">
        <v>507</v>
      </c>
      <c r="H38" s="173" t="s">
        <v>54</v>
      </c>
      <c r="I38" s="150" t="s">
        <v>65</v>
      </c>
      <c r="J38" s="21" t="s">
        <v>0</v>
      </c>
      <c r="K38" s="64" t="s">
        <v>15</v>
      </c>
      <c r="L38" s="22"/>
      <c r="M38" s="63" t="s">
        <v>14</v>
      </c>
      <c r="N38" s="64" t="s">
        <v>14</v>
      </c>
      <c r="O38" s="22"/>
      <c r="P38" s="63" t="s">
        <v>14</v>
      </c>
      <c r="Q38" s="64" t="s">
        <v>14</v>
      </c>
      <c r="R38" s="22"/>
      <c r="S38" s="63" t="s">
        <v>14</v>
      </c>
      <c r="T38" s="64" t="s">
        <v>14</v>
      </c>
      <c r="U38" s="22"/>
      <c r="V38" s="63" t="s">
        <v>14</v>
      </c>
      <c r="W38" s="64" t="s">
        <v>14</v>
      </c>
      <c r="X38" s="22"/>
      <c r="Y38" s="63" t="s">
        <v>14</v>
      </c>
      <c r="Z38" s="64" t="s">
        <v>14</v>
      </c>
      <c r="AA38" s="22"/>
      <c r="AB38" s="63" t="s">
        <v>14</v>
      </c>
      <c r="AC38" s="64" t="s">
        <v>14</v>
      </c>
      <c r="AD38" s="22"/>
      <c r="AE38" s="63" t="s">
        <v>14</v>
      </c>
      <c r="AF38" s="64" t="s">
        <v>14</v>
      </c>
      <c r="AG38" s="22"/>
      <c r="AH38" s="63" t="s">
        <v>14</v>
      </c>
      <c r="AI38" s="64" t="s">
        <v>14</v>
      </c>
      <c r="AJ38" s="22"/>
      <c r="AK38" s="63" t="s">
        <v>14</v>
      </c>
      <c r="AL38" s="64" t="s">
        <v>14</v>
      </c>
      <c r="AM38" s="65"/>
      <c r="AN38" s="63" t="s">
        <v>14</v>
      </c>
      <c r="AO38" s="64" t="s">
        <v>14</v>
      </c>
      <c r="AP38" s="65"/>
      <c r="AQ38" s="63" t="s">
        <v>14</v>
      </c>
      <c r="AR38" s="64" t="s">
        <v>14</v>
      </c>
      <c r="AS38" s="65"/>
    </row>
    <row r="39" spans="2:45" s="4" customFormat="1" x14ac:dyDescent="0.3">
      <c r="B39" s="234" t="s">
        <v>477</v>
      </c>
      <c r="C39" s="278" t="s">
        <v>625</v>
      </c>
      <c r="D39" s="278" t="s">
        <v>625</v>
      </c>
      <c r="E39" s="278" t="s">
        <v>625</v>
      </c>
      <c r="F39" s="341"/>
      <c r="G39" s="239" t="s">
        <v>508</v>
      </c>
      <c r="H39" s="173" t="s">
        <v>54</v>
      </c>
      <c r="I39" s="150" t="s">
        <v>67</v>
      </c>
      <c r="J39" s="21" t="s">
        <v>0</v>
      </c>
      <c r="K39" s="64" t="s">
        <v>15</v>
      </c>
      <c r="L39" s="22"/>
      <c r="M39" s="63" t="s">
        <v>14</v>
      </c>
      <c r="N39" s="64" t="s">
        <v>14</v>
      </c>
      <c r="O39" s="22"/>
      <c r="P39" s="63" t="s">
        <v>14</v>
      </c>
      <c r="Q39" s="64" t="s">
        <v>14</v>
      </c>
      <c r="R39" s="22"/>
      <c r="S39" s="63" t="s">
        <v>14</v>
      </c>
      <c r="T39" s="64" t="s">
        <v>14</v>
      </c>
      <c r="U39" s="22"/>
      <c r="V39" s="63" t="s">
        <v>14</v>
      </c>
      <c r="W39" s="64" t="s">
        <v>14</v>
      </c>
      <c r="X39" s="22"/>
      <c r="Y39" s="63" t="s">
        <v>14</v>
      </c>
      <c r="Z39" s="64" t="s">
        <v>14</v>
      </c>
      <c r="AA39" s="22"/>
      <c r="AB39" s="63" t="s">
        <v>14</v>
      </c>
      <c r="AC39" s="64" t="s">
        <v>14</v>
      </c>
      <c r="AD39" s="22"/>
      <c r="AE39" s="63" t="s">
        <v>14</v>
      </c>
      <c r="AF39" s="64" t="s">
        <v>14</v>
      </c>
      <c r="AG39" s="22"/>
      <c r="AH39" s="63" t="s">
        <v>14</v>
      </c>
      <c r="AI39" s="64" t="s">
        <v>14</v>
      </c>
      <c r="AJ39" s="22"/>
      <c r="AK39" s="63" t="s">
        <v>14</v>
      </c>
      <c r="AL39" s="64" t="s">
        <v>14</v>
      </c>
      <c r="AM39" s="65"/>
      <c r="AN39" s="63" t="s">
        <v>14</v>
      </c>
      <c r="AO39" s="64" t="s">
        <v>14</v>
      </c>
      <c r="AP39" s="65"/>
      <c r="AQ39" s="63" t="s">
        <v>14</v>
      </c>
      <c r="AR39" s="64" t="s">
        <v>14</v>
      </c>
      <c r="AS39" s="65"/>
    </row>
    <row r="40" spans="2:45" s="4" customFormat="1" x14ac:dyDescent="0.3">
      <c r="B40" s="234" t="s">
        <v>477</v>
      </c>
      <c r="C40" s="278" t="s">
        <v>625</v>
      </c>
      <c r="D40" s="278" t="s">
        <v>625</v>
      </c>
      <c r="E40" s="278" t="s">
        <v>625</v>
      </c>
      <c r="F40" s="341"/>
      <c r="G40" s="239" t="s">
        <v>509</v>
      </c>
      <c r="H40" s="173" t="s">
        <v>54</v>
      </c>
      <c r="I40" s="150" t="s">
        <v>69</v>
      </c>
      <c r="J40" s="21" t="s">
        <v>0</v>
      </c>
      <c r="K40" s="64" t="s">
        <v>15</v>
      </c>
      <c r="L40" s="22"/>
      <c r="M40" s="63" t="s">
        <v>14</v>
      </c>
      <c r="N40" s="64" t="s">
        <v>14</v>
      </c>
      <c r="O40" s="22"/>
      <c r="P40" s="63" t="s">
        <v>14</v>
      </c>
      <c r="Q40" s="64" t="s">
        <v>14</v>
      </c>
      <c r="R40" s="22"/>
      <c r="S40" s="63" t="s">
        <v>14</v>
      </c>
      <c r="T40" s="64" t="s">
        <v>14</v>
      </c>
      <c r="U40" s="22"/>
      <c r="V40" s="63" t="s">
        <v>14</v>
      </c>
      <c r="W40" s="64" t="s">
        <v>14</v>
      </c>
      <c r="X40" s="22"/>
      <c r="Y40" s="63" t="s">
        <v>14</v>
      </c>
      <c r="Z40" s="64" t="s">
        <v>14</v>
      </c>
      <c r="AA40" s="22"/>
      <c r="AB40" s="63" t="s">
        <v>14</v>
      </c>
      <c r="AC40" s="64" t="s">
        <v>14</v>
      </c>
      <c r="AD40" s="22"/>
      <c r="AE40" s="63" t="s">
        <v>14</v>
      </c>
      <c r="AF40" s="64" t="s">
        <v>14</v>
      </c>
      <c r="AG40" s="22"/>
      <c r="AH40" s="63" t="s">
        <v>14</v>
      </c>
      <c r="AI40" s="64" t="s">
        <v>14</v>
      </c>
      <c r="AJ40" s="22"/>
      <c r="AK40" s="63" t="s">
        <v>14</v>
      </c>
      <c r="AL40" s="64" t="s">
        <v>14</v>
      </c>
      <c r="AM40" s="65"/>
      <c r="AN40" s="63" t="s">
        <v>14</v>
      </c>
      <c r="AO40" s="64" t="s">
        <v>14</v>
      </c>
      <c r="AP40" s="65"/>
      <c r="AQ40" s="63" t="s">
        <v>14</v>
      </c>
      <c r="AR40" s="64" t="s">
        <v>14</v>
      </c>
      <c r="AS40" s="65"/>
    </row>
    <row r="41" spans="2:45" s="4" customFormat="1" x14ac:dyDescent="0.3">
      <c r="B41" s="234" t="s">
        <v>477</v>
      </c>
      <c r="C41" s="278" t="s">
        <v>625</v>
      </c>
      <c r="D41" s="278" t="s">
        <v>625</v>
      </c>
      <c r="E41" s="278" t="s">
        <v>625</v>
      </c>
      <c r="F41" s="341"/>
      <c r="G41" s="239" t="s">
        <v>510</v>
      </c>
      <c r="H41" s="173" t="s">
        <v>54</v>
      </c>
      <c r="I41" s="150" t="s">
        <v>71</v>
      </c>
      <c r="J41" s="21" t="s">
        <v>0</v>
      </c>
      <c r="K41" s="64" t="s">
        <v>15</v>
      </c>
      <c r="L41" s="22"/>
      <c r="M41" s="63" t="s">
        <v>14</v>
      </c>
      <c r="N41" s="64" t="s">
        <v>14</v>
      </c>
      <c r="O41" s="22"/>
      <c r="P41" s="63" t="s">
        <v>14</v>
      </c>
      <c r="Q41" s="64" t="s">
        <v>14</v>
      </c>
      <c r="R41" s="22"/>
      <c r="S41" s="63" t="s">
        <v>14</v>
      </c>
      <c r="T41" s="64" t="s">
        <v>14</v>
      </c>
      <c r="U41" s="22"/>
      <c r="V41" s="63" t="s">
        <v>14</v>
      </c>
      <c r="W41" s="64" t="s">
        <v>14</v>
      </c>
      <c r="X41" s="22"/>
      <c r="Y41" s="63" t="s">
        <v>14</v>
      </c>
      <c r="Z41" s="64" t="s">
        <v>14</v>
      </c>
      <c r="AA41" s="22"/>
      <c r="AB41" s="63" t="s">
        <v>14</v>
      </c>
      <c r="AC41" s="64" t="s">
        <v>14</v>
      </c>
      <c r="AD41" s="22"/>
      <c r="AE41" s="63" t="s">
        <v>14</v>
      </c>
      <c r="AF41" s="64" t="s">
        <v>14</v>
      </c>
      <c r="AG41" s="22"/>
      <c r="AH41" s="63" t="s">
        <v>14</v>
      </c>
      <c r="AI41" s="64" t="s">
        <v>14</v>
      </c>
      <c r="AJ41" s="22"/>
      <c r="AK41" s="63" t="s">
        <v>14</v>
      </c>
      <c r="AL41" s="64" t="s">
        <v>14</v>
      </c>
      <c r="AM41" s="65"/>
      <c r="AN41" s="63" t="s">
        <v>14</v>
      </c>
      <c r="AO41" s="64" t="s">
        <v>14</v>
      </c>
      <c r="AP41" s="65"/>
      <c r="AQ41" s="63" t="s">
        <v>14</v>
      </c>
      <c r="AR41" s="64" t="s">
        <v>14</v>
      </c>
      <c r="AS41" s="65"/>
    </row>
    <row r="42" spans="2:45" s="4" customFormat="1" x14ac:dyDescent="0.3">
      <c r="B42" s="234" t="s">
        <v>477</v>
      </c>
      <c r="C42" s="278" t="s">
        <v>625</v>
      </c>
      <c r="D42" s="278" t="s">
        <v>625</v>
      </c>
      <c r="E42" s="278" t="s">
        <v>625</v>
      </c>
      <c r="F42" s="341"/>
      <c r="G42" s="239" t="s">
        <v>511</v>
      </c>
      <c r="H42" s="173" t="s">
        <v>54</v>
      </c>
      <c r="I42" s="150" t="s">
        <v>73</v>
      </c>
      <c r="J42" s="21" t="s">
        <v>0</v>
      </c>
      <c r="K42" s="64" t="s">
        <v>15</v>
      </c>
      <c r="L42" s="22"/>
      <c r="M42" s="63" t="s">
        <v>14</v>
      </c>
      <c r="N42" s="64" t="s">
        <v>14</v>
      </c>
      <c r="O42" s="22"/>
      <c r="P42" s="63" t="s">
        <v>14</v>
      </c>
      <c r="Q42" s="64" t="s">
        <v>14</v>
      </c>
      <c r="R42" s="22"/>
      <c r="S42" s="63" t="s">
        <v>14</v>
      </c>
      <c r="T42" s="64" t="s">
        <v>14</v>
      </c>
      <c r="U42" s="22"/>
      <c r="V42" s="63" t="s">
        <v>14</v>
      </c>
      <c r="W42" s="64" t="s">
        <v>14</v>
      </c>
      <c r="X42" s="22"/>
      <c r="Y42" s="63" t="s">
        <v>14</v>
      </c>
      <c r="Z42" s="64" t="s">
        <v>14</v>
      </c>
      <c r="AA42" s="22"/>
      <c r="AB42" s="63" t="s">
        <v>14</v>
      </c>
      <c r="AC42" s="64" t="s">
        <v>14</v>
      </c>
      <c r="AD42" s="22"/>
      <c r="AE42" s="63" t="s">
        <v>14</v>
      </c>
      <c r="AF42" s="64" t="s">
        <v>14</v>
      </c>
      <c r="AG42" s="22"/>
      <c r="AH42" s="63" t="s">
        <v>14</v>
      </c>
      <c r="AI42" s="64" t="s">
        <v>14</v>
      </c>
      <c r="AJ42" s="22"/>
      <c r="AK42" s="63" t="s">
        <v>14</v>
      </c>
      <c r="AL42" s="64" t="s">
        <v>14</v>
      </c>
      <c r="AM42" s="65"/>
      <c r="AN42" s="63" t="s">
        <v>14</v>
      </c>
      <c r="AO42" s="64" t="s">
        <v>14</v>
      </c>
      <c r="AP42" s="65"/>
      <c r="AQ42" s="63" t="s">
        <v>14</v>
      </c>
      <c r="AR42" s="64" t="s">
        <v>14</v>
      </c>
      <c r="AS42" s="65"/>
    </row>
    <row r="43" spans="2:45" s="4" customFormat="1" x14ac:dyDescent="0.3">
      <c r="B43" s="234" t="s">
        <v>477</v>
      </c>
      <c r="C43" s="278" t="s">
        <v>625</v>
      </c>
      <c r="D43" s="278" t="s">
        <v>625</v>
      </c>
      <c r="E43" s="278" t="s">
        <v>625</v>
      </c>
      <c r="F43" s="341"/>
      <c r="G43" s="239" t="s">
        <v>512</v>
      </c>
      <c r="H43" s="173" t="s">
        <v>54</v>
      </c>
      <c r="I43" s="150" t="s">
        <v>74</v>
      </c>
      <c r="J43" s="21" t="s">
        <v>0</v>
      </c>
      <c r="K43" s="64" t="s">
        <v>15</v>
      </c>
      <c r="L43" s="22"/>
      <c r="M43" s="63" t="s">
        <v>14</v>
      </c>
      <c r="N43" s="64" t="s">
        <v>14</v>
      </c>
      <c r="O43" s="22"/>
      <c r="P43" s="63" t="s">
        <v>14</v>
      </c>
      <c r="Q43" s="64" t="s">
        <v>14</v>
      </c>
      <c r="R43" s="22"/>
      <c r="S43" s="63" t="s">
        <v>14</v>
      </c>
      <c r="T43" s="64" t="s">
        <v>14</v>
      </c>
      <c r="U43" s="22"/>
      <c r="V43" s="63" t="s">
        <v>14</v>
      </c>
      <c r="W43" s="64" t="s">
        <v>14</v>
      </c>
      <c r="X43" s="22"/>
      <c r="Y43" s="63" t="s">
        <v>14</v>
      </c>
      <c r="Z43" s="64" t="s">
        <v>14</v>
      </c>
      <c r="AA43" s="22"/>
      <c r="AB43" s="63" t="s">
        <v>14</v>
      </c>
      <c r="AC43" s="64" t="s">
        <v>14</v>
      </c>
      <c r="AD43" s="22"/>
      <c r="AE43" s="63" t="s">
        <v>14</v>
      </c>
      <c r="AF43" s="64" t="s">
        <v>14</v>
      </c>
      <c r="AG43" s="22"/>
      <c r="AH43" s="63" t="s">
        <v>14</v>
      </c>
      <c r="AI43" s="64" t="s">
        <v>14</v>
      </c>
      <c r="AJ43" s="22"/>
      <c r="AK43" s="63" t="s">
        <v>14</v>
      </c>
      <c r="AL43" s="64" t="s">
        <v>14</v>
      </c>
      <c r="AM43" s="65"/>
      <c r="AN43" s="63" t="s">
        <v>14</v>
      </c>
      <c r="AO43" s="64" t="s">
        <v>14</v>
      </c>
      <c r="AP43" s="65"/>
      <c r="AQ43" s="63" t="s">
        <v>14</v>
      </c>
      <c r="AR43" s="64" t="s">
        <v>14</v>
      </c>
      <c r="AS43" s="65"/>
    </row>
    <row r="44" spans="2:45" s="4" customFormat="1" x14ac:dyDescent="0.3">
      <c r="B44" s="234" t="s">
        <v>477</v>
      </c>
      <c r="C44" s="278" t="s">
        <v>625</v>
      </c>
      <c r="D44" s="278" t="s">
        <v>625</v>
      </c>
      <c r="E44" s="278" t="s">
        <v>625</v>
      </c>
      <c r="F44" s="341"/>
      <c r="G44" s="239" t="s">
        <v>513</v>
      </c>
      <c r="H44" s="173" t="s">
        <v>54</v>
      </c>
      <c r="I44" s="150" t="s">
        <v>75</v>
      </c>
      <c r="J44" s="21" t="s">
        <v>0</v>
      </c>
      <c r="K44" s="64" t="s">
        <v>15</v>
      </c>
      <c r="L44" s="22"/>
      <c r="M44" s="63" t="s">
        <v>14</v>
      </c>
      <c r="N44" s="64" t="s">
        <v>14</v>
      </c>
      <c r="O44" s="22"/>
      <c r="P44" s="63" t="s">
        <v>14</v>
      </c>
      <c r="Q44" s="64" t="s">
        <v>14</v>
      </c>
      <c r="R44" s="22"/>
      <c r="S44" s="63" t="s">
        <v>14</v>
      </c>
      <c r="T44" s="64" t="s">
        <v>14</v>
      </c>
      <c r="U44" s="22"/>
      <c r="V44" s="63" t="s">
        <v>14</v>
      </c>
      <c r="W44" s="64" t="s">
        <v>14</v>
      </c>
      <c r="X44" s="22"/>
      <c r="Y44" s="63" t="s">
        <v>14</v>
      </c>
      <c r="Z44" s="64" t="s">
        <v>14</v>
      </c>
      <c r="AA44" s="22"/>
      <c r="AB44" s="63" t="s">
        <v>14</v>
      </c>
      <c r="AC44" s="64" t="s">
        <v>14</v>
      </c>
      <c r="AD44" s="22"/>
      <c r="AE44" s="63" t="s">
        <v>14</v>
      </c>
      <c r="AF44" s="64" t="s">
        <v>14</v>
      </c>
      <c r="AG44" s="22"/>
      <c r="AH44" s="63" t="s">
        <v>14</v>
      </c>
      <c r="AI44" s="64" t="s">
        <v>14</v>
      </c>
      <c r="AJ44" s="22"/>
      <c r="AK44" s="63" t="s">
        <v>14</v>
      </c>
      <c r="AL44" s="64" t="s">
        <v>14</v>
      </c>
      <c r="AM44" s="65"/>
      <c r="AN44" s="63" t="s">
        <v>14</v>
      </c>
      <c r="AO44" s="64" t="s">
        <v>14</v>
      </c>
      <c r="AP44" s="65"/>
      <c r="AQ44" s="63" t="s">
        <v>14</v>
      </c>
      <c r="AR44" s="64" t="s">
        <v>14</v>
      </c>
      <c r="AS44" s="65"/>
    </row>
    <row r="45" spans="2:45" s="4" customFormat="1" x14ac:dyDescent="0.3">
      <c r="B45" s="234" t="s">
        <v>477</v>
      </c>
      <c r="C45" s="278" t="s">
        <v>625</v>
      </c>
      <c r="D45" s="278" t="s">
        <v>625</v>
      </c>
      <c r="E45" s="278" t="s">
        <v>625</v>
      </c>
      <c r="F45" s="341"/>
      <c r="G45" s="239" t="s">
        <v>514</v>
      </c>
      <c r="H45" s="173" t="s">
        <v>54</v>
      </c>
      <c r="I45" s="150" t="s">
        <v>76</v>
      </c>
      <c r="J45" s="21" t="s">
        <v>0</v>
      </c>
      <c r="K45" s="64" t="s">
        <v>15</v>
      </c>
      <c r="L45" s="22"/>
      <c r="M45" s="63" t="s">
        <v>14</v>
      </c>
      <c r="N45" s="64" t="s">
        <v>14</v>
      </c>
      <c r="O45" s="22"/>
      <c r="P45" s="63" t="s">
        <v>14</v>
      </c>
      <c r="Q45" s="64" t="s">
        <v>14</v>
      </c>
      <c r="R45" s="22"/>
      <c r="S45" s="63" t="s">
        <v>14</v>
      </c>
      <c r="T45" s="64" t="s">
        <v>14</v>
      </c>
      <c r="U45" s="22"/>
      <c r="V45" s="63" t="s">
        <v>14</v>
      </c>
      <c r="W45" s="64" t="s">
        <v>14</v>
      </c>
      <c r="X45" s="22"/>
      <c r="Y45" s="63" t="s">
        <v>14</v>
      </c>
      <c r="Z45" s="64" t="s">
        <v>14</v>
      </c>
      <c r="AA45" s="22"/>
      <c r="AB45" s="63" t="s">
        <v>14</v>
      </c>
      <c r="AC45" s="64" t="s">
        <v>14</v>
      </c>
      <c r="AD45" s="22"/>
      <c r="AE45" s="63" t="s">
        <v>14</v>
      </c>
      <c r="AF45" s="64" t="s">
        <v>14</v>
      </c>
      <c r="AG45" s="22"/>
      <c r="AH45" s="63" t="s">
        <v>14</v>
      </c>
      <c r="AI45" s="64" t="s">
        <v>14</v>
      </c>
      <c r="AJ45" s="22"/>
      <c r="AK45" s="63" t="s">
        <v>14</v>
      </c>
      <c r="AL45" s="64" t="s">
        <v>14</v>
      </c>
      <c r="AM45" s="65"/>
      <c r="AN45" s="63" t="s">
        <v>14</v>
      </c>
      <c r="AO45" s="64" t="s">
        <v>14</v>
      </c>
      <c r="AP45" s="65"/>
      <c r="AQ45" s="63" t="s">
        <v>14</v>
      </c>
      <c r="AR45" s="64" t="s">
        <v>14</v>
      </c>
      <c r="AS45" s="65"/>
    </row>
    <row r="46" spans="2:45" x14ac:dyDescent="0.3">
      <c r="B46" s="234" t="s">
        <v>477</v>
      </c>
      <c r="C46" s="278" t="s">
        <v>625</v>
      </c>
      <c r="D46" s="278" t="s">
        <v>625</v>
      </c>
      <c r="E46" s="278" t="s">
        <v>625</v>
      </c>
      <c r="F46" s="341"/>
      <c r="G46" s="239" t="s">
        <v>515</v>
      </c>
      <c r="H46" s="173" t="s">
        <v>54</v>
      </c>
      <c r="I46" s="150" t="s">
        <v>77</v>
      </c>
      <c r="J46" s="21" t="s">
        <v>0</v>
      </c>
      <c r="K46" s="64" t="s">
        <v>15</v>
      </c>
      <c r="L46" s="22"/>
      <c r="M46" s="63" t="s">
        <v>14</v>
      </c>
      <c r="N46" s="64" t="s">
        <v>14</v>
      </c>
      <c r="O46" s="22"/>
      <c r="P46" s="63" t="s">
        <v>14</v>
      </c>
      <c r="Q46" s="64" t="s">
        <v>14</v>
      </c>
      <c r="R46" s="22"/>
      <c r="S46" s="63" t="s">
        <v>14</v>
      </c>
      <c r="T46" s="64" t="s">
        <v>14</v>
      </c>
      <c r="U46" s="22"/>
      <c r="V46" s="63" t="s">
        <v>14</v>
      </c>
      <c r="W46" s="64" t="s">
        <v>14</v>
      </c>
      <c r="X46" s="22"/>
      <c r="Y46" s="63" t="s">
        <v>14</v>
      </c>
      <c r="Z46" s="64" t="s">
        <v>14</v>
      </c>
      <c r="AA46" s="22"/>
      <c r="AB46" s="63" t="s">
        <v>14</v>
      </c>
      <c r="AC46" s="64" t="s">
        <v>14</v>
      </c>
      <c r="AD46" s="22"/>
      <c r="AE46" s="63" t="s">
        <v>14</v>
      </c>
      <c r="AF46" s="64" t="s">
        <v>14</v>
      </c>
      <c r="AG46" s="22"/>
      <c r="AH46" s="63" t="s">
        <v>14</v>
      </c>
      <c r="AI46" s="64" t="s">
        <v>14</v>
      </c>
      <c r="AJ46" s="22"/>
      <c r="AK46" s="63" t="s">
        <v>14</v>
      </c>
      <c r="AL46" s="64" t="s">
        <v>14</v>
      </c>
      <c r="AM46" s="65"/>
      <c r="AN46" s="63" t="s">
        <v>14</v>
      </c>
      <c r="AO46" s="64" t="s">
        <v>14</v>
      </c>
      <c r="AP46" s="65"/>
      <c r="AQ46" s="63" t="s">
        <v>14</v>
      </c>
      <c r="AR46" s="64" t="s">
        <v>14</v>
      </c>
      <c r="AS46" s="65"/>
    </row>
    <row r="47" spans="2:45" x14ac:dyDescent="0.3">
      <c r="B47" s="234" t="s">
        <v>477</v>
      </c>
      <c r="C47" s="256">
        <v>5</v>
      </c>
      <c r="D47" s="256">
        <v>5</v>
      </c>
      <c r="E47" s="256">
        <v>1</v>
      </c>
      <c r="F47" s="341"/>
      <c r="G47" s="239" t="s">
        <v>516</v>
      </c>
      <c r="H47" s="173" t="s">
        <v>54</v>
      </c>
      <c r="I47" s="150" t="s">
        <v>78</v>
      </c>
      <c r="J47" s="21" t="s">
        <v>0</v>
      </c>
      <c r="K47" s="64" t="s">
        <v>15</v>
      </c>
      <c r="L47" s="22"/>
      <c r="M47" s="63" t="s">
        <v>14</v>
      </c>
      <c r="N47" s="64" t="s">
        <v>14</v>
      </c>
      <c r="O47" s="22"/>
      <c r="P47" s="63" t="s">
        <v>14</v>
      </c>
      <c r="Q47" s="64" t="s">
        <v>14</v>
      </c>
      <c r="R47" s="22"/>
      <c r="S47" s="63" t="s">
        <v>14</v>
      </c>
      <c r="T47" s="64" t="s">
        <v>14</v>
      </c>
      <c r="U47" s="22"/>
      <c r="V47" s="63" t="s">
        <v>14</v>
      </c>
      <c r="W47" s="64" t="s">
        <v>14</v>
      </c>
      <c r="X47" s="22"/>
      <c r="Y47" s="63" t="s">
        <v>14</v>
      </c>
      <c r="Z47" s="64" t="s">
        <v>14</v>
      </c>
      <c r="AA47" s="22"/>
      <c r="AB47" s="63" t="s">
        <v>14</v>
      </c>
      <c r="AC47" s="64" t="s">
        <v>14</v>
      </c>
      <c r="AD47" s="22"/>
      <c r="AE47" s="63" t="s">
        <v>14</v>
      </c>
      <c r="AF47" s="64" t="s">
        <v>14</v>
      </c>
      <c r="AG47" s="22"/>
      <c r="AH47" s="63" t="s">
        <v>14</v>
      </c>
      <c r="AI47" s="64" t="s">
        <v>14</v>
      </c>
      <c r="AJ47" s="22"/>
      <c r="AK47" s="63" t="s">
        <v>14</v>
      </c>
      <c r="AL47" s="64" t="s">
        <v>14</v>
      </c>
      <c r="AM47" s="65"/>
      <c r="AN47" s="63" t="s">
        <v>14</v>
      </c>
      <c r="AO47" s="64" t="s">
        <v>14</v>
      </c>
      <c r="AP47" s="65"/>
      <c r="AQ47" s="63" t="s">
        <v>14</v>
      </c>
      <c r="AR47" s="64" t="s">
        <v>14</v>
      </c>
      <c r="AS47" s="65"/>
    </row>
    <row r="48" spans="2:45" x14ac:dyDescent="0.3">
      <c r="B48" s="234" t="s">
        <v>477</v>
      </c>
      <c r="C48" s="278" t="s">
        <v>625</v>
      </c>
      <c r="D48" s="278" t="s">
        <v>625</v>
      </c>
      <c r="E48" s="278" t="s">
        <v>625</v>
      </c>
      <c r="F48" s="341"/>
      <c r="G48" s="239" t="s">
        <v>517</v>
      </c>
      <c r="H48" s="173" t="s">
        <v>54</v>
      </c>
      <c r="I48" s="150" t="s">
        <v>79</v>
      </c>
      <c r="J48" s="21" t="s">
        <v>0</v>
      </c>
      <c r="K48" s="64" t="s">
        <v>15</v>
      </c>
      <c r="L48" s="22"/>
      <c r="M48" s="63" t="s">
        <v>14</v>
      </c>
      <c r="N48" s="64" t="s">
        <v>14</v>
      </c>
      <c r="O48" s="22"/>
      <c r="P48" s="63" t="s">
        <v>14</v>
      </c>
      <c r="Q48" s="64" t="s">
        <v>14</v>
      </c>
      <c r="R48" s="22"/>
      <c r="S48" s="63" t="s">
        <v>14</v>
      </c>
      <c r="T48" s="64" t="s">
        <v>14</v>
      </c>
      <c r="U48" s="22"/>
      <c r="V48" s="63" t="s">
        <v>14</v>
      </c>
      <c r="W48" s="64" t="s">
        <v>14</v>
      </c>
      <c r="X48" s="22"/>
      <c r="Y48" s="63" t="s">
        <v>14</v>
      </c>
      <c r="Z48" s="64" t="s">
        <v>14</v>
      </c>
      <c r="AA48" s="22"/>
      <c r="AB48" s="63" t="s">
        <v>14</v>
      </c>
      <c r="AC48" s="64" t="s">
        <v>14</v>
      </c>
      <c r="AD48" s="22"/>
      <c r="AE48" s="63" t="s">
        <v>14</v>
      </c>
      <c r="AF48" s="64" t="s">
        <v>14</v>
      </c>
      <c r="AG48" s="22"/>
      <c r="AH48" s="63" t="s">
        <v>14</v>
      </c>
      <c r="AI48" s="64" t="s">
        <v>14</v>
      </c>
      <c r="AJ48" s="22"/>
      <c r="AK48" s="63" t="s">
        <v>14</v>
      </c>
      <c r="AL48" s="64" t="s">
        <v>14</v>
      </c>
      <c r="AM48" s="65"/>
      <c r="AN48" s="63" t="s">
        <v>14</v>
      </c>
      <c r="AO48" s="64" t="s">
        <v>14</v>
      </c>
      <c r="AP48" s="65"/>
      <c r="AQ48" s="63" t="s">
        <v>14</v>
      </c>
      <c r="AR48" s="64" t="s">
        <v>14</v>
      </c>
      <c r="AS48" s="65"/>
    </row>
    <row r="49" spans="2:45" x14ac:dyDescent="0.3">
      <c r="B49" s="234" t="s">
        <v>477</v>
      </c>
      <c r="C49" s="278" t="s">
        <v>625</v>
      </c>
      <c r="D49" s="278" t="s">
        <v>625</v>
      </c>
      <c r="E49" s="278" t="s">
        <v>625</v>
      </c>
      <c r="F49" s="341"/>
      <c r="G49" s="239" t="s">
        <v>518</v>
      </c>
      <c r="H49" s="173" t="s">
        <v>54</v>
      </c>
      <c r="I49" s="150" t="s">
        <v>80</v>
      </c>
      <c r="J49" s="21" t="s">
        <v>0</v>
      </c>
      <c r="K49" s="64" t="s">
        <v>15</v>
      </c>
      <c r="L49" s="22"/>
      <c r="M49" s="63" t="s">
        <v>14</v>
      </c>
      <c r="N49" s="64" t="s">
        <v>14</v>
      </c>
      <c r="O49" s="22"/>
      <c r="P49" s="63" t="s">
        <v>14</v>
      </c>
      <c r="Q49" s="64" t="s">
        <v>14</v>
      </c>
      <c r="R49" s="22"/>
      <c r="S49" s="63" t="s">
        <v>14</v>
      </c>
      <c r="T49" s="64" t="s">
        <v>14</v>
      </c>
      <c r="U49" s="22"/>
      <c r="V49" s="63" t="s">
        <v>14</v>
      </c>
      <c r="W49" s="64" t="s">
        <v>14</v>
      </c>
      <c r="X49" s="22"/>
      <c r="Y49" s="63" t="s">
        <v>14</v>
      </c>
      <c r="Z49" s="64" t="s">
        <v>14</v>
      </c>
      <c r="AA49" s="22"/>
      <c r="AB49" s="63" t="s">
        <v>14</v>
      </c>
      <c r="AC49" s="64" t="s">
        <v>14</v>
      </c>
      <c r="AD49" s="22"/>
      <c r="AE49" s="63" t="s">
        <v>14</v>
      </c>
      <c r="AF49" s="64" t="s">
        <v>14</v>
      </c>
      <c r="AG49" s="22"/>
      <c r="AH49" s="63" t="s">
        <v>14</v>
      </c>
      <c r="AI49" s="64" t="s">
        <v>14</v>
      </c>
      <c r="AJ49" s="22"/>
      <c r="AK49" s="63" t="s">
        <v>14</v>
      </c>
      <c r="AL49" s="64" t="s">
        <v>14</v>
      </c>
      <c r="AM49" s="65"/>
      <c r="AN49" s="63" t="s">
        <v>14</v>
      </c>
      <c r="AO49" s="64" t="s">
        <v>14</v>
      </c>
      <c r="AP49" s="65"/>
      <c r="AQ49" s="63" t="s">
        <v>14</v>
      </c>
      <c r="AR49" s="64" t="s">
        <v>14</v>
      </c>
      <c r="AS49" s="65"/>
    </row>
    <row r="50" spans="2:45" x14ac:dyDescent="0.3">
      <c r="B50" s="234" t="s">
        <v>477</v>
      </c>
      <c r="C50" s="278" t="s">
        <v>625</v>
      </c>
      <c r="D50" s="278" t="s">
        <v>625</v>
      </c>
      <c r="E50" s="278" t="s">
        <v>625</v>
      </c>
      <c r="F50" s="341"/>
      <c r="G50" s="239" t="s">
        <v>519</v>
      </c>
      <c r="H50" s="173" t="s">
        <v>54</v>
      </c>
      <c r="I50" s="150" t="s">
        <v>81</v>
      </c>
      <c r="J50" s="21" t="s">
        <v>0</v>
      </c>
      <c r="K50" s="64" t="s">
        <v>15</v>
      </c>
      <c r="L50" s="22"/>
      <c r="M50" s="63" t="s">
        <v>14</v>
      </c>
      <c r="N50" s="64" t="s">
        <v>14</v>
      </c>
      <c r="O50" s="22"/>
      <c r="P50" s="63" t="s">
        <v>14</v>
      </c>
      <c r="Q50" s="64" t="s">
        <v>14</v>
      </c>
      <c r="R50" s="22"/>
      <c r="S50" s="63" t="s">
        <v>14</v>
      </c>
      <c r="T50" s="64" t="s">
        <v>14</v>
      </c>
      <c r="U50" s="22"/>
      <c r="V50" s="63" t="s">
        <v>14</v>
      </c>
      <c r="W50" s="64" t="s">
        <v>14</v>
      </c>
      <c r="X50" s="22"/>
      <c r="Y50" s="63" t="s">
        <v>14</v>
      </c>
      <c r="Z50" s="64" t="s">
        <v>14</v>
      </c>
      <c r="AA50" s="22"/>
      <c r="AB50" s="63" t="s">
        <v>14</v>
      </c>
      <c r="AC50" s="64" t="s">
        <v>14</v>
      </c>
      <c r="AD50" s="22"/>
      <c r="AE50" s="63" t="s">
        <v>14</v>
      </c>
      <c r="AF50" s="64" t="s">
        <v>14</v>
      </c>
      <c r="AG50" s="22"/>
      <c r="AH50" s="63" t="s">
        <v>14</v>
      </c>
      <c r="AI50" s="64" t="s">
        <v>14</v>
      </c>
      <c r="AJ50" s="22"/>
      <c r="AK50" s="63" t="s">
        <v>14</v>
      </c>
      <c r="AL50" s="64" t="s">
        <v>14</v>
      </c>
      <c r="AM50" s="65"/>
      <c r="AN50" s="63" t="s">
        <v>14</v>
      </c>
      <c r="AO50" s="64" t="s">
        <v>14</v>
      </c>
      <c r="AP50" s="65"/>
      <c r="AQ50" s="63" t="s">
        <v>14</v>
      </c>
      <c r="AR50" s="64" t="s">
        <v>14</v>
      </c>
      <c r="AS50" s="65"/>
    </row>
    <row r="51" spans="2:45" x14ac:dyDescent="0.3">
      <c r="B51" s="234" t="s">
        <v>477</v>
      </c>
      <c r="C51" s="278" t="s">
        <v>625</v>
      </c>
      <c r="D51" s="278" t="s">
        <v>625</v>
      </c>
      <c r="E51" s="278" t="s">
        <v>625</v>
      </c>
      <c r="F51" s="341"/>
      <c r="G51" s="239" t="s">
        <v>520</v>
      </c>
      <c r="H51" s="173" t="s">
        <v>54</v>
      </c>
      <c r="I51" s="150" t="s">
        <v>82</v>
      </c>
      <c r="J51" s="21" t="s">
        <v>0</v>
      </c>
      <c r="K51" s="64" t="s">
        <v>15</v>
      </c>
      <c r="L51" s="22"/>
      <c r="M51" s="63" t="s">
        <v>14</v>
      </c>
      <c r="N51" s="64" t="s">
        <v>14</v>
      </c>
      <c r="O51" s="22"/>
      <c r="P51" s="63" t="s">
        <v>14</v>
      </c>
      <c r="Q51" s="64" t="s">
        <v>14</v>
      </c>
      <c r="R51" s="22"/>
      <c r="S51" s="63" t="s">
        <v>14</v>
      </c>
      <c r="T51" s="64" t="s">
        <v>14</v>
      </c>
      <c r="U51" s="22"/>
      <c r="V51" s="63" t="s">
        <v>14</v>
      </c>
      <c r="W51" s="64" t="s">
        <v>14</v>
      </c>
      <c r="X51" s="22"/>
      <c r="Y51" s="63" t="s">
        <v>14</v>
      </c>
      <c r="Z51" s="64" t="s">
        <v>14</v>
      </c>
      <c r="AA51" s="22"/>
      <c r="AB51" s="63" t="s">
        <v>14</v>
      </c>
      <c r="AC51" s="64" t="s">
        <v>14</v>
      </c>
      <c r="AD51" s="22"/>
      <c r="AE51" s="63" t="s">
        <v>14</v>
      </c>
      <c r="AF51" s="64" t="s">
        <v>14</v>
      </c>
      <c r="AG51" s="22"/>
      <c r="AH51" s="63" t="s">
        <v>14</v>
      </c>
      <c r="AI51" s="64" t="s">
        <v>14</v>
      </c>
      <c r="AJ51" s="22"/>
      <c r="AK51" s="63" t="s">
        <v>14</v>
      </c>
      <c r="AL51" s="64" t="s">
        <v>14</v>
      </c>
      <c r="AM51" s="65"/>
      <c r="AN51" s="63" t="s">
        <v>14</v>
      </c>
      <c r="AO51" s="64" t="s">
        <v>14</v>
      </c>
      <c r="AP51" s="65"/>
      <c r="AQ51" s="63" t="s">
        <v>14</v>
      </c>
      <c r="AR51" s="64" t="s">
        <v>14</v>
      </c>
      <c r="AS51" s="65"/>
    </row>
    <row r="52" spans="2:45" x14ac:dyDescent="0.3">
      <c r="B52" s="234" t="s">
        <v>477</v>
      </c>
      <c r="C52" s="278" t="s">
        <v>625</v>
      </c>
      <c r="D52" s="278" t="s">
        <v>625</v>
      </c>
      <c r="E52" s="278" t="s">
        <v>625</v>
      </c>
      <c r="F52" s="341"/>
      <c r="G52" s="239" t="s">
        <v>521</v>
      </c>
      <c r="H52" s="173" t="s">
        <v>54</v>
      </c>
      <c r="I52" s="150" t="s">
        <v>83</v>
      </c>
      <c r="J52" s="21" t="s">
        <v>0</v>
      </c>
      <c r="K52" s="64" t="s">
        <v>15</v>
      </c>
      <c r="L52" s="22"/>
      <c r="M52" s="63" t="s">
        <v>14</v>
      </c>
      <c r="N52" s="64" t="s">
        <v>14</v>
      </c>
      <c r="O52" s="22"/>
      <c r="P52" s="63" t="s">
        <v>14</v>
      </c>
      <c r="Q52" s="64" t="s">
        <v>14</v>
      </c>
      <c r="R52" s="22"/>
      <c r="S52" s="63" t="s">
        <v>14</v>
      </c>
      <c r="T52" s="64" t="s">
        <v>14</v>
      </c>
      <c r="U52" s="22"/>
      <c r="V52" s="63" t="s">
        <v>14</v>
      </c>
      <c r="W52" s="64" t="s">
        <v>14</v>
      </c>
      <c r="X52" s="22"/>
      <c r="Y52" s="63" t="s">
        <v>14</v>
      </c>
      <c r="Z52" s="64" t="s">
        <v>14</v>
      </c>
      <c r="AA52" s="22"/>
      <c r="AB52" s="63" t="s">
        <v>14</v>
      </c>
      <c r="AC52" s="64" t="s">
        <v>14</v>
      </c>
      <c r="AD52" s="22"/>
      <c r="AE52" s="63" t="s">
        <v>14</v>
      </c>
      <c r="AF52" s="64" t="s">
        <v>14</v>
      </c>
      <c r="AG52" s="22"/>
      <c r="AH52" s="63" t="s">
        <v>14</v>
      </c>
      <c r="AI52" s="64" t="s">
        <v>14</v>
      </c>
      <c r="AJ52" s="22"/>
      <c r="AK52" s="63" t="s">
        <v>14</v>
      </c>
      <c r="AL52" s="64" t="s">
        <v>14</v>
      </c>
      <c r="AM52" s="65"/>
      <c r="AN52" s="63" t="s">
        <v>14</v>
      </c>
      <c r="AO52" s="64" t="s">
        <v>14</v>
      </c>
      <c r="AP52" s="65"/>
      <c r="AQ52" s="63" t="s">
        <v>14</v>
      </c>
      <c r="AR52" s="64" t="s">
        <v>14</v>
      </c>
      <c r="AS52" s="65"/>
    </row>
    <row r="53" spans="2:45" x14ac:dyDescent="0.3">
      <c r="B53" s="234" t="s">
        <v>477</v>
      </c>
      <c r="C53" s="278" t="s">
        <v>625</v>
      </c>
      <c r="D53" s="278" t="s">
        <v>625</v>
      </c>
      <c r="E53" s="278" t="s">
        <v>625</v>
      </c>
      <c r="F53" s="341"/>
      <c r="G53" s="239" t="s">
        <v>522</v>
      </c>
      <c r="H53" s="173" t="s">
        <v>54</v>
      </c>
      <c r="I53" s="150" t="s">
        <v>84</v>
      </c>
      <c r="J53" s="21" t="s">
        <v>0</v>
      </c>
      <c r="K53" s="64" t="s">
        <v>15</v>
      </c>
      <c r="L53" s="22"/>
      <c r="M53" s="63" t="s">
        <v>14</v>
      </c>
      <c r="N53" s="64" t="s">
        <v>14</v>
      </c>
      <c r="O53" s="22"/>
      <c r="P53" s="63" t="s">
        <v>14</v>
      </c>
      <c r="Q53" s="64" t="s">
        <v>14</v>
      </c>
      <c r="R53" s="22"/>
      <c r="S53" s="63" t="s">
        <v>14</v>
      </c>
      <c r="T53" s="64" t="s">
        <v>14</v>
      </c>
      <c r="U53" s="22"/>
      <c r="V53" s="63" t="s">
        <v>14</v>
      </c>
      <c r="W53" s="64" t="s">
        <v>14</v>
      </c>
      <c r="X53" s="22"/>
      <c r="Y53" s="63" t="s">
        <v>14</v>
      </c>
      <c r="Z53" s="64" t="s">
        <v>14</v>
      </c>
      <c r="AA53" s="22"/>
      <c r="AB53" s="63" t="s">
        <v>14</v>
      </c>
      <c r="AC53" s="64" t="s">
        <v>14</v>
      </c>
      <c r="AD53" s="22"/>
      <c r="AE53" s="63" t="s">
        <v>14</v>
      </c>
      <c r="AF53" s="64" t="s">
        <v>14</v>
      </c>
      <c r="AG53" s="22"/>
      <c r="AH53" s="63" t="s">
        <v>14</v>
      </c>
      <c r="AI53" s="64" t="s">
        <v>14</v>
      </c>
      <c r="AJ53" s="22"/>
      <c r="AK53" s="63" t="s">
        <v>14</v>
      </c>
      <c r="AL53" s="64" t="s">
        <v>14</v>
      </c>
      <c r="AM53" s="65"/>
      <c r="AN53" s="63" t="s">
        <v>14</v>
      </c>
      <c r="AO53" s="64" t="s">
        <v>14</v>
      </c>
      <c r="AP53" s="65"/>
      <c r="AQ53" s="63" t="s">
        <v>14</v>
      </c>
      <c r="AR53" s="64" t="s">
        <v>14</v>
      </c>
      <c r="AS53" s="65"/>
    </row>
    <row r="54" spans="2:45" x14ac:dyDescent="0.3">
      <c r="B54" s="234" t="s">
        <v>477</v>
      </c>
      <c r="C54" s="278" t="s">
        <v>625</v>
      </c>
      <c r="D54" s="278" t="s">
        <v>625</v>
      </c>
      <c r="E54" s="278" t="s">
        <v>625</v>
      </c>
      <c r="F54" s="341"/>
      <c r="G54" s="239" t="s">
        <v>523</v>
      </c>
      <c r="H54" s="173" t="s">
        <v>54</v>
      </c>
      <c r="I54" s="150" t="s">
        <v>85</v>
      </c>
      <c r="J54" s="21" t="s">
        <v>0</v>
      </c>
      <c r="K54" s="64" t="s">
        <v>15</v>
      </c>
      <c r="L54" s="22"/>
      <c r="M54" s="63" t="s">
        <v>14</v>
      </c>
      <c r="N54" s="64" t="s">
        <v>14</v>
      </c>
      <c r="O54" s="22"/>
      <c r="P54" s="63" t="s">
        <v>14</v>
      </c>
      <c r="Q54" s="64" t="s">
        <v>14</v>
      </c>
      <c r="R54" s="22"/>
      <c r="S54" s="63" t="s">
        <v>14</v>
      </c>
      <c r="T54" s="64" t="s">
        <v>14</v>
      </c>
      <c r="U54" s="22"/>
      <c r="V54" s="63" t="s">
        <v>14</v>
      </c>
      <c r="W54" s="64" t="s">
        <v>14</v>
      </c>
      <c r="X54" s="22"/>
      <c r="Y54" s="63" t="s">
        <v>14</v>
      </c>
      <c r="Z54" s="64" t="s">
        <v>14</v>
      </c>
      <c r="AA54" s="22"/>
      <c r="AB54" s="63" t="s">
        <v>14</v>
      </c>
      <c r="AC54" s="64" t="s">
        <v>14</v>
      </c>
      <c r="AD54" s="22"/>
      <c r="AE54" s="63" t="s">
        <v>14</v>
      </c>
      <c r="AF54" s="64" t="s">
        <v>14</v>
      </c>
      <c r="AG54" s="22"/>
      <c r="AH54" s="63" t="s">
        <v>14</v>
      </c>
      <c r="AI54" s="64" t="s">
        <v>14</v>
      </c>
      <c r="AJ54" s="22"/>
      <c r="AK54" s="63" t="s">
        <v>14</v>
      </c>
      <c r="AL54" s="64" t="s">
        <v>14</v>
      </c>
      <c r="AM54" s="65"/>
      <c r="AN54" s="63" t="s">
        <v>14</v>
      </c>
      <c r="AO54" s="64" t="s">
        <v>14</v>
      </c>
      <c r="AP54" s="65"/>
      <c r="AQ54" s="63" t="s">
        <v>14</v>
      </c>
      <c r="AR54" s="64" t="s">
        <v>14</v>
      </c>
      <c r="AS54" s="65"/>
    </row>
    <row r="55" spans="2:45" x14ac:dyDescent="0.3">
      <c r="B55" s="234" t="s">
        <v>477</v>
      </c>
      <c r="C55" s="278" t="s">
        <v>625</v>
      </c>
      <c r="D55" s="278" t="s">
        <v>625</v>
      </c>
      <c r="E55" s="278" t="s">
        <v>625</v>
      </c>
      <c r="F55" s="341"/>
      <c r="G55" s="239" t="s">
        <v>524</v>
      </c>
      <c r="H55" s="173" t="s">
        <v>54</v>
      </c>
      <c r="I55" s="150" t="s">
        <v>86</v>
      </c>
      <c r="J55" s="21" t="s">
        <v>0</v>
      </c>
      <c r="K55" s="64" t="s">
        <v>15</v>
      </c>
      <c r="L55" s="22"/>
      <c r="M55" s="63" t="s">
        <v>14</v>
      </c>
      <c r="N55" s="64" t="s">
        <v>14</v>
      </c>
      <c r="O55" s="22"/>
      <c r="P55" s="63" t="s">
        <v>14</v>
      </c>
      <c r="Q55" s="64" t="s">
        <v>14</v>
      </c>
      <c r="R55" s="22"/>
      <c r="S55" s="63" t="s">
        <v>14</v>
      </c>
      <c r="T55" s="64" t="s">
        <v>14</v>
      </c>
      <c r="U55" s="22"/>
      <c r="V55" s="63" t="s">
        <v>14</v>
      </c>
      <c r="W55" s="64" t="s">
        <v>14</v>
      </c>
      <c r="X55" s="22"/>
      <c r="Y55" s="63" t="s">
        <v>14</v>
      </c>
      <c r="Z55" s="64" t="s">
        <v>14</v>
      </c>
      <c r="AA55" s="22"/>
      <c r="AB55" s="63" t="s">
        <v>14</v>
      </c>
      <c r="AC55" s="64" t="s">
        <v>14</v>
      </c>
      <c r="AD55" s="22"/>
      <c r="AE55" s="63" t="s">
        <v>14</v>
      </c>
      <c r="AF55" s="64" t="s">
        <v>14</v>
      </c>
      <c r="AG55" s="22"/>
      <c r="AH55" s="63" t="s">
        <v>14</v>
      </c>
      <c r="AI55" s="64" t="s">
        <v>14</v>
      </c>
      <c r="AJ55" s="22"/>
      <c r="AK55" s="63" t="s">
        <v>14</v>
      </c>
      <c r="AL55" s="64" t="s">
        <v>14</v>
      </c>
      <c r="AM55" s="65"/>
      <c r="AN55" s="63" t="s">
        <v>14</v>
      </c>
      <c r="AO55" s="64" t="s">
        <v>14</v>
      </c>
      <c r="AP55" s="65"/>
      <c r="AQ55" s="63" t="s">
        <v>14</v>
      </c>
      <c r="AR55" s="64" t="s">
        <v>14</v>
      </c>
      <c r="AS55" s="65"/>
    </row>
    <row r="56" spans="2:45" x14ac:dyDescent="0.3">
      <c r="B56" s="234" t="s">
        <v>477</v>
      </c>
      <c r="C56" s="278" t="s">
        <v>625</v>
      </c>
      <c r="D56" s="278" t="s">
        <v>625</v>
      </c>
      <c r="E56" s="278" t="s">
        <v>625</v>
      </c>
      <c r="F56" s="341"/>
      <c r="G56" s="239" t="s">
        <v>525</v>
      </c>
      <c r="H56" s="173" t="s">
        <v>54</v>
      </c>
      <c r="I56" s="150" t="s">
        <v>87</v>
      </c>
      <c r="J56" s="21" t="s">
        <v>0</v>
      </c>
      <c r="K56" s="64" t="s">
        <v>15</v>
      </c>
      <c r="L56" s="22"/>
      <c r="M56" s="63" t="s">
        <v>14</v>
      </c>
      <c r="N56" s="64" t="s">
        <v>14</v>
      </c>
      <c r="O56" s="22"/>
      <c r="P56" s="63" t="s">
        <v>14</v>
      </c>
      <c r="Q56" s="64" t="s">
        <v>14</v>
      </c>
      <c r="R56" s="22"/>
      <c r="S56" s="63" t="s">
        <v>14</v>
      </c>
      <c r="T56" s="64" t="s">
        <v>14</v>
      </c>
      <c r="U56" s="22"/>
      <c r="V56" s="63" t="s">
        <v>14</v>
      </c>
      <c r="W56" s="64" t="s">
        <v>14</v>
      </c>
      <c r="X56" s="22"/>
      <c r="Y56" s="63" t="s">
        <v>14</v>
      </c>
      <c r="Z56" s="64" t="s">
        <v>14</v>
      </c>
      <c r="AA56" s="22"/>
      <c r="AB56" s="63" t="s">
        <v>14</v>
      </c>
      <c r="AC56" s="64" t="s">
        <v>14</v>
      </c>
      <c r="AD56" s="22"/>
      <c r="AE56" s="63" t="s">
        <v>14</v>
      </c>
      <c r="AF56" s="64" t="s">
        <v>14</v>
      </c>
      <c r="AG56" s="22"/>
      <c r="AH56" s="63" t="s">
        <v>14</v>
      </c>
      <c r="AI56" s="64" t="s">
        <v>14</v>
      </c>
      <c r="AJ56" s="22"/>
      <c r="AK56" s="63" t="s">
        <v>14</v>
      </c>
      <c r="AL56" s="64" t="s">
        <v>14</v>
      </c>
      <c r="AM56" s="65"/>
      <c r="AN56" s="63" t="s">
        <v>14</v>
      </c>
      <c r="AO56" s="64" t="s">
        <v>14</v>
      </c>
      <c r="AP56" s="65"/>
      <c r="AQ56" s="63" t="s">
        <v>14</v>
      </c>
      <c r="AR56" s="64" t="s">
        <v>14</v>
      </c>
      <c r="AS56" s="65"/>
    </row>
    <row r="57" spans="2:45" x14ac:dyDescent="0.3">
      <c r="B57" s="234" t="s">
        <v>477</v>
      </c>
      <c r="C57" s="278" t="s">
        <v>625</v>
      </c>
      <c r="D57" s="278" t="s">
        <v>625</v>
      </c>
      <c r="E57" s="278" t="s">
        <v>625</v>
      </c>
      <c r="F57" s="341"/>
      <c r="G57" s="239" t="s">
        <v>526</v>
      </c>
      <c r="H57" s="173" t="s">
        <v>54</v>
      </c>
      <c r="I57" s="150" t="s">
        <v>88</v>
      </c>
      <c r="J57" s="21" t="s">
        <v>0</v>
      </c>
      <c r="K57" s="64" t="s">
        <v>15</v>
      </c>
      <c r="L57" s="22"/>
      <c r="M57" s="63" t="s">
        <v>14</v>
      </c>
      <c r="N57" s="64" t="s">
        <v>14</v>
      </c>
      <c r="O57" s="22"/>
      <c r="P57" s="63" t="s">
        <v>14</v>
      </c>
      <c r="Q57" s="64" t="s">
        <v>14</v>
      </c>
      <c r="R57" s="22"/>
      <c r="S57" s="63" t="s">
        <v>14</v>
      </c>
      <c r="T57" s="64" t="s">
        <v>14</v>
      </c>
      <c r="U57" s="22"/>
      <c r="V57" s="63" t="s">
        <v>14</v>
      </c>
      <c r="W57" s="64" t="s">
        <v>14</v>
      </c>
      <c r="X57" s="22"/>
      <c r="Y57" s="63" t="s">
        <v>14</v>
      </c>
      <c r="Z57" s="64" t="s">
        <v>14</v>
      </c>
      <c r="AA57" s="22"/>
      <c r="AB57" s="63" t="s">
        <v>14</v>
      </c>
      <c r="AC57" s="64" t="s">
        <v>14</v>
      </c>
      <c r="AD57" s="22"/>
      <c r="AE57" s="63" t="s">
        <v>14</v>
      </c>
      <c r="AF57" s="64" t="s">
        <v>14</v>
      </c>
      <c r="AG57" s="22"/>
      <c r="AH57" s="63" t="s">
        <v>14</v>
      </c>
      <c r="AI57" s="64" t="s">
        <v>14</v>
      </c>
      <c r="AJ57" s="22"/>
      <c r="AK57" s="63" t="s">
        <v>14</v>
      </c>
      <c r="AL57" s="64" t="s">
        <v>14</v>
      </c>
      <c r="AM57" s="65"/>
      <c r="AN57" s="63" t="s">
        <v>14</v>
      </c>
      <c r="AO57" s="64" t="s">
        <v>14</v>
      </c>
      <c r="AP57" s="65"/>
      <c r="AQ57" s="63" t="s">
        <v>14</v>
      </c>
      <c r="AR57" s="64" t="s">
        <v>14</v>
      </c>
      <c r="AS57" s="65"/>
    </row>
    <row r="58" spans="2:45" x14ac:dyDescent="0.3">
      <c r="B58" s="234" t="s">
        <v>477</v>
      </c>
      <c r="C58" s="278" t="s">
        <v>625</v>
      </c>
      <c r="D58" s="278" t="s">
        <v>625</v>
      </c>
      <c r="E58" s="278" t="s">
        <v>625</v>
      </c>
      <c r="F58" s="341"/>
      <c r="G58" s="239" t="s">
        <v>527</v>
      </c>
      <c r="H58" s="173" t="s">
        <v>54</v>
      </c>
      <c r="I58" s="150" t="s">
        <v>89</v>
      </c>
      <c r="J58" s="21" t="s">
        <v>0</v>
      </c>
      <c r="K58" s="64" t="s">
        <v>15</v>
      </c>
      <c r="L58" s="22"/>
      <c r="M58" s="63" t="s">
        <v>14</v>
      </c>
      <c r="N58" s="64" t="s">
        <v>14</v>
      </c>
      <c r="O58" s="22"/>
      <c r="P58" s="63" t="s">
        <v>14</v>
      </c>
      <c r="Q58" s="64" t="s">
        <v>14</v>
      </c>
      <c r="R58" s="22"/>
      <c r="S58" s="63" t="s">
        <v>14</v>
      </c>
      <c r="T58" s="64" t="s">
        <v>14</v>
      </c>
      <c r="U58" s="22"/>
      <c r="V58" s="63" t="s">
        <v>14</v>
      </c>
      <c r="W58" s="64" t="s">
        <v>14</v>
      </c>
      <c r="X58" s="22"/>
      <c r="Y58" s="63" t="s">
        <v>14</v>
      </c>
      <c r="Z58" s="64" t="s">
        <v>14</v>
      </c>
      <c r="AA58" s="22"/>
      <c r="AB58" s="63" t="s">
        <v>14</v>
      </c>
      <c r="AC58" s="64" t="s">
        <v>14</v>
      </c>
      <c r="AD58" s="22"/>
      <c r="AE58" s="63" t="s">
        <v>14</v>
      </c>
      <c r="AF58" s="64" t="s">
        <v>14</v>
      </c>
      <c r="AG58" s="22"/>
      <c r="AH58" s="63" t="s">
        <v>14</v>
      </c>
      <c r="AI58" s="64" t="s">
        <v>14</v>
      </c>
      <c r="AJ58" s="22"/>
      <c r="AK58" s="63" t="s">
        <v>14</v>
      </c>
      <c r="AL58" s="64" t="s">
        <v>14</v>
      </c>
      <c r="AM58" s="65"/>
      <c r="AN58" s="63" t="s">
        <v>14</v>
      </c>
      <c r="AO58" s="64" t="s">
        <v>14</v>
      </c>
      <c r="AP58" s="65"/>
      <c r="AQ58" s="63" t="s">
        <v>14</v>
      </c>
      <c r="AR58" s="64" t="s">
        <v>14</v>
      </c>
      <c r="AS58" s="65"/>
    </row>
    <row r="59" spans="2:45" x14ac:dyDescent="0.3">
      <c r="B59" s="234" t="s">
        <v>477</v>
      </c>
      <c r="C59" s="278" t="s">
        <v>625</v>
      </c>
      <c r="D59" s="278" t="s">
        <v>625</v>
      </c>
      <c r="E59" s="278" t="s">
        <v>625</v>
      </c>
      <c r="F59" s="341"/>
      <c r="G59" s="239" t="s">
        <v>528</v>
      </c>
      <c r="H59" s="173" t="s">
        <v>54</v>
      </c>
      <c r="I59" s="150" t="s">
        <v>90</v>
      </c>
      <c r="J59" s="21" t="s">
        <v>0</v>
      </c>
      <c r="K59" s="64" t="s">
        <v>15</v>
      </c>
      <c r="L59" s="22"/>
      <c r="M59" s="63" t="s">
        <v>14</v>
      </c>
      <c r="N59" s="64" t="s">
        <v>14</v>
      </c>
      <c r="O59" s="22"/>
      <c r="P59" s="63" t="s">
        <v>14</v>
      </c>
      <c r="Q59" s="64" t="s">
        <v>14</v>
      </c>
      <c r="R59" s="22"/>
      <c r="S59" s="63" t="s">
        <v>14</v>
      </c>
      <c r="T59" s="64" t="s">
        <v>14</v>
      </c>
      <c r="U59" s="22"/>
      <c r="V59" s="63" t="s">
        <v>14</v>
      </c>
      <c r="W59" s="64" t="s">
        <v>14</v>
      </c>
      <c r="X59" s="22"/>
      <c r="Y59" s="63" t="s">
        <v>14</v>
      </c>
      <c r="Z59" s="64" t="s">
        <v>14</v>
      </c>
      <c r="AA59" s="22"/>
      <c r="AB59" s="63" t="s">
        <v>14</v>
      </c>
      <c r="AC59" s="64" t="s">
        <v>14</v>
      </c>
      <c r="AD59" s="22"/>
      <c r="AE59" s="63" t="s">
        <v>14</v>
      </c>
      <c r="AF59" s="64" t="s">
        <v>14</v>
      </c>
      <c r="AG59" s="22"/>
      <c r="AH59" s="63" t="s">
        <v>14</v>
      </c>
      <c r="AI59" s="64" t="s">
        <v>14</v>
      </c>
      <c r="AJ59" s="22"/>
      <c r="AK59" s="63" t="s">
        <v>14</v>
      </c>
      <c r="AL59" s="64" t="s">
        <v>14</v>
      </c>
      <c r="AM59" s="65"/>
      <c r="AN59" s="63" t="s">
        <v>14</v>
      </c>
      <c r="AO59" s="64" t="s">
        <v>14</v>
      </c>
      <c r="AP59" s="65"/>
      <c r="AQ59" s="63" t="s">
        <v>14</v>
      </c>
      <c r="AR59" s="64" t="s">
        <v>14</v>
      </c>
      <c r="AS59" s="65"/>
    </row>
    <row r="60" spans="2:45" x14ac:dyDescent="0.3">
      <c r="B60" s="234" t="s">
        <v>477</v>
      </c>
      <c r="C60" s="278" t="s">
        <v>625</v>
      </c>
      <c r="D60" s="278" t="s">
        <v>625</v>
      </c>
      <c r="E60" s="278" t="s">
        <v>625</v>
      </c>
      <c r="F60" s="341"/>
      <c r="G60" s="239" t="s">
        <v>529</v>
      </c>
      <c r="H60" s="173" t="s">
        <v>54</v>
      </c>
      <c r="I60" s="150" t="s">
        <v>91</v>
      </c>
      <c r="J60" s="21" t="s">
        <v>0</v>
      </c>
      <c r="K60" s="64" t="s">
        <v>15</v>
      </c>
      <c r="L60" s="22"/>
      <c r="M60" s="63" t="s">
        <v>14</v>
      </c>
      <c r="N60" s="64" t="s">
        <v>14</v>
      </c>
      <c r="O60" s="22"/>
      <c r="P60" s="63" t="s">
        <v>14</v>
      </c>
      <c r="Q60" s="64" t="s">
        <v>14</v>
      </c>
      <c r="R60" s="22"/>
      <c r="S60" s="63" t="s">
        <v>14</v>
      </c>
      <c r="T60" s="64" t="s">
        <v>14</v>
      </c>
      <c r="U60" s="22"/>
      <c r="V60" s="63" t="s">
        <v>14</v>
      </c>
      <c r="W60" s="64" t="s">
        <v>14</v>
      </c>
      <c r="X60" s="22"/>
      <c r="Y60" s="63" t="s">
        <v>14</v>
      </c>
      <c r="Z60" s="64" t="s">
        <v>14</v>
      </c>
      <c r="AA60" s="22"/>
      <c r="AB60" s="63" t="s">
        <v>14</v>
      </c>
      <c r="AC60" s="64" t="s">
        <v>14</v>
      </c>
      <c r="AD60" s="22"/>
      <c r="AE60" s="63" t="s">
        <v>14</v>
      </c>
      <c r="AF60" s="64" t="s">
        <v>14</v>
      </c>
      <c r="AG60" s="22"/>
      <c r="AH60" s="63" t="s">
        <v>14</v>
      </c>
      <c r="AI60" s="64" t="s">
        <v>14</v>
      </c>
      <c r="AJ60" s="22"/>
      <c r="AK60" s="63" t="s">
        <v>14</v>
      </c>
      <c r="AL60" s="64" t="s">
        <v>14</v>
      </c>
      <c r="AM60" s="65"/>
      <c r="AN60" s="63" t="s">
        <v>14</v>
      </c>
      <c r="AO60" s="64" t="s">
        <v>14</v>
      </c>
      <c r="AP60" s="65"/>
      <c r="AQ60" s="63" t="s">
        <v>14</v>
      </c>
      <c r="AR60" s="64" t="s">
        <v>14</v>
      </c>
      <c r="AS60" s="65"/>
    </row>
    <row r="61" spans="2:45" x14ac:dyDescent="0.3">
      <c r="B61" s="234" t="s">
        <v>477</v>
      </c>
      <c r="C61" s="278" t="s">
        <v>625</v>
      </c>
      <c r="D61" s="278" t="s">
        <v>625</v>
      </c>
      <c r="E61" s="278" t="s">
        <v>625</v>
      </c>
      <c r="F61" s="341"/>
      <c r="G61" s="239" t="s">
        <v>530</v>
      </c>
      <c r="H61" s="173" t="s">
        <v>54</v>
      </c>
      <c r="I61" s="150" t="s">
        <v>92</v>
      </c>
      <c r="J61" s="21" t="s">
        <v>0</v>
      </c>
      <c r="K61" s="64" t="s">
        <v>15</v>
      </c>
      <c r="L61" s="22"/>
      <c r="M61" s="63" t="s">
        <v>14</v>
      </c>
      <c r="N61" s="64" t="s">
        <v>14</v>
      </c>
      <c r="O61" s="22"/>
      <c r="P61" s="63" t="s">
        <v>14</v>
      </c>
      <c r="Q61" s="64" t="s">
        <v>14</v>
      </c>
      <c r="R61" s="22"/>
      <c r="S61" s="63" t="s">
        <v>14</v>
      </c>
      <c r="T61" s="64" t="s">
        <v>14</v>
      </c>
      <c r="U61" s="22"/>
      <c r="V61" s="63" t="s">
        <v>14</v>
      </c>
      <c r="W61" s="64" t="s">
        <v>14</v>
      </c>
      <c r="X61" s="22"/>
      <c r="Y61" s="63" t="s">
        <v>14</v>
      </c>
      <c r="Z61" s="64" t="s">
        <v>14</v>
      </c>
      <c r="AA61" s="22"/>
      <c r="AB61" s="63" t="s">
        <v>14</v>
      </c>
      <c r="AC61" s="64" t="s">
        <v>14</v>
      </c>
      <c r="AD61" s="22"/>
      <c r="AE61" s="63" t="s">
        <v>14</v>
      </c>
      <c r="AF61" s="64" t="s">
        <v>14</v>
      </c>
      <c r="AG61" s="22"/>
      <c r="AH61" s="63" t="s">
        <v>14</v>
      </c>
      <c r="AI61" s="64" t="s">
        <v>14</v>
      </c>
      <c r="AJ61" s="22"/>
      <c r="AK61" s="63" t="s">
        <v>14</v>
      </c>
      <c r="AL61" s="64" t="s">
        <v>14</v>
      </c>
      <c r="AM61" s="65"/>
      <c r="AN61" s="63" t="s">
        <v>14</v>
      </c>
      <c r="AO61" s="64" t="s">
        <v>14</v>
      </c>
      <c r="AP61" s="65"/>
      <c r="AQ61" s="63" t="s">
        <v>14</v>
      </c>
      <c r="AR61" s="64" t="s">
        <v>14</v>
      </c>
      <c r="AS61" s="65"/>
    </row>
    <row r="62" spans="2:45" x14ac:dyDescent="0.3">
      <c r="B62" s="234" t="s">
        <v>477</v>
      </c>
      <c r="C62" s="278" t="s">
        <v>625</v>
      </c>
      <c r="D62" s="278" t="s">
        <v>625</v>
      </c>
      <c r="E62" s="278" t="s">
        <v>625</v>
      </c>
      <c r="F62" s="341"/>
      <c r="G62" s="239" t="s">
        <v>531</v>
      </c>
      <c r="H62" s="173" t="s">
        <v>54</v>
      </c>
      <c r="I62" s="150" t="s">
        <v>93</v>
      </c>
      <c r="J62" s="21" t="s">
        <v>0</v>
      </c>
      <c r="K62" s="64" t="s">
        <v>15</v>
      </c>
      <c r="L62" s="22"/>
      <c r="M62" s="63" t="s">
        <v>14</v>
      </c>
      <c r="N62" s="64" t="s">
        <v>14</v>
      </c>
      <c r="O62" s="22"/>
      <c r="P62" s="63" t="s">
        <v>14</v>
      </c>
      <c r="Q62" s="64" t="s">
        <v>14</v>
      </c>
      <c r="R62" s="22"/>
      <c r="S62" s="63" t="s">
        <v>14</v>
      </c>
      <c r="T62" s="64" t="s">
        <v>14</v>
      </c>
      <c r="U62" s="22"/>
      <c r="V62" s="63" t="s">
        <v>14</v>
      </c>
      <c r="W62" s="64" t="s">
        <v>14</v>
      </c>
      <c r="X62" s="22"/>
      <c r="Y62" s="63" t="s">
        <v>14</v>
      </c>
      <c r="Z62" s="64" t="s">
        <v>14</v>
      </c>
      <c r="AA62" s="22"/>
      <c r="AB62" s="63" t="s">
        <v>14</v>
      </c>
      <c r="AC62" s="64" t="s">
        <v>14</v>
      </c>
      <c r="AD62" s="22"/>
      <c r="AE62" s="63" t="s">
        <v>14</v>
      </c>
      <c r="AF62" s="64" t="s">
        <v>14</v>
      </c>
      <c r="AG62" s="22"/>
      <c r="AH62" s="63" t="s">
        <v>14</v>
      </c>
      <c r="AI62" s="64" t="s">
        <v>14</v>
      </c>
      <c r="AJ62" s="22"/>
      <c r="AK62" s="63" t="s">
        <v>14</v>
      </c>
      <c r="AL62" s="64" t="s">
        <v>14</v>
      </c>
      <c r="AM62" s="65"/>
      <c r="AN62" s="63" t="s">
        <v>14</v>
      </c>
      <c r="AO62" s="64" t="s">
        <v>14</v>
      </c>
      <c r="AP62" s="65"/>
      <c r="AQ62" s="63" t="s">
        <v>14</v>
      </c>
      <c r="AR62" s="64" t="s">
        <v>14</v>
      </c>
      <c r="AS62" s="65"/>
    </row>
    <row r="63" spans="2:45" x14ac:dyDescent="0.3">
      <c r="B63" s="234" t="s">
        <v>477</v>
      </c>
      <c r="C63" s="256">
        <v>5</v>
      </c>
      <c r="D63" s="256">
        <v>5</v>
      </c>
      <c r="E63" s="256">
        <v>1</v>
      </c>
      <c r="F63" s="341"/>
      <c r="G63" s="239" t="s">
        <v>532</v>
      </c>
      <c r="H63" s="173" t="s">
        <v>54</v>
      </c>
      <c r="I63" s="150" t="s">
        <v>94</v>
      </c>
      <c r="J63" s="21" t="s">
        <v>0</v>
      </c>
      <c r="K63" s="64" t="s">
        <v>15</v>
      </c>
      <c r="L63" s="22"/>
      <c r="M63" s="63" t="s">
        <v>14</v>
      </c>
      <c r="N63" s="64" t="s">
        <v>14</v>
      </c>
      <c r="O63" s="22"/>
      <c r="P63" s="63" t="s">
        <v>14</v>
      </c>
      <c r="Q63" s="64" t="s">
        <v>14</v>
      </c>
      <c r="R63" s="22"/>
      <c r="S63" s="63" t="s">
        <v>14</v>
      </c>
      <c r="T63" s="64" t="s">
        <v>14</v>
      </c>
      <c r="U63" s="22"/>
      <c r="V63" s="63" t="s">
        <v>14</v>
      </c>
      <c r="W63" s="64" t="s">
        <v>14</v>
      </c>
      <c r="X63" s="22"/>
      <c r="Y63" s="63" t="s">
        <v>14</v>
      </c>
      <c r="Z63" s="64" t="s">
        <v>14</v>
      </c>
      <c r="AA63" s="22"/>
      <c r="AB63" s="63" t="s">
        <v>14</v>
      </c>
      <c r="AC63" s="64" t="s">
        <v>14</v>
      </c>
      <c r="AD63" s="22"/>
      <c r="AE63" s="63" t="s">
        <v>14</v>
      </c>
      <c r="AF63" s="64" t="s">
        <v>14</v>
      </c>
      <c r="AG63" s="22"/>
      <c r="AH63" s="63" t="s">
        <v>14</v>
      </c>
      <c r="AI63" s="64" t="s">
        <v>14</v>
      </c>
      <c r="AJ63" s="22"/>
      <c r="AK63" s="63" t="s">
        <v>14</v>
      </c>
      <c r="AL63" s="64" t="s">
        <v>14</v>
      </c>
      <c r="AM63" s="65"/>
      <c r="AN63" s="63" t="s">
        <v>14</v>
      </c>
      <c r="AO63" s="64" t="s">
        <v>14</v>
      </c>
      <c r="AP63" s="65"/>
      <c r="AQ63" s="63" t="s">
        <v>14</v>
      </c>
      <c r="AR63" s="64" t="s">
        <v>14</v>
      </c>
      <c r="AS63" s="65"/>
    </row>
    <row r="64" spans="2:45" x14ac:dyDescent="0.3">
      <c r="B64" s="234" t="s">
        <v>477</v>
      </c>
      <c r="C64" s="278" t="s">
        <v>625</v>
      </c>
      <c r="D64" s="278" t="s">
        <v>625</v>
      </c>
      <c r="E64" s="278" t="s">
        <v>625</v>
      </c>
      <c r="F64" s="341"/>
      <c r="G64" s="239" t="s">
        <v>533</v>
      </c>
      <c r="H64" s="173" t="s">
        <v>54</v>
      </c>
      <c r="I64" s="150" t="s">
        <v>95</v>
      </c>
      <c r="J64" s="21" t="s">
        <v>0</v>
      </c>
      <c r="K64" s="64" t="s">
        <v>15</v>
      </c>
      <c r="L64" s="22"/>
      <c r="M64" s="63" t="s">
        <v>14</v>
      </c>
      <c r="N64" s="64" t="s">
        <v>14</v>
      </c>
      <c r="O64" s="22"/>
      <c r="P64" s="63" t="s">
        <v>14</v>
      </c>
      <c r="Q64" s="64" t="s">
        <v>14</v>
      </c>
      <c r="R64" s="22"/>
      <c r="S64" s="63" t="s">
        <v>14</v>
      </c>
      <c r="T64" s="64" t="s">
        <v>14</v>
      </c>
      <c r="U64" s="22"/>
      <c r="V64" s="63" t="s">
        <v>14</v>
      </c>
      <c r="W64" s="64" t="s">
        <v>14</v>
      </c>
      <c r="X64" s="22"/>
      <c r="Y64" s="63" t="s">
        <v>14</v>
      </c>
      <c r="Z64" s="64" t="s">
        <v>14</v>
      </c>
      <c r="AA64" s="22"/>
      <c r="AB64" s="63" t="s">
        <v>14</v>
      </c>
      <c r="AC64" s="64" t="s">
        <v>14</v>
      </c>
      <c r="AD64" s="22"/>
      <c r="AE64" s="63" t="s">
        <v>14</v>
      </c>
      <c r="AF64" s="64" t="s">
        <v>14</v>
      </c>
      <c r="AG64" s="22"/>
      <c r="AH64" s="63" t="s">
        <v>14</v>
      </c>
      <c r="AI64" s="64" t="s">
        <v>14</v>
      </c>
      <c r="AJ64" s="22"/>
      <c r="AK64" s="63" t="s">
        <v>14</v>
      </c>
      <c r="AL64" s="64" t="s">
        <v>14</v>
      </c>
      <c r="AM64" s="65"/>
      <c r="AN64" s="63" t="s">
        <v>14</v>
      </c>
      <c r="AO64" s="64" t="s">
        <v>14</v>
      </c>
      <c r="AP64" s="65"/>
      <c r="AQ64" s="63" t="s">
        <v>14</v>
      </c>
      <c r="AR64" s="64" t="s">
        <v>14</v>
      </c>
      <c r="AS64" s="65"/>
    </row>
    <row r="65" spans="2:45" x14ac:dyDescent="0.3">
      <c r="B65" s="234" t="s">
        <v>477</v>
      </c>
      <c r="C65" s="278" t="s">
        <v>625</v>
      </c>
      <c r="D65" s="278" t="s">
        <v>625</v>
      </c>
      <c r="E65" s="278" t="s">
        <v>625</v>
      </c>
      <c r="F65" s="341"/>
      <c r="G65" s="239" t="s">
        <v>534</v>
      </c>
      <c r="H65" s="173" t="s">
        <v>54</v>
      </c>
      <c r="I65" s="150" t="s">
        <v>96</v>
      </c>
      <c r="J65" s="21" t="s">
        <v>0</v>
      </c>
      <c r="K65" s="64" t="s">
        <v>15</v>
      </c>
      <c r="L65" s="22"/>
      <c r="M65" s="63" t="s">
        <v>14</v>
      </c>
      <c r="N65" s="64" t="s">
        <v>14</v>
      </c>
      <c r="O65" s="22"/>
      <c r="P65" s="63" t="s">
        <v>14</v>
      </c>
      <c r="Q65" s="64" t="s">
        <v>14</v>
      </c>
      <c r="R65" s="22"/>
      <c r="S65" s="63" t="s">
        <v>14</v>
      </c>
      <c r="T65" s="64" t="s">
        <v>14</v>
      </c>
      <c r="U65" s="22"/>
      <c r="V65" s="63" t="s">
        <v>14</v>
      </c>
      <c r="W65" s="64" t="s">
        <v>14</v>
      </c>
      <c r="X65" s="22"/>
      <c r="Y65" s="63" t="s">
        <v>14</v>
      </c>
      <c r="Z65" s="64" t="s">
        <v>14</v>
      </c>
      <c r="AA65" s="22"/>
      <c r="AB65" s="63" t="s">
        <v>14</v>
      </c>
      <c r="AC65" s="64" t="s">
        <v>14</v>
      </c>
      <c r="AD65" s="22"/>
      <c r="AE65" s="63" t="s">
        <v>14</v>
      </c>
      <c r="AF65" s="64" t="s">
        <v>14</v>
      </c>
      <c r="AG65" s="22"/>
      <c r="AH65" s="63" t="s">
        <v>14</v>
      </c>
      <c r="AI65" s="64" t="s">
        <v>14</v>
      </c>
      <c r="AJ65" s="22"/>
      <c r="AK65" s="63" t="s">
        <v>14</v>
      </c>
      <c r="AL65" s="64" t="s">
        <v>14</v>
      </c>
      <c r="AM65" s="65"/>
      <c r="AN65" s="63" t="s">
        <v>14</v>
      </c>
      <c r="AO65" s="64" t="s">
        <v>14</v>
      </c>
      <c r="AP65" s="65"/>
      <c r="AQ65" s="63" t="s">
        <v>14</v>
      </c>
      <c r="AR65" s="64" t="s">
        <v>14</v>
      </c>
      <c r="AS65" s="65"/>
    </row>
    <row r="66" spans="2:45" x14ac:dyDescent="0.3">
      <c r="B66" s="234" t="s">
        <v>477</v>
      </c>
      <c r="C66" s="256">
        <v>5</v>
      </c>
      <c r="D66" s="256">
        <v>5</v>
      </c>
      <c r="E66" s="256">
        <v>1</v>
      </c>
      <c r="F66" s="341"/>
      <c r="G66" s="239" t="s">
        <v>535</v>
      </c>
      <c r="H66" s="173" t="s">
        <v>54</v>
      </c>
      <c r="I66" s="150" t="s">
        <v>97</v>
      </c>
      <c r="J66" s="21" t="s">
        <v>0</v>
      </c>
      <c r="K66" s="64" t="s">
        <v>15</v>
      </c>
      <c r="L66" s="22"/>
      <c r="M66" s="63" t="s">
        <v>14</v>
      </c>
      <c r="N66" s="64" t="s">
        <v>14</v>
      </c>
      <c r="O66" s="22"/>
      <c r="P66" s="63" t="s">
        <v>14</v>
      </c>
      <c r="Q66" s="64" t="s">
        <v>14</v>
      </c>
      <c r="R66" s="22"/>
      <c r="S66" s="63" t="s">
        <v>14</v>
      </c>
      <c r="T66" s="64" t="s">
        <v>14</v>
      </c>
      <c r="U66" s="22"/>
      <c r="V66" s="63" t="s">
        <v>14</v>
      </c>
      <c r="W66" s="64" t="s">
        <v>14</v>
      </c>
      <c r="X66" s="22"/>
      <c r="Y66" s="63" t="s">
        <v>14</v>
      </c>
      <c r="Z66" s="64" t="s">
        <v>14</v>
      </c>
      <c r="AA66" s="22"/>
      <c r="AB66" s="63" t="s">
        <v>14</v>
      </c>
      <c r="AC66" s="64" t="s">
        <v>14</v>
      </c>
      <c r="AD66" s="22"/>
      <c r="AE66" s="63" t="s">
        <v>14</v>
      </c>
      <c r="AF66" s="64" t="s">
        <v>14</v>
      </c>
      <c r="AG66" s="22"/>
      <c r="AH66" s="63" t="s">
        <v>14</v>
      </c>
      <c r="AI66" s="64" t="s">
        <v>14</v>
      </c>
      <c r="AJ66" s="22"/>
      <c r="AK66" s="63" t="s">
        <v>14</v>
      </c>
      <c r="AL66" s="64" t="s">
        <v>14</v>
      </c>
      <c r="AM66" s="65"/>
      <c r="AN66" s="63" t="s">
        <v>14</v>
      </c>
      <c r="AO66" s="64" t="s">
        <v>14</v>
      </c>
      <c r="AP66" s="65"/>
      <c r="AQ66" s="63" t="s">
        <v>14</v>
      </c>
      <c r="AR66" s="64" t="s">
        <v>14</v>
      </c>
      <c r="AS66" s="65"/>
    </row>
    <row r="67" spans="2:45" x14ac:dyDescent="0.3">
      <c r="B67" s="234" t="s">
        <v>477</v>
      </c>
      <c r="C67" s="256">
        <v>6</v>
      </c>
      <c r="D67" s="256">
        <v>6</v>
      </c>
      <c r="E67" s="256">
        <v>1</v>
      </c>
      <c r="F67" s="340" t="s">
        <v>3</v>
      </c>
      <c r="G67" s="238" t="s">
        <v>536</v>
      </c>
      <c r="H67" s="174" t="s">
        <v>105</v>
      </c>
      <c r="I67" s="151" t="s">
        <v>106</v>
      </c>
      <c r="J67" s="21" t="s">
        <v>16</v>
      </c>
      <c r="K67" s="19" t="s">
        <v>16</v>
      </c>
      <c r="L67" s="23"/>
      <c r="M67" s="63" t="s">
        <v>0</v>
      </c>
      <c r="N67" s="64" t="s">
        <v>15</v>
      </c>
      <c r="O67" s="22"/>
      <c r="P67" s="63" t="s">
        <v>14</v>
      </c>
      <c r="Q67" s="64" t="s">
        <v>14</v>
      </c>
      <c r="R67" s="22"/>
      <c r="S67" s="63" t="s">
        <v>14</v>
      </c>
      <c r="T67" s="64" t="s">
        <v>14</v>
      </c>
      <c r="U67" s="22"/>
      <c r="V67" s="21" t="s">
        <v>16</v>
      </c>
      <c r="W67" s="19" t="s">
        <v>16</v>
      </c>
      <c r="X67" s="23"/>
      <c r="Y67" s="21" t="s">
        <v>16</v>
      </c>
      <c r="Z67" s="19" t="s">
        <v>16</v>
      </c>
      <c r="AA67" s="23"/>
      <c r="AB67" s="21" t="s">
        <v>16</v>
      </c>
      <c r="AC67" s="19" t="s">
        <v>16</v>
      </c>
      <c r="AD67" s="23"/>
      <c r="AE67" s="21" t="s">
        <v>16</v>
      </c>
      <c r="AF67" s="19" t="s">
        <v>16</v>
      </c>
      <c r="AG67" s="23"/>
      <c r="AH67" s="21" t="s">
        <v>16</v>
      </c>
      <c r="AI67" s="19" t="s">
        <v>16</v>
      </c>
      <c r="AJ67" s="23"/>
      <c r="AK67" s="21" t="s">
        <v>16</v>
      </c>
      <c r="AL67" s="19" t="s">
        <v>16</v>
      </c>
      <c r="AM67" s="66"/>
      <c r="AN67" s="63" t="s">
        <v>14</v>
      </c>
      <c r="AO67" s="64" t="s">
        <v>14</v>
      </c>
      <c r="AP67" s="65"/>
      <c r="AQ67" s="21" t="s">
        <v>16</v>
      </c>
      <c r="AR67" s="19" t="s">
        <v>16</v>
      </c>
      <c r="AS67" s="23"/>
    </row>
    <row r="68" spans="2:45" x14ac:dyDescent="0.3">
      <c r="B68" s="234" t="s">
        <v>477</v>
      </c>
      <c r="C68" s="256">
        <v>6</v>
      </c>
      <c r="D68" s="256">
        <v>6</v>
      </c>
      <c r="E68" s="256">
        <v>1</v>
      </c>
      <c r="F68" s="340"/>
      <c r="G68" s="238" t="s">
        <v>537</v>
      </c>
      <c r="H68" s="174" t="s">
        <v>105</v>
      </c>
      <c r="I68" s="151" t="s">
        <v>107</v>
      </c>
      <c r="J68" s="21" t="s">
        <v>16</v>
      </c>
      <c r="K68" s="19" t="s">
        <v>16</v>
      </c>
      <c r="L68" s="23"/>
      <c r="M68" s="63" t="s">
        <v>0</v>
      </c>
      <c r="N68" s="64" t="s">
        <v>15</v>
      </c>
      <c r="O68" s="22"/>
      <c r="P68" s="63" t="s">
        <v>14</v>
      </c>
      <c r="Q68" s="64" t="s">
        <v>14</v>
      </c>
      <c r="R68" s="22"/>
      <c r="S68" s="63" t="s">
        <v>14</v>
      </c>
      <c r="T68" s="64" t="s">
        <v>14</v>
      </c>
      <c r="U68" s="22"/>
      <c r="V68" s="21" t="s">
        <v>16</v>
      </c>
      <c r="W68" s="19" t="s">
        <v>16</v>
      </c>
      <c r="X68" s="23"/>
      <c r="Y68" s="21" t="s">
        <v>16</v>
      </c>
      <c r="Z68" s="19" t="s">
        <v>16</v>
      </c>
      <c r="AA68" s="23"/>
      <c r="AB68" s="21" t="s">
        <v>16</v>
      </c>
      <c r="AC68" s="19" t="s">
        <v>16</v>
      </c>
      <c r="AD68" s="23"/>
      <c r="AE68" s="21" t="s">
        <v>16</v>
      </c>
      <c r="AF68" s="19" t="s">
        <v>16</v>
      </c>
      <c r="AG68" s="23"/>
      <c r="AH68" s="21" t="s">
        <v>16</v>
      </c>
      <c r="AI68" s="19" t="s">
        <v>16</v>
      </c>
      <c r="AJ68" s="23"/>
      <c r="AK68" s="21" t="s">
        <v>16</v>
      </c>
      <c r="AL68" s="19" t="s">
        <v>16</v>
      </c>
      <c r="AM68" s="66"/>
      <c r="AN68" s="63" t="s">
        <v>14</v>
      </c>
      <c r="AO68" s="61" t="s">
        <v>14</v>
      </c>
      <c r="AP68" s="65"/>
      <c r="AQ68" s="21" t="s">
        <v>16</v>
      </c>
      <c r="AR68" s="19" t="s">
        <v>16</v>
      </c>
      <c r="AS68" s="23"/>
    </row>
    <row r="69" spans="2:45" x14ac:dyDescent="0.3">
      <c r="B69" s="234" t="s">
        <v>477</v>
      </c>
      <c r="C69" s="256">
        <v>6</v>
      </c>
      <c r="D69" s="256">
        <v>6</v>
      </c>
      <c r="E69" s="256">
        <v>1</v>
      </c>
      <c r="F69" s="340"/>
      <c r="G69" s="238" t="s">
        <v>538</v>
      </c>
      <c r="H69" s="174" t="s">
        <v>105</v>
      </c>
      <c r="I69" s="151" t="s">
        <v>108</v>
      </c>
      <c r="J69" s="21" t="s">
        <v>16</v>
      </c>
      <c r="K69" s="19" t="s">
        <v>16</v>
      </c>
      <c r="L69" s="23"/>
      <c r="M69" s="63" t="s">
        <v>0</v>
      </c>
      <c r="N69" s="64" t="s">
        <v>15</v>
      </c>
      <c r="O69" s="22"/>
      <c r="P69" s="63" t="s">
        <v>14</v>
      </c>
      <c r="Q69" s="64" t="s">
        <v>14</v>
      </c>
      <c r="R69" s="22"/>
      <c r="S69" s="63" t="s">
        <v>14</v>
      </c>
      <c r="T69" s="64" t="s">
        <v>14</v>
      </c>
      <c r="U69" s="22"/>
      <c r="V69" s="21" t="s">
        <v>16</v>
      </c>
      <c r="W69" s="19" t="s">
        <v>16</v>
      </c>
      <c r="X69" s="23"/>
      <c r="Y69" s="21" t="s">
        <v>16</v>
      </c>
      <c r="Z69" s="19" t="s">
        <v>16</v>
      </c>
      <c r="AA69" s="23"/>
      <c r="AB69" s="21" t="s">
        <v>16</v>
      </c>
      <c r="AC69" s="19" t="s">
        <v>16</v>
      </c>
      <c r="AD69" s="23"/>
      <c r="AE69" s="21" t="s">
        <v>16</v>
      </c>
      <c r="AF69" s="19" t="s">
        <v>16</v>
      </c>
      <c r="AG69" s="23"/>
      <c r="AH69" s="21" t="s">
        <v>16</v>
      </c>
      <c r="AI69" s="19" t="s">
        <v>16</v>
      </c>
      <c r="AJ69" s="23"/>
      <c r="AK69" s="21" t="s">
        <v>16</v>
      </c>
      <c r="AL69" s="19" t="s">
        <v>16</v>
      </c>
      <c r="AM69" s="66"/>
      <c r="AN69" s="63" t="s">
        <v>14</v>
      </c>
      <c r="AO69" s="61" t="s">
        <v>14</v>
      </c>
      <c r="AP69" s="65"/>
      <c r="AQ69" s="21" t="s">
        <v>16</v>
      </c>
      <c r="AR69" s="19" t="s">
        <v>16</v>
      </c>
      <c r="AS69" s="23"/>
    </row>
    <row r="70" spans="2:45" x14ac:dyDescent="0.3">
      <c r="B70" s="234" t="s">
        <v>477</v>
      </c>
      <c r="C70" s="256">
        <v>6</v>
      </c>
      <c r="D70" s="256">
        <v>6</v>
      </c>
      <c r="E70" s="256">
        <v>1</v>
      </c>
      <c r="F70" s="340"/>
      <c r="G70" s="238" t="s">
        <v>539</v>
      </c>
      <c r="H70" s="174" t="s">
        <v>105</v>
      </c>
      <c r="I70" s="151" t="s">
        <v>109</v>
      </c>
      <c r="J70" s="21" t="s">
        <v>16</v>
      </c>
      <c r="K70" s="19" t="s">
        <v>16</v>
      </c>
      <c r="L70" s="23"/>
      <c r="M70" s="63" t="s">
        <v>0</v>
      </c>
      <c r="N70" s="64" t="s">
        <v>15</v>
      </c>
      <c r="O70" s="22"/>
      <c r="P70" s="63" t="s">
        <v>14</v>
      </c>
      <c r="Q70" s="64" t="s">
        <v>14</v>
      </c>
      <c r="R70" s="22"/>
      <c r="S70" s="63" t="s">
        <v>14</v>
      </c>
      <c r="T70" s="64" t="s">
        <v>14</v>
      </c>
      <c r="U70" s="22"/>
      <c r="V70" s="21" t="s">
        <v>16</v>
      </c>
      <c r="W70" s="19" t="s">
        <v>16</v>
      </c>
      <c r="X70" s="23"/>
      <c r="Y70" s="21" t="s">
        <v>16</v>
      </c>
      <c r="Z70" s="19" t="s">
        <v>16</v>
      </c>
      <c r="AA70" s="23"/>
      <c r="AB70" s="21" t="s">
        <v>16</v>
      </c>
      <c r="AC70" s="19" t="s">
        <v>16</v>
      </c>
      <c r="AD70" s="23"/>
      <c r="AE70" s="21" t="s">
        <v>16</v>
      </c>
      <c r="AF70" s="19" t="s">
        <v>16</v>
      </c>
      <c r="AG70" s="23"/>
      <c r="AH70" s="21" t="s">
        <v>16</v>
      </c>
      <c r="AI70" s="19" t="s">
        <v>16</v>
      </c>
      <c r="AJ70" s="23"/>
      <c r="AK70" s="21" t="s">
        <v>16</v>
      </c>
      <c r="AL70" s="19" t="s">
        <v>16</v>
      </c>
      <c r="AM70" s="66"/>
      <c r="AN70" s="63" t="s">
        <v>14</v>
      </c>
      <c r="AO70" s="61" t="s">
        <v>14</v>
      </c>
      <c r="AP70" s="65"/>
      <c r="AQ70" s="21" t="s">
        <v>16</v>
      </c>
      <c r="AR70" s="19" t="s">
        <v>16</v>
      </c>
      <c r="AS70" s="23"/>
    </row>
    <row r="71" spans="2:45" x14ac:dyDescent="0.3">
      <c r="B71" s="234" t="s">
        <v>477</v>
      </c>
      <c r="C71" s="256">
        <v>6</v>
      </c>
      <c r="D71" s="256">
        <v>6</v>
      </c>
      <c r="E71" s="256">
        <v>1</v>
      </c>
      <c r="F71" s="340"/>
      <c r="G71" s="238" t="s">
        <v>540</v>
      </c>
      <c r="H71" s="174" t="s">
        <v>105</v>
      </c>
      <c r="I71" s="151" t="s">
        <v>110</v>
      </c>
      <c r="J71" s="21" t="s">
        <v>16</v>
      </c>
      <c r="K71" s="19" t="s">
        <v>16</v>
      </c>
      <c r="L71" s="23"/>
      <c r="M71" s="63" t="s">
        <v>0</v>
      </c>
      <c r="N71" s="64" t="s">
        <v>15</v>
      </c>
      <c r="O71" s="22"/>
      <c r="P71" s="63" t="s">
        <v>14</v>
      </c>
      <c r="Q71" s="64" t="s">
        <v>14</v>
      </c>
      <c r="R71" s="22"/>
      <c r="S71" s="63" t="s">
        <v>14</v>
      </c>
      <c r="T71" s="64" t="s">
        <v>14</v>
      </c>
      <c r="U71" s="22"/>
      <c r="V71" s="21" t="s">
        <v>16</v>
      </c>
      <c r="W71" s="19" t="s">
        <v>16</v>
      </c>
      <c r="X71" s="23"/>
      <c r="Y71" s="21" t="s">
        <v>16</v>
      </c>
      <c r="Z71" s="19" t="s">
        <v>16</v>
      </c>
      <c r="AA71" s="23"/>
      <c r="AB71" s="21" t="s">
        <v>16</v>
      </c>
      <c r="AC71" s="19" t="s">
        <v>16</v>
      </c>
      <c r="AD71" s="23"/>
      <c r="AE71" s="21" t="s">
        <v>16</v>
      </c>
      <c r="AF71" s="19" t="s">
        <v>16</v>
      </c>
      <c r="AG71" s="23"/>
      <c r="AH71" s="21" t="s">
        <v>16</v>
      </c>
      <c r="AI71" s="19" t="s">
        <v>16</v>
      </c>
      <c r="AJ71" s="23"/>
      <c r="AK71" s="21" t="s">
        <v>16</v>
      </c>
      <c r="AL71" s="19" t="s">
        <v>16</v>
      </c>
      <c r="AM71" s="66"/>
      <c r="AN71" s="63" t="s">
        <v>14</v>
      </c>
      <c r="AO71" s="61" t="s">
        <v>14</v>
      </c>
      <c r="AP71" s="65"/>
      <c r="AQ71" s="21" t="s">
        <v>16</v>
      </c>
      <c r="AR71" s="19" t="s">
        <v>16</v>
      </c>
      <c r="AS71" s="23"/>
    </row>
    <row r="72" spans="2:45" x14ac:dyDescent="0.3">
      <c r="B72" s="234" t="s">
        <v>477</v>
      </c>
      <c r="C72" s="256">
        <v>6</v>
      </c>
      <c r="D72" s="256">
        <v>6</v>
      </c>
      <c r="E72" s="256">
        <v>1</v>
      </c>
      <c r="F72" s="340"/>
      <c r="G72" s="238" t="s">
        <v>541</v>
      </c>
      <c r="H72" s="174" t="s">
        <v>105</v>
      </c>
      <c r="I72" s="151" t="s">
        <v>111</v>
      </c>
      <c r="J72" s="21" t="s">
        <v>16</v>
      </c>
      <c r="K72" s="19" t="s">
        <v>16</v>
      </c>
      <c r="L72" s="23"/>
      <c r="M72" s="63" t="s">
        <v>0</v>
      </c>
      <c r="N72" s="64" t="s">
        <v>15</v>
      </c>
      <c r="O72" s="22"/>
      <c r="P72" s="63" t="s">
        <v>14</v>
      </c>
      <c r="Q72" s="64" t="s">
        <v>14</v>
      </c>
      <c r="R72" s="22"/>
      <c r="S72" s="63" t="s">
        <v>14</v>
      </c>
      <c r="T72" s="64" t="s">
        <v>14</v>
      </c>
      <c r="U72" s="22"/>
      <c r="V72" s="21" t="s">
        <v>16</v>
      </c>
      <c r="W72" s="19" t="s">
        <v>16</v>
      </c>
      <c r="X72" s="23"/>
      <c r="Y72" s="21" t="s">
        <v>16</v>
      </c>
      <c r="Z72" s="19" t="s">
        <v>16</v>
      </c>
      <c r="AA72" s="23"/>
      <c r="AB72" s="21" t="s">
        <v>16</v>
      </c>
      <c r="AC72" s="19" t="s">
        <v>16</v>
      </c>
      <c r="AD72" s="23"/>
      <c r="AE72" s="21" t="s">
        <v>16</v>
      </c>
      <c r="AF72" s="19" t="s">
        <v>16</v>
      </c>
      <c r="AG72" s="23"/>
      <c r="AH72" s="21" t="s">
        <v>16</v>
      </c>
      <c r="AI72" s="19" t="s">
        <v>16</v>
      </c>
      <c r="AJ72" s="23"/>
      <c r="AK72" s="21" t="s">
        <v>16</v>
      </c>
      <c r="AL72" s="19" t="s">
        <v>16</v>
      </c>
      <c r="AM72" s="66"/>
      <c r="AN72" s="63" t="s">
        <v>14</v>
      </c>
      <c r="AO72" s="61" t="s">
        <v>14</v>
      </c>
      <c r="AP72" s="65"/>
      <c r="AQ72" s="21" t="s">
        <v>16</v>
      </c>
      <c r="AR72" s="19" t="s">
        <v>16</v>
      </c>
      <c r="AS72" s="23"/>
    </row>
    <row r="73" spans="2:45" x14ac:dyDescent="0.3">
      <c r="B73" s="234" t="s">
        <v>477</v>
      </c>
      <c r="C73" s="256">
        <v>6</v>
      </c>
      <c r="D73" s="256">
        <v>6</v>
      </c>
      <c r="E73" s="256">
        <v>1</v>
      </c>
      <c r="F73" s="340"/>
      <c r="G73" s="238" t="s">
        <v>542</v>
      </c>
      <c r="H73" s="174" t="s">
        <v>105</v>
      </c>
      <c r="I73" s="151" t="s">
        <v>112</v>
      </c>
      <c r="J73" s="21" t="s">
        <v>16</v>
      </c>
      <c r="K73" s="19" t="s">
        <v>16</v>
      </c>
      <c r="L73" s="23"/>
      <c r="M73" s="63" t="s">
        <v>0</v>
      </c>
      <c r="N73" s="64" t="s">
        <v>15</v>
      </c>
      <c r="O73" s="22"/>
      <c r="P73" s="63" t="s">
        <v>14</v>
      </c>
      <c r="Q73" s="64" t="s">
        <v>14</v>
      </c>
      <c r="R73" s="22"/>
      <c r="S73" s="63" t="s">
        <v>14</v>
      </c>
      <c r="T73" s="64" t="s">
        <v>14</v>
      </c>
      <c r="U73" s="22"/>
      <c r="V73" s="21" t="s">
        <v>16</v>
      </c>
      <c r="W73" s="19" t="s">
        <v>16</v>
      </c>
      <c r="X73" s="23"/>
      <c r="Y73" s="21" t="s">
        <v>16</v>
      </c>
      <c r="Z73" s="19" t="s">
        <v>16</v>
      </c>
      <c r="AA73" s="23"/>
      <c r="AB73" s="21" t="s">
        <v>16</v>
      </c>
      <c r="AC73" s="19" t="s">
        <v>16</v>
      </c>
      <c r="AD73" s="23"/>
      <c r="AE73" s="21" t="s">
        <v>16</v>
      </c>
      <c r="AF73" s="19" t="s">
        <v>16</v>
      </c>
      <c r="AG73" s="23"/>
      <c r="AH73" s="21" t="s">
        <v>16</v>
      </c>
      <c r="AI73" s="19" t="s">
        <v>16</v>
      </c>
      <c r="AJ73" s="23"/>
      <c r="AK73" s="21" t="s">
        <v>16</v>
      </c>
      <c r="AL73" s="19" t="s">
        <v>16</v>
      </c>
      <c r="AM73" s="66"/>
      <c r="AN73" s="63" t="s">
        <v>14</v>
      </c>
      <c r="AO73" s="61" t="s">
        <v>14</v>
      </c>
      <c r="AP73" s="65"/>
      <c r="AQ73" s="21" t="s">
        <v>16</v>
      </c>
      <c r="AR73" s="19" t="s">
        <v>16</v>
      </c>
      <c r="AS73" s="23"/>
    </row>
    <row r="74" spans="2:45" x14ac:dyDescent="0.3">
      <c r="B74" s="234" t="s">
        <v>477</v>
      </c>
      <c r="C74" s="256">
        <v>6</v>
      </c>
      <c r="D74" s="256">
        <v>6</v>
      </c>
      <c r="E74" s="256">
        <v>1</v>
      </c>
      <c r="F74" s="340"/>
      <c r="G74" s="238" t="s">
        <v>543</v>
      </c>
      <c r="H74" s="174" t="s">
        <v>105</v>
      </c>
      <c r="I74" s="151" t="s">
        <v>113</v>
      </c>
      <c r="J74" s="21" t="s">
        <v>16</v>
      </c>
      <c r="K74" s="19" t="s">
        <v>16</v>
      </c>
      <c r="L74" s="23"/>
      <c r="M74" s="63" t="s">
        <v>0</v>
      </c>
      <c r="N74" s="64" t="s">
        <v>15</v>
      </c>
      <c r="O74" s="22"/>
      <c r="P74" s="63" t="s">
        <v>14</v>
      </c>
      <c r="Q74" s="64" t="s">
        <v>14</v>
      </c>
      <c r="R74" s="22"/>
      <c r="S74" s="63" t="s">
        <v>14</v>
      </c>
      <c r="T74" s="64" t="s">
        <v>14</v>
      </c>
      <c r="U74" s="22"/>
      <c r="V74" s="21" t="s">
        <v>16</v>
      </c>
      <c r="W74" s="19" t="s">
        <v>16</v>
      </c>
      <c r="X74" s="23"/>
      <c r="Y74" s="21" t="s">
        <v>16</v>
      </c>
      <c r="Z74" s="19" t="s">
        <v>16</v>
      </c>
      <c r="AA74" s="23"/>
      <c r="AB74" s="21" t="s">
        <v>16</v>
      </c>
      <c r="AC74" s="19" t="s">
        <v>16</v>
      </c>
      <c r="AD74" s="23"/>
      <c r="AE74" s="21" t="s">
        <v>16</v>
      </c>
      <c r="AF74" s="19" t="s">
        <v>16</v>
      </c>
      <c r="AG74" s="23"/>
      <c r="AH74" s="21" t="s">
        <v>16</v>
      </c>
      <c r="AI74" s="19" t="s">
        <v>16</v>
      </c>
      <c r="AJ74" s="23"/>
      <c r="AK74" s="21" t="s">
        <v>16</v>
      </c>
      <c r="AL74" s="19" t="s">
        <v>16</v>
      </c>
      <c r="AM74" s="66"/>
      <c r="AN74" s="63" t="s">
        <v>14</v>
      </c>
      <c r="AO74" s="61" t="s">
        <v>14</v>
      </c>
      <c r="AP74" s="65"/>
      <c r="AQ74" s="21" t="s">
        <v>16</v>
      </c>
      <c r="AR74" s="19" t="s">
        <v>16</v>
      </c>
      <c r="AS74" s="23"/>
    </row>
    <row r="75" spans="2:45" x14ac:dyDescent="0.3">
      <c r="B75" s="234" t="s">
        <v>477</v>
      </c>
      <c r="C75" s="256">
        <v>6</v>
      </c>
      <c r="D75" s="256">
        <v>6</v>
      </c>
      <c r="E75" s="256">
        <v>1</v>
      </c>
      <c r="F75" s="340"/>
      <c r="G75" s="238" t="s">
        <v>544</v>
      </c>
      <c r="H75" s="174" t="s">
        <v>257</v>
      </c>
      <c r="I75" s="151" t="s">
        <v>114</v>
      </c>
      <c r="J75" s="21" t="s">
        <v>16</v>
      </c>
      <c r="K75" s="19" t="s">
        <v>16</v>
      </c>
      <c r="L75" s="23"/>
      <c r="M75" s="63" t="s">
        <v>0</v>
      </c>
      <c r="N75" s="64" t="s">
        <v>15</v>
      </c>
      <c r="O75" s="22"/>
      <c r="P75" s="63" t="s">
        <v>14</v>
      </c>
      <c r="Q75" s="64" t="s">
        <v>14</v>
      </c>
      <c r="R75" s="22"/>
      <c r="S75" s="63" t="s">
        <v>14</v>
      </c>
      <c r="T75" s="64" t="s">
        <v>14</v>
      </c>
      <c r="U75" s="22"/>
      <c r="V75" s="63" t="s">
        <v>14</v>
      </c>
      <c r="W75" s="64" t="s">
        <v>14</v>
      </c>
      <c r="X75" s="22"/>
      <c r="Y75" s="63" t="s">
        <v>14</v>
      </c>
      <c r="Z75" s="64" t="s">
        <v>14</v>
      </c>
      <c r="AA75" s="22"/>
      <c r="AB75" s="63" t="s">
        <v>14</v>
      </c>
      <c r="AC75" s="64" t="s">
        <v>14</v>
      </c>
      <c r="AD75" s="22"/>
      <c r="AE75" s="21" t="s">
        <v>16</v>
      </c>
      <c r="AF75" s="19" t="s">
        <v>16</v>
      </c>
      <c r="AG75" s="23"/>
      <c r="AH75" s="63" t="s">
        <v>14</v>
      </c>
      <c r="AI75" s="64" t="s">
        <v>14</v>
      </c>
      <c r="AJ75" s="22"/>
      <c r="AK75" s="21" t="s">
        <v>16</v>
      </c>
      <c r="AL75" s="19" t="s">
        <v>16</v>
      </c>
      <c r="AM75" s="66"/>
      <c r="AN75" s="63" t="s">
        <v>14</v>
      </c>
      <c r="AO75" s="61" t="s">
        <v>14</v>
      </c>
      <c r="AP75" s="65"/>
      <c r="AQ75" s="63" t="s">
        <v>14</v>
      </c>
      <c r="AR75" s="64" t="s">
        <v>14</v>
      </c>
      <c r="AS75" s="22"/>
    </row>
    <row r="76" spans="2:45" x14ac:dyDescent="0.3">
      <c r="B76" s="234" t="s">
        <v>477</v>
      </c>
      <c r="C76" s="256">
        <v>6</v>
      </c>
      <c r="D76" s="256">
        <v>6</v>
      </c>
      <c r="E76" s="256">
        <v>1</v>
      </c>
      <c r="F76" s="340"/>
      <c r="G76" s="238" t="s">
        <v>545</v>
      </c>
      <c r="H76" s="174" t="s">
        <v>257</v>
      </c>
      <c r="I76" s="151" t="s">
        <v>115</v>
      </c>
      <c r="J76" s="21" t="s">
        <v>16</v>
      </c>
      <c r="K76" s="19" t="s">
        <v>16</v>
      </c>
      <c r="L76" s="23"/>
      <c r="M76" s="63" t="s">
        <v>0</v>
      </c>
      <c r="N76" s="64" t="s">
        <v>15</v>
      </c>
      <c r="O76" s="22"/>
      <c r="P76" s="63" t="s">
        <v>14</v>
      </c>
      <c r="Q76" s="64" t="s">
        <v>14</v>
      </c>
      <c r="R76" s="22"/>
      <c r="S76" s="63" t="s">
        <v>14</v>
      </c>
      <c r="T76" s="64" t="s">
        <v>14</v>
      </c>
      <c r="U76" s="22"/>
      <c r="V76" s="63" t="s">
        <v>14</v>
      </c>
      <c r="W76" s="64" t="s">
        <v>14</v>
      </c>
      <c r="X76" s="22"/>
      <c r="Y76" s="63" t="s">
        <v>14</v>
      </c>
      <c r="Z76" s="64" t="s">
        <v>14</v>
      </c>
      <c r="AA76" s="22"/>
      <c r="AB76" s="63" t="s">
        <v>14</v>
      </c>
      <c r="AC76" s="64" t="s">
        <v>14</v>
      </c>
      <c r="AD76" s="22"/>
      <c r="AE76" s="21" t="s">
        <v>16</v>
      </c>
      <c r="AF76" s="19" t="s">
        <v>16</v>
      </c>
      <c r="AG76" s="23"/>
      <c r="AH76" s="63" t="s">
        <v>14</v>
      </c>
      <c r="AI76" s="64" t="s">
        <v>14</v>
      </c>
      <c r="AJ76" s="22"/>
      <c r="AK76" s="21" t="s">
        <v>16</v>
      </c>
      <c r="AL76" s="19" t="s">
        <v>16</v>
      </c>
      <c r="AM76" s="66"/>
      <c r="AN76" s="63" t="s">
        <v>14</v>
      </c>
      <c r="AO76" s="61" t="s">
        <v>14</v>
      </c>
      <c r="AP76" s="65"/>
      <c r="AQ76" s="63" t="s">
        <v>14</v>
      </c>
      <c r="AR76" s="64" t="s">
        <v>14</v>
      </c>
      <c r="AS76" s="22"/>
    </row>
    <row r="77" spans="2:45" x14ac:dyDescent="0.3">
      <c r="B77" s="234" t="s">
        <v>477</v>
      </c>
      <c r="C77" s="256">
        <v>6</v>
      </c>
      <c r="D77" s="256">
        <v>6</v>
      </c>
      <c r="E77" s="256">
        <v>1</v>
      </c>
      <c r="F77" s="340"/>
      <c r="G77" s="238" t="s">
        <v>546</v>
      </c>
      <c r="H77" s="174" t="s">
        <v>257</v>
      </c>
      <c r="I77" s="151" t="s">
        <v>116</v>
      </c>
      <c r="J77" s="21" t="s">
        <v>16</v>
      </c>
      <c r="K77" s="19" t="s">
        <v>16</v>
      </c>
      <c r="L77" s="23"/>
      <c r="M77" s="63" t="s">
        <v>0</v>
      </c>
      <c r="N77" s="64" t="s">
        <v>15</v>
      </c>
      <c r="O77" s="22"/>
      <c r="P77" s="63" t="s">
        <v>14</v>
      </c>
      <c r="Q77" s="64" t="s">
        <v>14</v>
      </c>
      <c r="R77" s="22"/>
      <c r="S77" s="63" t="s">
        <v>14</v>
      </c>
      <c r="T77" s="64" t="s">
        <v>14</v>
      </c>
      <c r="U77" s="22"/>
      <c r="V77" s="63" t="s">
        <v>14</v>
      </c>
      <c r="W77" s="64" t="s">
        <v>14</v>
      </c>
      <c r="X77" s="22"/>
      <c r="Y77" s="63" t="s">
        <v>14</v>
      </c>
      <c r="Z77" s="64" t="s">
        <v>14</v>
      </c>
      <c r="AA77" s="22"/>
      <c r="AB77" s="63" t="s">
        <v>14</v>
      </c>
      <c r="AC77" s="64" t="s">
        <v>14</v>
      </c>
      <c r="AD77" s="22"/>
      <c r="AE77" s="21" t="s">
        <v>16</v>
      </c>
      <c r="AF77" s="19" t="s">
        <v>16</v>
      </c>
      <c r="AG77" s="23"/>
      <c r="AH77" s="63" t="s">
        <v>14</v>
      </c>
      <c r="AI77" s="64" t="s">
        <v>14</v>
      </c>
      <c r="AJ77" s="22"/>
      <c r="AK77" s="21" t="s">
        <v>16</v>
      </c>
      <c r="AL77" s="19" t="s">
        <v>16</v>
      </c>
      <c r="AM77" s="66"/>
      <c r="AN77" s="63" t="s">
        <v>14</v>
      </c>
      <c r="AO77" s="61" t="s">
        <v>14</v>
      </c>
      <c r="AP77" s="65"/>
      <c r="AQ77" s="63" t="s">
        <v>14</v>
      </c>
      <c r="AR77" s="64" t="s">
        <v>14</v>
      </c>
      <c r="AS77" s="22"/>
    </row>
    <row r="78" spans="2:45" x14ac:dyDescent="0.3">
      <c r="B78" s="234" t="s">
        <v>477</v>
      </c>
      <c r="C78" s="256">
        <v>6</v>
      </c>
      <c r="D78" s="256">
        <v>6</v>
      </c>
      <c r="E78" s="256">
        <v>1</v>
      </c>
      <c r="F78" s="340"/>
      <c r="G78" s="238" t="s">
        <v>547</v>
      </c>
      <c r="H78" s="174" t="s">
        <v>257</v>
      </c>
      <c r="I78" s="151" t="s">
        <v>117</v>
      </c>
      <c r="J78" s="21" t="s">
        <v>16</v>
      </c>
      <c r="K78" s="19" t="s">
        <v>16</v>
      </c>
      <c r="L78" s="23"/>
      <c r="M78" s="63" t="s">
        <v>0</v>
      </c>
      <c r="N78" s="64" t="s">
        <v>15</v>
      </c>
      <c r="O78" s="22"/>
      <c r="P78" s="63" t="s">
        <v>14</v>
      </c>
      <c r="Q78" s="64" t="s">
        <v>14</v>
      </c>
      <c r="R78" s="22"/>
      <c r="S78" s="63" t="s">
        <v>14</v>
      </c>
      <c r="T78" s="64" t="s">
        <v>14</v>
      </c>
      <c r="U78" s="22"/>
      <c r="V78" s="63" t="s">
        <v>14</v>
      </c>
      <c r="W78" s="64" t="s">
        <v>14</v>
      </c>
      <c r="X78" s="22"/>
      <c r="Y78" s="63" t="s">
        <v>14</v>
      </c>
      <c r="Z78" s="64" t="s">
        <v>14</v>
      </c>
      <c r="AA78" s="22"/>
      <c r="AB78" s="63" t="s">
        <v>14</v>
      </c>
      <c r="AC78" s="64" t="s">
        <v>14</v>
      </c>
      <c r="AD78" s="22"/>
      <c r="AE78" s="21" t="s">
        <v>16</v>
      </c>
      <c r="AF78" s="19" t="s">
        <v>16</v>
      </c>
      <c r="AG78" s="23"/>
      <c r="AH78" s="63" t="s">
        <v>14</v>
      </c>
      <c r="AI78" s="64" t="s">
        <v>14</v>
      </c>
      <c r="AJ78" s="22"/>
      <c r="AK78" s="21" t="s">
        <v>16</v>
      </c>
      <c r="AL78" s="19" t="s">
        <v>16</v>
      </c>
      <c r="AM78" s="66"/>
      <c r="AN78" s="63" t="s">
        <v>14</v>
      </c>
      <c r="AO78" s="61" t="s">
        <v>14</v>
      </c>
      <c r="AP78" s="65"/>
      <c r="AQ78" s="63" t="s">
        <v>14</v>
      </c>
      <c r="AR78" s="64" t="s">
        <v>14</v>
      </c>
      <c r="AS78" s="22"/>
    </row>
    <row r="79" spans="2:45" x14ac:dyDescent="0.3">
      <c r="B79" s="234" t="s">
        <v>477</v>
      </c>
      <c r="C79" s="256">
        <v>6</v>
      </c>
      <c r="D79" s="256">
        <v>6</v>
      </c>
      <c r="E79" s="256">
        <v>1</v>
      </c>
      <c r="F79" s="340"/>
      <c r="G79" s="238" t="s">
        <v>548</v>
      </c>
      <c r="H79" s="174" t="s">
        <v>257</v>
      </c>
      <c r="I79" s="151" t="s">
        <v>118</v>
      </c>
      <c r="J79" s="21" t="s">
        <v>16</v>
      </c>
      <c r="K79" s="19" t="s">
        <v>16</v>
      </c>
      <c r="L79" s="23"/>
      <c r="M79" s="63" t="s">
        <v>0</v>
      </c>
      <c r="N79" s="64" t="s">
        <v>15</v>
      </c>
      <c r="O79" s="22"/>
      <c r="P79" s="63" t="s">
        <v>14</v>
      </c>
      <c r="Q79" s="64" t="s">
        <v>14</v>
      </c>
      <c r="R79" s="22"/>
      <c r="S79" s="63" t="s">
        <v>14</v>
      </c>
      <c r="T79" s="64" t="s">
        <v>14</v>
      </c>
      <c r="U79" s="22"/>
      <c r="V79" s="63" t="s">
        <v>14</v>
      </c>
      <c r="W79" s="64" t="s">
        <v>14</v>
      </c>
      <c r="X79" s="22"/>
      <c r="Y79" s="63" t="s">
        <v>14</v>
      </c>
      <c r="Z79" s="64" t="s">
        <v>14</v>
      </c>
      <c r="AA79" s="22"/>
      <c r="AB79" s="63" t="s">
        <v>14</v>
      </c>
      <c r="AC79" s="64" t="s">
        <v>14</v>
      </c>
      <c r="AD79" s="22"/>
      <c r="AE79" s="21" t="s">
        <v>16</v>
      </c>
      <c r="AF79" s="19" t="s">
        <v>16</v>
      </c>
      <c r="AG79" s="23"/>
      <c r="AH79" s="63" t="s">
        <v>14</v>
      </c>
      <c r="AI79" s="64" t="s">
        <v>14</v>
      </c>
      <c r="AJ79" s="22"/>
      <c r="AK79" s="21" t="s">
        <v>16</v>
      </c>
      <c r="AL79" s="19" t="s">
        <v>16</v>
      </c>
      <c r="AM79" s="66"/>
      <c r="AN79" s="63" t="s">
        <v>14</v>
      </c>
      <c r="AO79" s="61" t="s">
        <v>14</v>
      </c>
      <c r="AP79" s="65"/>
      <c r="AQ79" s="63" t="s">
        <v>14</v>
      </c>
      <c r="AR79" s="64" t="s">
        <v>14</v>
      </c>
      <c r="AS79" s="22"/>
    </row>
    <row r="80" spans="2:45" x14ac:dyDescent="0.3">
      <c r="B80" s="234" t="s">
        <v>477</v>
      </c>
      <c r="C80" s="256">
        <v>6</v>
      </c>
      <c r="D80" s="256">
        <v>6</v>
      </c>
      <c r="E80" s="256">
        <v>1</v>
      </c>
      <c r="F80" s="340"/>
      <c r="G80" s="238" t="s">
        <v>549</v>
      </c>
      <c r="H80" s="174" t="s">
        <v>257</v>
      </c>
      <c r="I80" s="151" t="s">
        <v>119</v>
      </c>
      <c r="J80" s="21" t="s">
        <v>16</v>
      </c>
      <c r="K80" s="19" t="s">
        <v>16</v>
      </c>
      <c r="L80" s="23"/>
      <c r="M80" s="63" t="s">
        <v>0</v>
      </c>
      <c r="N80" s="64" t="s">
        <v>15</v>
      </c>
      <c r="O80" s="22"/>
      <c r="P80" s="63" t="s">
        <v>14</v>
      </c>
      <c r="Q80" s="64" t="s">
        <v>14</v>
      </c>
      <c r="R80" s="22"/>
      <c r="S80" s="63" t="s">
        <v>14</v>
      </c>
      <c r="T80" s="64" t="s">
        <v>14</v>
      </c>
      <c r="U80" s="22"/>
      <c r="V80" s="63" t="s">
        <v>14</v>
      </c>
      <c r="W80" s="64" t="s">
        <v>14</v>
      </c>
      <c r="X80" s="22"/>
      <c r="Y80" s="63" t="s">
        <v>14</v>
      </c>
      <c r="Z80" s="64" t="s">
        <v>14</v>
      </c>
      <c r="AA80" s="22"/>
      <c r="AB80" s="63" t="s">
        <v>14</v>
      </c>
      <c r="AC80" s="64" t="s">
        <v>14</v>
      </c>
      <c r="AD80" s="22"/>
      <c r="AE80" s="21" t="s">
        <v>16</v>
      </c>
      <c r="AF80" s="19" t="s">
        <v>16</v>
      </c>
      <c r="AG80" s="23"/>
      <c r="AH80" s="63" t="s">
        <v>14</v>
      </c>
      <c r="AI80" s="64" t="s">
        <v>14</v>
      </c>
      <c r="AJ80" s="22"/>
      <c r="AK80" s="21" t="s">
        <v>16</v>
      </c>
      <c r="AL80" s="19" t="s">
        <v>16</v>
      </c>
      <c r="AM80" s="66"/>
      <c r="AN80" s="63" t="s">
        <v>14</v>
      </c>
      <c r="AO80" s="61" t="s">
        <v>14</v>
      </c>
      <c r="AP80" s="65"/>
      <c r="AQ80" s="63" t="s">
        <v>14</v>
      </c>
      <c r="AR80" s="64" t="s">
        <v>14</v>
      </c>
      <c r="AS80" s="22"/>
    </row>
    <row r="81" spans="2:45" x14ac:dyDescent="0.3">
      <c r="B81" s="234" t="s">
        <v>477</v>
      </c>
      <c r="C81" s="278" t="s">
        <v>16</v>
      </c>
      <c r="D81" s="278" t="s">
        <v>16</v>
      </c>
      <c r="E81" s="278" t="s">
        <v>16</v>
      </c>
      <c r="F81" s="340"/>
      <c r="G81" s="238" t="s">
        <v>550</v>
      </c>
      <c r="H81" s="217" t="s">
        <v>257</v>
      </c>
      <c r="I81" s="218" t="s">
        <v>120</v>
      </c>
      <c r="J81" s="21" t="s">
        <v>16</v>
      </c>
      <c r="K81" s="19" t="s">
        <v>16</v>
      </c>
      <c r="L81" s="23"/>
      <c r="M81" s="87" t="s">
        <v>14</v>
      </c>
      <c r="N81" s="88" t="s">
        <v>14</v>
      </c>
      <c r="O81" s="89"/>
      <c r="P81" s="87" t="s">
        <v>14</v>
      </c>
      <c r="Q81" s="88" t="s">
        <v>14</v>
      </c>
      <c r="R81" s="89"/>
      <c r="S81" s="87" t="s">
        <v>14</v>
      </c>
      <c r="T81" s="88" t="s">
        <v>14</v>
      </c>
      <c r="U81" s="89"/>
      <c r="V81" s="87" t="s">
        <v>14</v>
      </c>
      <c r="W81" s="88" t="s">
        <v>14</v>
      </c>
      <c r="X81" s="89"/>
      <c r="Y81" s="87" t="s">
        <v>14</v>
      </c>
      <c r="Z81" s="88" t="s">
        <v>14</v>
      </c>
      <c r="AA81" s="89"/>
      <c r="AB81" s="87" t="s">
        <v>14</v>
      </c>
      <c r="AC81" s="88" t="s">
        <v>14</v>
      </c>
      <c r="AD81" s="89"/>
      <c r="AE81" s="21" t="s">
        <v>16</v>
      </c>
      <c r="AF81" s="19" t="s">
        <v>16</v>
      </c>
      <c r="AG81" s="23"/>
      <c r="AH81" s="87" t="s">
        <v>14</v>
      </c>
      <c r="AI81" s="88" t="s">
        <v>14</v>
      </c>
      <c r="AJ81" s="89"/>
      <c r="AK81" s="21" t="s">
        <v>16</v>
      </c>
      <c r="AL81" s="19" t="s">
        <v>16</v>
      </c>
      <c r="AM81" s="66"/>
      <c r="AN81" s="87" t="s">
        <v>14</v>
      </c>
      <c r="AO81" s="88" t="s">
        <v>14</v>
      </c>
      <c r="AP81" s="89"/>
      <c r="AQ81" s="87" t="s">
        <v>14</v>
      </c>
      <c r="AR81" s="88" t="s">
        <v>14</v>
      </c>
      <c r="AS81" s="89"/>
    </row>
    <row r="82" spans="2:45" x14ac:dyDescent="0.3">
      <c r="B82" s="234" t="s">
        <v>477</v>
      </c>
      <c r="C82" s="256">
        <v>6</v>
      </c>
      <c r="D82" s="256">
        <v>6</v>
      </c>
      <c r="E82" s="256">
        <v>1</v>
      </c>
      <c r="F82" s="340"/>
      <c r="G82" s="238" t="s">
        <v>551</v>
      </c>
      <c r="H82" s="174" t="s">
        <v>257</v>
      </c>
      <c r="I82" s="151" t="s">
        <v>121</v>
      </c>
      <c r="J82" s="21" t="s">
        <v>16</v>
      </c>
      <c r="K82" s="19" t="s">
        <v>16</v>
      </c>
      <c r="L82" s="23"/>
      <c r="M82" s="63" t="s">
        <v>0</v>
      </c>
      <c r="N82" s="64" t="s">
        <v>15</v>
      </c>
      <c r="O82" s="22"/>
      <c r="P82" s="63" t="s">
        <v>14</v>
      </c>
      <c r="Q82" s="64" t="s">
        <v>14</v>
      </c>
      <c r="R82" s="22"/>
      <c r="S82" s="63" t="s">
        <v>14</v>
      </c>
      <c r="T82" s="64" t="s">
        <v>14</v>
      </c>
      <c r="U82" s="22"/>
      <c r="V82" s="63" t="s">
        <v>14</v>
      </c>
      <c r="W82" s="64" t="s">
        <v>14</v>
      </c>
      <c r="X82" s="22"/>
      <c r="Y82" s="63" t="s">
        <v>14</v>
      </c>
      <c r="Z82" s="64" t="s">
        <v>14</v>
      </c>
      <c r="AA82" s="22"/>
      <c r="AB82" s="63" t="s">
        <v>14</v>
      </c>
      <c r="AC82" s="64" t="s">
        <v>14</v>
      </c>
      <c r="AD82" s="22"/>
      <c r="AE82" s="21" t="s">
        <v>16</v>
      </c>
      <c r="AF82" s="19" t="s">
        <v>16</v>
      </c>
      <c r="AG82" s="23"/>
      <c r="AH82" s="63" t="s">
        <v>14</v>
      </c>
      <c r="AI82" s="64" t="s">
        <v>14</v>
      </c>
      <c r="AJ82" s="22"/>
      <c r="AK82" s="21" t="s">
        <v>16</v>
      </c>
      <c r="AL82" s="19" t="s">
        <v>16</v>
      </c>
      <c r="AM82" s="66"/>
      <c r="AN82" s="63" t="s">
        <v>14</v>
      </c>
      <c r="AO82" s="61" t="s">
        <v>14</v>
      </c>
      <c r="AP82" s="65"/>
      <c r="AQ82" s="63" t="s">
        <v>14</v>
      </c>
      <c r="AR82" s="64" t="s">
        <v>14</v>
      </c>
      <c r="AS82" s="22"/>
    </row>
    <row r="83" spans="2:45" x14ac:dyDescent="0.3">
      <c r="B83" s="234" t="s">
        <v>477</v>
      </c>
      <c r="C83" s="256">
        <v>6</v>
      </c>
      <c r="D83" s="256">
        <v>6</v>
      </c>
      <c r="E83" s="256">
        <v>1</v>
      </c>
      <c r="F83" s="340"/>
      <c r="G83" s="238" t="s">
        <v>552</v>
      </c>
      <c r="H83" s="174" t="s">
        <v>257</v>
      </c>
      <c r="I83" s="151" t="s">
        <v>122</v>
      </c>
      <c r="J83" s="21" t="s">
        <v>16</v>
      </c>
      <c r="K83" s="19" t="s">
        <v>16</v>
      </c>
      <c r="L83" s="23"/>
      <c r="M83" s="63" t="s">
        <v>0</v>
      </c>
      <c r="N83" s="64" t="s">
        <v>15</v>
      </c>
      <c r="O83" s="22"/>
      <c r="P83" s="63" t="s">
        <v>14</v>
      </c>
      <c r="Q83" s="64" t="s">
        <v>14</v>
      </c>
      <c r="R83" s="22"/>
      <c r="S83" s="63" t="s">
        <v>14</v>
      </c>
      <c r="T83" s="64" t="s">
        <v>14</v>
      </c>
      <c r="U83" s="22"/>
      <c r="V83" s="63" t="s">
        <v>14</v>
      </c>
      <c r="W83" s="64" t="s">
        <v>14</v>
      </c>
      <c r="X83" s="22"/>
      <c r="Y83" s="63" t="s">
        <v>14</v>
      </c>
      <c r="Z83" s="64" t="s">
        <v>14</v>
      </c>
      <c r="AA83" s="22"/>
      <c r="AB83" s="63" t="s">
        <v>14</v>
      </c>
      <c r="AC83" s="64" t="s">
        <v>14</v>
      </c>
      <c r="AD83" s="22"/>
      <c r="AE83" s="21" t="s">
        <v>16</v>
      </c>
      <c r="AF83" s="19" t="s">
        <v>16</v>
      </c>
      <c r="AG83" s="23"/>
      <c r="AH83" s="63" t="s">
        <v>14</v>
      </c>
      <c r="AI83" s="64" t="s">
        <v>14</v>
      </c>
      <c r="AJ83" s="22"/>
      <c r="AK83" s="21" t="s">
        <v>16</v>
      </c>
      <c r="AL83" s="19" t="s">
        <v>16</v>
      </c>
      <c r="AM83" s="66"/>
      <c r="AN83" s="63" t="s">
        <v>14</v>
      </c>
      <c r="AO83" s="61" t="s">
        <v>14</v>
      </c>
      <c r="AP83" s="65"/>
      <c r="AQ83" s="63" t="s">
        <v>14</v>
      </c>
      <c r="AR83" s="64" t="s">
        <v>14</v>
      </c>
      <c r="AS83" s="22"/>
    </row>
    <row r="84" spans="2:45" x14ac:dyDescent="0.3">
      <c r="B84" s="234" t="s">
        <v>477</v>
      </c>
      <c r="C84" s="256">
        <v>6</v>
      </c>
      <c r="D84" s="256">
        <v>6</v>
      </c>
      <c r="E84" s="256">
        <v>1</v>
      </c>
      <c r="F84" s="340"/>
      <c r="G84" s="238" t="s">
        <v>553</v>
      </c>
      <c r="H84" s="174" t="s">
        <v>257</v>
      </c>
      <c r="I84" s="151" t="s">
        <v>123</v>
      </c>
      <c r="J84" s="21" t="s">
        <v>16</v>
      </c>
      <c r="K84" s="19" t="s">
        <v>16</v>
      </c>
      <c r="L84" s="23"/>
      <c r="M84" s="63" t="s">
        <v>0</v>
      </c>
      <c r="N84" s="64" t="s">
        <v>15</v>
      </c>
      <c r="O84" s="22"/>
      <c r="P84" s="63" t="s">
        <v>14</v>
      </c>
      <c r="Q84" s="64" t="s">
        <v>14</v>
      </c>
      <c r="R84" s="22"/>
      <c r="S84" s="63" t="s">
        <v>14</v>
      </c>
      <c r="T84" s="64" t="s">
        <v>14</v>
      </c>
      <c r="U84" s="22"/>
      <c r="V84" s="63" t="s">
        <v>14</v>
      </c>
      <c r="W84" s="64" t="s">
        <v>14</v>
      </c>
      <c r="X84" s="22"/>
      <c r="Y84" s="63" t="s">
        <v>14</v>
      </c>
      <c r="Z84" s="64" t="s">
        <v>14</v>
      </c>
      <c r="AA84" s="22"/>
      <c r="AB84" s="63" t="s">
        <v>14</v>
      </c>
      <c r="AC84" s="64" t="s">
        <v>14</v>
      </c>
      <c r="AD84" s="22"/>
      <c r="AE84" s="21" t="s">
        <v>16</v>
      </c>
      <c r="AF84" s="19" t="s">
        <v>16</v>
      </c>
      <c r="AG84" s="23"/>
      <c r="AH84" s="63" t="s">
        <v>14</v>
      </c>
      <c r="AI84" s="64" t="s">
        <v>14</v>
      </c>
      <c r="AJ84" s="22"/>
      <c r="AK84" s="21" t="s">
        <v>16</v>
      </c>
      <c r="AL84" s="19" t="s">
        <v>16</v>
      </c>
      <c r="AM84" s="66"/>
      <c r="AN84" s="63" t="s">
        <v>14</v>
      </c>
      <c r="AO84" s="61" t="s">
        <v>14</v>
      </c>
      <c r="AP84" s="65"/>
      <c r="AQ84" s="63" t="s">
        <v>14</v>
      </c>
      <c r="AR84" s="64" t="s">
        <v>14</v>
      </c>
      <c r="AS84" s="22"/>
    </row>
    <row r="85" spans="2:45" x14ac:dyDescent="0.3">
      <c r="B85" s="234" t="s">
        <v>477</v>
      </c>
      <c r="C85" s="256">
        <v>6</v>
      </c>
      <c r="D85" s="256">
        <v>6</v>
      </c>
      <c r="E85" s="256">
        <v>1</v>
      </c>
      <c r="F85" s="340"/>
      <c r="G85" s="238" t="s">
        <v>554</v>
      </c>
      <c r="H85" s="174" t="s">
        <v>105</v>
      </c>
      <c r="I85" s="151" t="s">
        <v>124</v>
      </c>
      <c r="J85" s="21" t="s">
        <v>16</v>
      </c>
      <c r="K85" s="19" t="s">
        <v>16</v>
      </c>
      <c r="L85" s="23"/>
      <c r="M85" s="63" t="s">
        <v>0</v>
      </c>
      <c r="N85" s="64" t="s">
        <v>15</v>
      </c>
      <c r="O85" s="22"/>
      <c r="P85" s="63" t="s">
        <v>14</v>
      </c>
      <c r="Q85" s="64" t="s">
        <v>14</v>
      </c>
      <c r="R85" s="22"/>
      <c r="S85" s="63" t="s">
        <v>14</v>
      </c>
      <c r="T85" s="64" t="s">
        <v>14</v>
      </c>
      <c r="U85" s="22"/>
      <c r="V85" s="21" t="s">
        <v>16</v>
      </c>
      <c r="W85" s="19" t="s">
        <v>16</v>
      </c>
      <c r="X85" s="23"/>
      <c r="Y85" s="21" t="s">
        <v>16</v>
      </c>
      <c r="Z85" s="19" t="s">
        <v>16</v>
      </c>
      <c r="AA85" s="23"/>
      <c r="AB85" s="21" t="s">
        <v>16</v>
      </c>
      <c r="AC85" s="19" t="s">
        <v>16</v>
      </c>
      <c r="AD85" s="23"/>
      <c r="AE85" s="21" t="s">
        <v>16</v>
      </c>
      <c r="AF85" s="19" t="s">
        <v>16</v>
      </c>
      <c r="AG85" s="23"/>
      <c r="AH85" s="21" t="s">
        <v>16</v>
      </c>
      <c r="AI85" s="19" t="s">
        <v>16</v>
      </c>
      <c r="AJ85" s="23"/>
      <c r="AK85" s="21" t="s">
        <v>16</v>
      </c>
      <c r="AL85" s="19" t="s">
        <v>16</v>
      </c>
      <c r="AM85" s="66"/>
      <c r="AN85" s="63" t="s">
        <v>14</v>
      </c>
      <c r="AO85" s="61" t="s">
        <v>14</v>
      </c>
      <c r="AP85" s="65"/>
      <c r="AQ85" s="21" t="s">
        <v>16</v>
      </c>
      <c r="AR85" s="19" t="s">
        <v>16</v>
      </c>
      <c r="AS85" s="23"/>
    </row>
    <row r="86" spans="2:45" x14ac:dyDescent="0.3">
      <c r="B86" s="234" t="s">
        <v>477</v>
      </c>
      <c r="C86" s="256">
        <v>6</v>
      </c>
      <c r="D86" s="256">
        <v>6</v>
      </c>
      <c r="E86" s="256">
        <v>1</v>
      </c>
      <c r="F86" s="340"/>
      <c r="G86" s="238" t="s">
        <v>555</v>
      </c>
      <c r="H86" s="174" t="s">
        <v>105</v>
      </c>
      <c r="I86" s="151" t="s">
        <v>125</v>
      </c>
      <c r="J86" s="21" t="s">
        <v>16</v>
      </c>
      <c r="K86" s="19" t="s">
        <v>16</v>
      </c>
      <c r="L86" s="23"/>
      <c r="M86" s="63" t="s">
        <v>0</v>
      </c>
      <c r="N86" s="64" t="s">
        <v>15</v>
      </c>
      <c r="O86" s="22"/>
      <c r="P86" s="63" t="s">
        <v>14</v>
      </c>
      <c r="Q86" s="64" t="s">
        <v>14</v>
      </c>
      <c r="R86" s="22"/>
      <c r="S86" s="63" t="s">
        <v>14</v>
      </c>
      <c r="T86" s="64" t="s">
        <v>14</v>
      </c>
      <c r="U86" s="22"/>
      <c r="V86" s="21" t="s">
        <v>16</v>
      </c>
      <c r="W86" s="19" t="s">
        <v>16</v>
      </c>
      <c r="X86" s="23"/>
      <c r="Y86" s="21" t="s">
        <v>16</v>
      </c>
      <c r="Z86" s="19" t="s">
        <v>16</v>
      </c>
      <c r="AA86" s="23"/>
      <c r="AB86" s="21" t="s">
        <v>16</v>
      </c>
      <c r="AC86" s="19" t="s">
        <v>16</v>
      </c>
      <c r="AD86" s="23"/>
      <c r="AE86" s="21" t="s">
        <v>16</v>
      </c>
      <c r="AF86" s="19" t="s">
        <v>16</v>
      </c>
      <c r="AG86" s="23"/>
      <c r="AH86" s="21" t="s">
        <v>16</v>
      </c>
      <c r="AI86" s="19" t="s">
        <v>16</v>
      </c>
      <c r="AJ86" s="23"/>
      <c r="AK86" s="21" t="s">
        <v>16</v>
      </c>
      <c r="AL86" s="19" t="s">
        <v>16</v>
      </c>
      <c r="AM86" s="66"/>
      <c r="AN86" s="63" t="s">
        <v>14</v>
      </c>
      <c r="AO86" s="61" t="s">
        <v>14</v>
      </c>
      <c r="AP86" s="65"/>
      <c r="AQ86" s="21" t="s">
        <v>16</v>
      </c>
      <c r="AR86" s="19" t="s">
        <v>16</v>
      </c>
      <c r="AS86" s="23"/>
    </row>
    <row r="87" spans="2:45" x14ac:dyDescent="0.3">
      <c r="B87" s="234" t="s">
        <v>477</v>
      </c>
      <c r="C87" s="256">
        <v>6</v>
      </c>
      <c r="D87" s="256">
        <v>6</v>
      </c>
      <c r="E87" s="256">
        <v>1</v>
      </c>
      <c r="F87" s="340"/>
      <c r="G87" s="238" t="s">
        <v>556</v>
      </c>
      <c r="H87" s="174" t="s">
        <v>257</v>
      </c>
      <c r="I87" s="151" t="s">
        <v>126</v>
      </c>
      <c r="J87" s="21" t="s">
        <v>16</v>
      </c>
      <c r="K87" s="19" t="s">
        <v>16</v>
      </c>
      <c r="L87" s="23"/>
      <c r="M87" s="63" t="s">
        <v>0</v>
      </c>
      <c r="N87" s="64" t="s">
        <v>15</v>
      </c>
      <c r="O87" s="22"/>
      <c r="P87" s="63" t="s">
        <v>14</v>
      </c>
      <c r="Q87" s="64" t="s">
        <v>14</v>
      </c>
      <c r="R87" s="22"/>
      <c r="S87" s="63" t="s">
        <v>14</v>
      </c>
      <c r="T87" s="64" t="s">
        <v>14</v>
      </c>
      <c r="U87" s="22"/>
      <c r="V87" s="63" t="s">
        <v>14</v>
      </c>
      <c r="W87" s="64" t="s">
        <v>14</v>
      </c>
      <c r="X87" s="22"/>
      <c r="Y87" s="63" t="s">
        <v>14</v>
      </c>
      <c r="Z87" s="64" t="s">
        <v>14</v>
      </c>
      <c r="AA87" s="22"/>
      <c r="AB87" s="63" t="s">
        <v>14</v>
      </c>
      <c r="AC87" s="64" t="s">
        <v>14</v>
      </c>
      <c r="AD87" s="22"/>
      <c r="AE87" s="21" t="s">
        <v>16</v>
      </c>
      <c r="AF87" s="19" t="s">
        <v>16</v>
      </c>
      <c r="AG87" s="23"/>
      <c r="AH87" s="63" t="s">
        <v>14</v>
      </c>
      <c r="AI87" s="64" t="s">
        <v>14</v>
      </c>
      <c r="AJ87" s="22"/>
      <c r="AK87" s="21" t="s">
        <v>16</v>
      </c>
      <c r="AL87" s="19" t="s">
        <v>16</v>
      </c>
      <c r="AM87" s="66"/>
      <c r="AN87" s="63" t="s">
        <v>14</v>
      </c>
      <c r="AO87" s="61" t="s">
        <v>14</v>
      </c>
      <c r="AP87" s="65"/>
      <c r="AQ87" s="63" t="s">
        <v>14</v>
      </c>
      <c r="AR87" s="64" t="s">
        <v>14</v>
      </c>
      <c r="AS87" s="22"/>
    </row>
    <row r="88" spans="2:45" x14ac:dyDescent="0.3">
      <c r="B88" s="234" t="s">
        <v>477</v>
      </c>
      <c r="C88" s="256">
        <v>6</v>
      </c>
      <c r="D88" s="256">
        <v>6</v>
      </c>
      <c r="E88" s="256">
        <v>1</v>
      </c>
      <c r="F88" s="340"/>
      <c r="G88" s="238" t="s">
        <v>557</v>
      </c>
      <c r="H88" s="174" t="s">
        <v>257</v>
      </c>
      <c r="I88" s="151" t="s">
        <v>127</v>
      </c>
      <c r="J88" s="21" t="s">
        <v>16</v>
      </c>
      <c r="K88" s="19" t="s">
        <v>16</v>
      </c>
      <c r="L88" s="23"/>
      <c r="M88" s="63" t="s">
        <v>0</v>
      </c>
      <c r="N88" s="64" t="s">
        <v>15</v>
      </c>
      <c r="O88" s="22"/>
      <c r="P88" s="63" t="s">
        <v>14</v>
      </c>
      <c r="Q88" s="64" t="s">
        <v>14</v>
      </c>
      <c r="R88" s="22"/>
      <c r="S88" s="63" t="s">
        <v>14</v>
      </c>
      <c r="T88" s="64" t="s">
        <v>14</v>
      </c>
      <c r="U88" s="22"/>
      <c r="V88" s="63" t="s">
        <v>14</v>
      </c>
      <c r="W88" s="64" t="s">
        <v>14</v>
      </c>
      <c r="X88" s="22"/>
      <c r="Y88" s="63" t="s">
        <v>14</v>
      </c>
      <c r="Z88" s="64" t="s">
        <v>14</v>
      </c>
      <c r="AA88" s="22"/>
      <c r="AB88" s="63" t="s">
        <v>14</v>
      </c>
      <c r="AC88" s="64" t="s">
        <v>14</v>
      </c>
      <c r="AD88" s="22"/>
      <c r="AE88" s="21" t="s">
        <v>16</v>
      </c>
      <c r="AF88" s="19" t="s">
        <v>16</v>
      </c>
      <c r="AG88" s="23"/>
      <c r="AH88" s="63" t="s">
        <v>14</v>
      </c>
      <c r="AI88" s="64" t="s">
        <v>14</v>
      </c>
      <c r="AJ88" s="22"/>
      <c r="AK88" s="21" t="s">
        <v>16</v>
      </c>
      <c r="AL88" s="19" t="s">
        <v>16</v>
      </c>
      <c r="AM88" s="66"/>
      <c r="AN88" s="63" t="s">
        <v>14</v>
      </c>
      <c r="AO88" s="61" t="s">
        <v>14</v>
      </c>
      <c r="AP88" s="65"/>
      <c r="AQ88" s="63" t="s">
        <v>14</v>
      </c>
      <c r="AR88" s="64" t="s">
        <v>14</v>
      </c>
      <c r="AS88" s="22"/>
    </row>
    <row r="89" spans="2:45" x14ac:dyDescent="0.3">
      <c r="B89" s="234" t="s">
        <v>477</v>
      </c>
      <c r="C89" s="256">
        <v>6</v>
      </c>
      <c r="D89" s="256">
        <v>6</v>
      </c>
      <c r="E89" s="256">
        <v>1</v>
      </c>
      <c r="F89" s="340"/>
      <c r="G89" s="238" t="s">
        <v>558</v>
      </c>
      <c r="H89" s="174" t="s">
        <v>257</v>
      </c>
      <c r="I89" s="151" t="s">
        <v>128</v>
      </c>
      <c r="J89" s="21" t="s">
        <v>16</v>
      </c>
      <c r="K89" s="19" t="s">
        <v>16</v>
      </c>
      <c r="L89" s="23"/>
      <c r="M89" s="63" t="s">
        <v>0</v>
      </c>
      <c r="N89" s="64" t="s">
        <v>15</v>
      </c>
      <c r="O89" s="22"/>
      <c r="P89" s="63" t="s">
        <v>14</v>
      </c>
      <c r="Q89" s="64" t="s">
        <v>14</v>
      </c>
      <c r="R89" s="22"/>
      <c r="S89" s="63" t="s">
        <v>14</v>
      </c>
      <c r="T89" s="64" t="s">
        <v>14</v>
      </c>
      <c r="U89" s="22"/>
      <c r="V89" s="63" t="s">
        <v>14</v>
      </c>
      <c r="W89" s="64" t="s">
        <v>14</v>
      </c>
      <c r="X89" s="22"/>
      <c r="Y89" s="63" t="s">
        <v>14</v>
      </c>
      <c r="Z89" s="64" t="s">
        <v>14</v>
      </c>
      <c r="AA89" s="22"/>
      <c r="AB89" s="63" t="s">
        <v>14</v>
      </c>
      <c r="AC89" s="64" t="s">
        <v>14</v>
      </c>
      <c r="AD89" s="22"/>
      <c r="AE89" s="21" t="s">
        <v>16</v>
      </c>
      <c r="AF89" s="19" t="s">
        <v>16</v>
      </c>
      <c r="AG89" s="23"/>
      <c r="AH89" s="63" t="s">
        <v>14</v>
      </c>
      <c r="AI89" s="64" t="s">
        <v>14</v>
      </c>
      <c r="AJ89" s="22"/>
      <c r="AK89" s="21" t="s">
        <v>16</v>
      </c>
      <c r="AL89" s="19" t="s">
        <v>16</v>
      </c>
      <c r="AM89" s="66"/>
      <c r="AN89" s="63" t="s">
        <v>14</v>
      </c>
      <c r="AO89" s="61" t="s">
        <v>14</v>
      </c>
      <c r="AP89" s="65"/>
      <c r="AQ89" s="63" t="s">
        <v>14</v>
      </c>
      <c r="AR89" s="64" t="s">
        <v>14</v>
      </c>
      <c r="AS89" s="22"/>
    </row>
    <row r="90" spans="2:45" x14ac:dyDescent="0.3">
      <c r="B90" s="234" t="s">
        <v>477</v>
      </c>
      <c r="C90" s="256">
        <v>6</v>
      </c>
      <c r="D90" s="256">
        <v>6</v>
      </c>
      <c r="E90" s="256">
        <v>1</v>
      </c>
      <c r="F90" s="340"/>
      <c r="G90" s="238" t="s">
        <v>559</v>
      </c>
      <c r="H90" s="174" t="s">
        <v>257</v>
      </c>
      <c r="I90" s="151" t="s">
        <v>129</v>
      </c>
      <c r="J90" s="21" t="s">
        <v>16</v>
      </c>
      <c r="K90" s="19" t="s">
        <v>16</v>
      </c>
      <c r="L90" s="23"/>
      <c r="M90" s="63" t="s">
        <v>0</v>
      </c>
      <c r="N90" s="64" t="s">
        <v>15</v>
      </c>
      <c r="O90" s="22"/>
      <c r="P90" s="63" t="s">
        <v>14</v>
      </c>
      <c r="Q90" s="64" t="s">
        <v>14</v>
      </c>
      <c r="R90" s="22"/>
      <c r="S90" s="63" t="s">
        <v>14</v>
      </c>
      <c r="T90" s="64" t="s">
        <v>14</v>
      </c>
      <c r="U90" s="22"/>
      <c r="V90" s="63" t="s">
        <v>14</v>
      </c>
      <c r="W90" s="64" t="s">
        <v>14</v>
      </c>
      <c r="X90" s="22"/>
      <c r="Y90" s="63" t="s">
        <v>14</v>
      </c>
      <c r="Z90" s="64" t="s">
        <v>14</v>
      </c>
      <c r="AA90" s="22"/>
      <c r="AB90" s="63" t="s">
        <v>14</v>
      </c>
      <c r="AC90" s="64" t="s">
        <v>14</v>
      </c>
      <c r="AD90" s="22"/>
      <c r="AE90" s="21" t="s">
        <v>16</v>
      </c>
      <c r="AF90" s="19" t="s">
        <v>16</v>
      </c>
      <c r="AG90" s="23"/>
      <c r="AH90" s="63" t="s">
        <v>14</v>
      </c>
      <c r="AI90" s="64" t="s">
        <v>14</v>
      </c>
      <c r="AJ90" s="22"/>
      <c r="AK90" s="21" t="s">
        <v>16</v>
      </c>
      <c r="AL90" s="19" t="s">
        <v>16</v>
      </c>
      <c r="AM90" s="66"/>
      <c r="AN90" s="63" t="s">
        <v>14</v>
      </c>
      <c r="AO90" s="61" t="s">
        <v>14</v>
      </c>
      <c r="AP90" s="65"/>
      <c r="AQ90" s="63" t="s">
        <v>14</v>
      </c>
      <c r="AR90" s="64" t="s">
        <v>14</v>
      </c>
      <c r="AS90" s="22"/>
    </row>
    <row r="91" spans="2:45" x14ac:dyDescent="0.3">
      <c r="B91" s="234" t="s">
        <v>477</v>
      </c>
      <c r="C91" s="256">
        <v>6</v>
      </c>
      <c r="D91" s="256">
        <v>6</v>
      </c>
      <c r="E91" s="256">
        <v>1</v>
      </c>
      <c r="F91" s="340"/>
      <c r="G91" s="238" t="s">
        <v>560</v>
      </c>
      <c r="H91" s="174" t="s">
        <v>257</v>
      </c>
      <c r="I91" s="151" t="s">
        <v>130</v>
      </c>
      <c r="J91" s="21" t="s">
        <v>16</v>
      </c>
      <c r="K91" s="19" t="s">
        <v>16</v>
      </c>
      <c r="L91" s="23"/>
      <c r="M91" s="63" t="s">
        <v>0</v>
      </c>
      <c r="N91" s="64" t="s">
        <v>15</v>
      </c>
      <c r="O91" s="22"/>
      <c r="P91" s="63" t="s">
        <v>14</v>
      </c>
      <c r="Q91" s="64" t="s">
        <v>14</v>
      </c>
      <c r="R91" s="22"/>
      <c r="S91" s="63" t="s">
        <v>14</v>
      </c>
      <c r="T91" s="64" t="s">
        <v>14</v>
      </c>
      <c r="U91" s="22"/>
      <c r="V91" s="63" t="s">
        <v>14</v>
      </c>
      <c r="W91" s="64" t="s">
        <v>14</v>
      </c>
      <c r="X91" s="22"/>
      <c r="Y91" s="63" t="s">
        <v>14</v>
      </c>
      <c r="Z91" s="64" t="s">
        <v>14</v>
      </c>
      <c r="AA91" s="22"/>
      <c r="AB91" s="63" t="s">
        <v>14</v>
      </c>
      <c r="AC91" s="64" t="s">
        <v>14</v>
      </c>
      <c r="AD91" s="22"/>
      <c r="AE91" s="21" t="s">
        <v>16</v>
      </c>
      <c r="AF91" s="19" t="s">
        <v>16</v>
      </c>
      <c r="AG91" s="23"/>
      <c r="AH91" s="63" t="s">
        <v>14</v>
      </c>
      <c r="AI91" s="64" t="s">
        <v>14</v>
      </c>
      <c r="AJ91" s="22"/>
      <c r="AK91" s="21" t="s">
        <v>16</v>
      </c>
      <c r="AL91" s="19" t="s">
        <v>16</v>
      </c>
      <c r="AM91" s="66"/>
      <c r="AN91" s="63" t="s">
        <v>14</v>
      </c>
      <c r="AO91" s="61" t="s">
        <v>14</v>
      </c>
      <c r="AP91" s="65"/>
      <c r="AQ91" s="63" t="s">
        <v>14</v>
      </c>
      <c r="AR91" s="64" t="s">
        <v>14</v>
      </c>
      <c r="AS91" s="22"/>
    </row>
    <row r="92" spans="2:45" x14ac:dyDescent="0.3">
      <c r="B92" s="234" t="s">
        <v>477</v>
      </c>
      <c r="C92" s="256">
        <v>6</v>
      </c>
      <c r="D92" s="256">
        <v>6</v>
      </c>
      <c r="E92" s="256">
        <v>1</v>
      </c>
      <c r="F92" s="340"/>
      <c r="G92" s="238" t="s">
        <v>561</v>
      </c>
      <c r="H92" s="174" t="s">
        <v>105</v>
      </c>
      <c r="I92" s="151" t="s">
        <v>131</v>
      </c>
      <c r="J92" s="21" t="s">
        <v>16</v>
      </c>
      <c r="K92" s="19" t="s">
        <v>16</v>
      </c>
      <c r="L92" s="23"/>
      <c r="M92" s="63" t="s">
        <v>0</v>
      </c>
      <c r="N92" s="64" t="s">
        <v>15</v>
      </c>
      <c r="O92" s="22"/>
      <c r="P92" s="63" t="s">
        <v>14</v>
      </c>
      <c r="Q92" s="64" t="s">
        <v>14</v>
      </c>
      <c r="R92" s="22"/>
      <c r="S92" s="63" t="s">
        <v>14</v>
      </c>
      <c r="T92" s="64" t="s">
        <v>14</v>
      </c>
      <c r="U92" s="22"/>
      <c r="V92" s="21" t="s">
        <v>16</v>
      </c>
      <c r="W92" s="19" t="s">
        <v>16</v>
      </c>
      <c r="X92" s="23"/>
      <c r="Y92" s="21" t="s">
        <v>16</v>
      </c>
      <c r="Z92" s="19" t="s">
        <v>16</v>
      </c>
      <c r="AA92" s="23"/>
      <c r="AB92" s="21" t="s">
        <v>16</v>
      </c>
      <c r="AC92" s="19" t="s">
        <v>16</v>
      </c>
      <c r="AD92" s="23"/>
      <c r="AE92" s="21" t="s">
        <v>16</v>
      </c>
      <c r="AF92" s="19" t="s">
        <v>16</v>
      </c>
      <c r="AG92" s="23"/>
      <c r="AH92" s="21" t="s">
        <v>16</v>
      </c>
      <c r="AI92" s="19" t="s">
        <v>16</v>
      </c>
      <c r="AJ92" s="23"/>
      <c r="AK92" s="21" t="s">
        <v>16</v>
      </c>
      <c r="AL92" s="19" t="s">
        <v>16</v>
      </c>
      <c r="AM92" s="66"/>
      <c r="AN92" s="63" t="s">
        <v>14</v>
      </c>
      <c r="AO92" s="61" t="s">
        <v>14</v>
      </c>
      <c r="AP92" s="65"/>
      <c r="AQ92" s="21" t="s">
        <v>16</v>
      </c>
      <c r="AR92" s="19" t="s">
        <v>16</v>
      </c>
      <c r="AS92" s="23"/>
    </row>
    <row r="93" spans="2:45" x14ac:dyDescent="0.3">
      <c r="B93" s="234" t="s">
        <v>477</v>
      </c>
      <c r="C93" s="256">
        <v>6</v>
      </c>
      <c r="D93" s="256">
        <v>6</v>
      </c>
      <c r="E93" s="256">
        <v>1</v>
      </c>
      <c r="F93" s="340"/>
      <c r="G93" s="238" t="s">
        <v>562</v>
      </c>
      <c r="H93" s="174" t="s">
        <v>105</v>
      </c>
      <c r="I93" s="151" t="s">
        <v>132</v>
      </c>
      <c r="J93" s="21" t="s">
        <v>16</v>
      </c>
      <c r="K93" s="19" t="s">
        <v>16</v>
      </c>
      <c r="L93" s="23"/>
      <c r="M93" s="63" t="s">
        <v>0</v>
      </c>
      <c r="N93" s="64" t="s">
        <v>15</v>
      </c>
      <c r="O93" s="22"/>
      <c r="P93" s="63" t="s">
        <v>14</v>
      </c>
      <c r="Q93" s="64" t="s">
        <v>14</v>
      </c>
      <c r="R93" s="22"/>
      <c r="S93" s="63" t="s">
        <v>14</v>
      </c>
      <c r="T93" s="64" t="s">
        <v>14</v>
      </c>
      <c r="U93" s="22"/>
      <c r="V93" s="21" t="s">
        <v>16</v>
      </c>
      <c r="W93" s="19" t="s">
        <v>16</v>
      </c>
      <c r="X93" s="23"/>
      <c r="Y93" s="21" t="s">
        <v>16</v>
      </c>
      <c r="Z93" s="19" t="s">
        <v>16</v>
      </c>
      <c r="AA93" s="23"/>
      <c r="AB93" s="21" t="s">
        <v>16</v>
      </c>
      <c r="AC93" s="19" t="s">
        <v>16</v>
      </c>
      <c r="AD93" s="23"/>
      <c r="AE93" s="21" t="s">
        <v>16</v>
      </c>
      <c r="AF93" s="19" t="s">
        <v>16</v>
      </c>
      <c r="AG93" s="23"/>
      <c r="AH93" s="21" t="s">
        <v>16</v>
      </c>
      <c r="AI93" s="19" t="s">
        <v>16</v>
      </c>
      <c r="AJ93" s="23"/>
      <c r="AK93" s="21" t="s">
        <v>16</v>
      </c>
      <c r="AL93" s="19" t="s">
        <v>16</v>
      </c>
      <c r="AM93" s="66"/>
      <c r="AN93" s="63" t="s">
        <v>14</v>
      </c>
      <c r="AO93" s="61" t="s">
        <v>14</v>
      </c>
      <c r="AP93" s="65"/>
      <c r="AQ93" s="21" t="s">
        <v>16</v>
      </c>
      <c r="AR93" s="19" t="s">
        <v>16</v>
      </c>
      <c r="AS93" s="23"/>
    </row>
    <row r="94" spans="2:45" x14ac:dyDescent="0.3">
      <c r="B94" s="234" t="s">
        <v>477</v>
      </c>
      <c r="C94" s="256">
        <v>6</v>
      </c>
      <c r="D94" s="256">
        <v>6</v>
      </c>
      <c r="E94" s="256">
        <v>1</v>
      </c>
      <c r="F94" s="340"/>
      <c r="G94" s="238" t="s">
        <v>563</v>
      </c>
      <c r="H94" s="174" t="s">
        <v>257</v>
      </c>
      <c r="I94" s="151" t="s">
        <v>133</v>
      </c>
      <c r="J94" s="21" t="s">
        <v>16</v>
      </c>
      <c r="K94" s="19" t="s">
        <v>16</v>
      </c>
      <c r="L94" s="23"/>
      <c r="M94" s="63" t="s">
        <v>0</v>
      </c>
      <c r="N94" s="64" t="s">
        <v>15</v>
      </c>
      <c r="O94" s="22"/>
      <c r="P94" s="63" t="s">
        <v>14</v>
      </c>
      <c r="Q94" s="64" t="s">
        <v>14</v>
      </c>
      <c r="R94" s="22"/>
      <c r="S94" s="63" t="s">
        <v>14</v>
      </c>
      <c r="T94" s="64" t="s">
        <v>14</v>
      </c>
      <c r="U94" s="22"/>
      <c r="V94" s="63" t="s">
        <v>14</v>
      </c>
      <c r="W94" s="64" t="s">
        <v>14</v>
      </c>
      <c r="X94" s="22"/>
      <c r="Y94" s="63" t="s">
        <v>14</v>
      </c>
      <c r="Z94" s="64" t="s">
        <v>14</v>
      </c>
      <c r="AA94" s="22"/>
      <c r="AB94" s="63" t="s">
        <v>14</v>
      </c>
      <c r="AC94" s="64" t="s">
        <v>14</v>
      </c>
      <c r="AD94" s="22"/>
      <c r="AE94" s="21" t="s">
        <v>16</v>
      </c>
      <c r="AF94" s="19" t="s">
        <v>16</v>
      </c>
      <c r="AG94" s="23"/>
      <c r="AH94" s="63" t="s">
        <v>14</v>
      </c>
      <c r="AI94" s="64" t="s">
        <v>14</v>
      </c>
      <c r="AJ94" s="22"/>
      <c r="AK94" s="21" t="s">
        <v>16</v>
      </c>
      <c r="AL94" s="19" t="s">
        <v>16</v>
      </c>
      <c r="AM94" s="66"/>
      <c r="AN94" s="63" t="s">
        <v>14</v>
      </c>
      <c r="AO94" s="61" t="s">
        <v>14</v>
      </c>
      <c r="AP94" s="65"/>
      <c r="AQ94" s="63" t="s">
        <v>14</v>
      </c>
      <c r="AR94" s="64" t="s">
        <v>14</v>
      </c>
      <c r="AS94" s="22"/>
    </row>
    <row r="95" spans="2:45" x14ac:dyDescent="0.3">
      <c r="B95" s="234" t="s">
        <v>477</v>
      </c>
      <c r="C95" s="256">
        <v>6</v>
      </c>
      <c r="D95" s="256">
        <v>6</v>
      </c>
      <c r="E95" s="256">
        <v>1</v>
      </c>
      <c r="F95" s="340"/>
      <c r="G95" s="238" t="s">
        <v>564</v>
      </c>
      <c r="H95" s="174" t="s">
        <v>257</v>
      </c>
      <c r="I95" s="151" t="s">
        <v>134</v>
      </c>
      <c r="J95" s="21" t="s">
        <v>16</v>
      </c>
      <c r="K95" s="19" t="s">
        <v>16</v>
      </c>
      <c r="L95" s="23"/>
      <c r="M95" s="63" t="s">
        <v>0</v>
      </c>
      <c r="N95" s="64" t="s">
        <v>15</v>
      </c>
      <c r="O95" s="22"/>
      <c r="P95" s="63" t="s">
        <v>14</v>
      </c>
      <c r="Q95" s="64" t="s">
        <v>14</v>
      </c>
      <c r="R95" s="22"/>
      <c r="S95" s="63" t="s">
        <v>14</v>
      </c>
      <c r="T95" s="64" t="s">
        <v>14</v>
      </c>
      <c r="U95" s="22"/>
      <c r="V95" s="63" t="s">
        <v>14</v>
      </c>
      <c r="W95" s="64" t="s">
        <v>14</v>
      </c>
      <c r="X95" s="22"/>
      <c r="Y95" s="63" t="s">
        <v>14</v>
      </c>
      <c r="Z95" s="64" t="s">
        <v>14</v>
      </c>
      <c r="AA95" s="22"/>
      <c r="AB95" s="63" t="s">
        <v>14</v>
      </c>
      <c r="AC95" s="64" t="s">
        <v>14</v>
      </c>
      <c r="AD95" s="22"/>
      <c r="AE95" s="21" t="s">
        <v>16</v>
      </c>
      <c r="AF95" s="19" t="s">
        <v>16</v>
      </c>
      <c r="AG95" s="23"/>
      <c r="AH95" s="63" t="s">
        <v>14</v>
      </c>
      <c r="AI95" s="64" t="s">
        <v>14</v>
      </c>
      <c r="AJ95" s="22"/>
      <c r="AK95" s="21" t="s">
        <v>16</v>
      </c>
      <c r="AL95" s="19" t="s">
        <v>16</v>
      </c>
      <c r="AM95" s="66"/>
      <c r="AN95" s="63" t="s">
        <v>14</v>
      </c>
      <c r="AO95" s="61" t="s">
        <v>14</v>
      </c>
      <c r="AP95" s="65"/>
      <c r="AQ95" s="63" t="s">
        <v>14</v>
      </c>
      <c r="AR95" s="64" t="s">
        <v>14</v>
      </c>
      <c r="AS95" s="22"/>
    </row>
    <row r="96" spans="2:45" x14ac:dyDescent="0.3">
      <c r="B96" s="234" t="s">
        <v>477</v>
      </c>
      <c r="C96" s="256">
        <v>6</v>
      </c>
      <c r="D96" s="256">
        <v>6</v>
      </c>
      <c r="E96" s="256">
        <v>1</v>
      </c>
      <c r="F96" s="340"/>
      <c r="G96" s="238" t="s">
        <v>565</v>
      </c>
      <c r="H96" s="174" t="s">
        <v>257</v>
      </c>
      <c r="I96" s="151" t="s">
        <v>135</v>
      </c>
      <c r="J96" s="21" t="s">
        <v>16</v>
      </c>
      <c r="K96" s="19" t="s">
        <v>16</v>
      </c>
      <c r="L96" s="23"/>
      <c r="M96" s="63" t="s">
        <v>0</v>
      </c>
      <c r="N96" s="64" t="s">
        <v>15</v>
      </c>
      <c r="O96" s="22"/>
      <c r="P96" s="63" t="s">
        <v>14</v>
      </c>
      <c r="Q96" s="64" t="s">
        <v>14</v>
      </c>
      <c r="R96" s="22"/>
      <c r="S96" s="63" t="s">
        <v>14</v>
      </c>
      <c r="T96" s="64" t="s">
        <v>14</v>
      </c>
      <c r="U96" s="22"/>
      <c r="V96" s="63" t="s">
        <v>14</v>
      </c>
      <c r="W96" s="64" t="s">
        <v>14</v>
      </c>
      <c r="X96" s="22"/>
      <c r="Y96" s="63" t="s">
        <v>14</v>
      </c>
      <c r="Z96" s="64" t="s">
        <v>14</v>
      </c>
      <c r="AA96" s="22"/>
      <c r="AB96" s="63" t="s">
        <v>14</v>
      </c>
      <c r="AC96" s="64" t="s">
        <v>14</v>
      </c>
      <c r="AD96" s="22"/>
      <c r="AE96" s="21" t="s">
        <v>16</v>
      </c>
      <c r="AF96" s="19" t="s">
        <v>16</v>
      </c>
      <c r="AG96" s="23"/>
      <c r="AH96" s="63" t="s">
        <v>14</v>
      </c>
      <c r="AI96" s="64" t="s">
        <v>14</v>
      </c>
      <c r="AJ96" s="22"/>
      <c r="AK96" s="21" t="s">
        <v>16</v>
      </c>
      <c r="AL96" s="19" t="s">
        <v>16</v>
      </c>
      <c r="AM96" s="66"/>
      <c r="AN96" s="63" t="s">
        <v>14</v>
      </c>
      <c r="AO96" s="61" t="s">
        <v>14</v>
      </c>
      <c r="AP96" s="65"/>
      <c r="AQ96" s="63" t="s">
        <v>14</v>
      </c>
      <c r="AR96" s="64" t="s">
        <v>14</v>
      </c>
      <c r="AS96" s="22"/>
    </row>
    <row r="97" spans="2:45" x14ac:dyDescent="0.3">
      <c r="B97" s="234" t="s">
        <v>477</v>
      </c>
      <c r="C97" s="256">
        <v>6</v>
      </c>
      <c r="D97" s="256">
        <v>6</v>
      </c>
      <c r="E97" s="256">
        <v>1</v>
      </c>
      <c r="F97" s="340"/>
      <c r="G97" s="238" t="s">
        <v>566</v>
      </c>
      <c r="H97" s="174" t="s">
        <v>257</v>
      </c>
      <c r="I97" s="151" t="s">
        <v>136</v>
      </c>
      <c r="J97" s="21" t="s">
        <v>16</v>
      </c>
      <c r="K97" s="19" t="s">
        <v>16</v>
      </c>
      <c r="L97" s="23"/>
      <c r="M97" s="63" t="s">
        <v>0</v>
      </c>
      <c r="N97" s="64" t="s">
        <v>15</v>
      </c>
      <c r="O97" s="22"/>
      <c r="P97" s="63" t="s">
        <v>14</v>
      </c>
      <c r="Q97" s="64" t="s">
        <v>14</v>
      </c>
      <c r="R97" s="22"/>
      <c r="S97" s="63" t="s">
        <v>14</v>
      </c>
      <c r="T97" s="64" t="s">
        <v>14</v>
      </c>
      <c r="U97" s="22"/>
      <c r="V97" s="63" t="s">
        <v>14</v>
      </c>
      <c r="W97" s="64" t="s">
        <v>14</v>
      </c>
      <c r="X97" s="22"/>
      <c r="Y97" s="63" t="s">
        <v>14</v>
      </c>
      <c r="Z97" s="64" t="s">
        <v>14</v>
      </c>
      <c r="AA97" s="22"/>
      <c r="AB97" s="63" t="s">
        <v>14</v>
      </c>
      <c r="AC97" s="64" t="s">
        <v>14</v>
      </c>
      <c r="AD97" s="22"/>
      <c r="AE97" s="21" t="s">
        <v>16</v>
      </c>
      <c r="AF97" s="19" t="s">
        <v>16</v>
      </c>
      <c r="AG97" s="23"/>
      <c r="AH97" s="63" t="s">
        <v>14</v>
      </c>
      <c r="AI97" s="64" t="s">
        <v>14</v>
      </c>
      <c r="AJ97" s="22"/>
      <c r="AK97" s="21" t="s">
        <v>16</v>
      </c>
      <c r="AL97" s="19" t="s">
        <v>16</v>
      </c>
      <c r="AM97" s="66"/>
      <c r="AN97" s="63" t="s">
        <v>14</v>
      </c>
      <c r="AO97" s="61" t="s">
        <v>14</v>
      </c>
      <c r="AP97" s="65"/>
      <c r="AQ97" s="63" t="s">
        <v>14</v>
      </c>
      <c r="AR97" s="64" t="s">
        <v>14</v>
      </c>
      <c r="AS97" s="22"/>
    </row>
    <row r="98" spans="2:45" x14ac:dyDescent="0.3">
      <c r="B98" s="234" t="s">
        <v>477</v>
      </c>
      <c r="C98" s="256">
        <v>6</v>
      </c>
      <c r="D98" s="256">
        <v>6</v>
      </c>
      <c r="E98" s="256">
        <v>1</v>
      </c>
      <c r="F98" s="340"/>
      <c r="G98" s="238" t="s">
        <v>567</v>
      </c>
      <c r="H98" s="174" t="s">
        <v>257</v>
      </c>
      <c r="I98" s="151" t="s">
        <v>137</v>
      </c>
      <c r="J98" s="21" t="s">
        <v>16</v>
      </c>
      <c r="K98" s="19" t="s">
        <v>16</v>
      </c>
      <c r="L98" s="23"/>
      <c r="M98" s="63" t="s">
        <v>0</v>
      </c>
      <c r="N98" s="64" t="s">
        <v>15</v>
      </c>
      <c r="O98" s="22"/>
      <c r="P98" s="63" t="s">
        <v>14</v>
      </c>
      <c r="Q98" s="64" t="s">
        <v>14</v>
      </c>
      <c r="R98" s="22"/>
      <c r="S98" s="63" t="s">
        <v>14</v>
      </c>
      <c r="T98" s="64" t="s">
        <v>14</v>
      </c>
      <c r="U98" s="22"/>
      <c r="V98" s="63" t="s">
        <v>14</v>
      </c>
      <c r="W98" s="64" t="s">
        <v>14</v>
      </c>
      <c r="X98" s="22"/>
      <c r="Y98" s="63" t="s">
        <v>14</v>
      </c>
      <c r="Z98" s="64" t="s">
        <v>14</v>
      </c>
      <c r="AA98" s="22"/>
      <c r="AB98" s="63" t="s">
        <v>14</v>
      </c>
      <c r="AC98" s="64" t="s">
        <v>14</v>
      </c>
      <c r="AD98" s="22"/>
      <c r="AE98" s="21" t="s">
        <v>16</v>
      </c>
      <c r="AF98" s="19" t="s">
        <v>16</v>
      </c>
      <c r="AG98" s="23"/>
      <c r="AH98" s="63" t="s">
        <v>14</v>
      </c>
      <c r="AI98" s="64" t="s">
        <v>14</v>
      </c>
      <c r="AJ98" s="22"/>
      <c r="AK98" s="21" t="s">
        <v>16</v>
      </c>
      <c r="AL98" s="19" t="s">
        <v>16</v>
      </c>
      <c r="AM98" s="66"/>
      <c r="AN98" s="63" t="s">
        <v>14</v>
      </c>
      <c r="AO98" s="61" t="s">
        <v>14</v>
      </c>
      <c r="AP98" s="65"/>
      <c r="AQ98" s="63" t="s">
        <v>14</v>
      </c>
      <c r="AR98" s="64" t="s">
        <v>14</v>
      </c>
      <c r="AS98" s="22"/>
    </row>
    <row r="99" spans="2:45" x14ac:dyDescent="0.3">
      <c r="B99" s="234" t="s">
        <v>477</v>
      </c>
      <c r="C99" s="278" t="s">
        <v>16</v>
      </c>
      <c r="D99" s="278" t="s">
        <v>16</v>
      </c>
      <c r="E99" s="278" t="s">
        <v>16</v>
      </c>
      <c r="F99" s="340"/>
      <c r="G99" s="238" t="s">
        <v>568</v>
      </c>
      <c r="H99" s="217" t="s">
        <v>257</v>
      </c>
      <c r="I99" s="218" t="s">
        <v>138</v>
      </c>
      <c r="J99" s="21" t="s">
        <v>16</v>
      </c>
      <c r="K99" s="19" t="s">
        <v>16</v>
      </c>
      <c r="L99" s="23"/>
      <c r="M99" s="87" t="s">
        <v>14</v>
      </c>
      <c r="N99" s="88" t="s">
        <v>14</v>
      </c>
      <c r="O99" s="89"/>
      <c r="P99" s="87" t="s">
        <v>14</v>
      </c>
      <c r="Q99" s="88" t="s">
        <v>14</v>
      </c>
      <c r="R99" s="89"/>
      <c r="S99" s="87" t="s">
        <v>14</v>
      </c>
      <c r="T99" s="88" t="s">
        <v>14</v>
      </c>
      <c r="U99" s="89"/>
      <c r="V99" s="87" t="s">
        <v>14</v>
      </c>
      <c r="W99" s="88" t="s">
        <v>14</v>
      </c>
      <c r="X99" s="89"/>
      <c r="Y99" s="87" t="s">
        <v>14</v>
      </c>
      <c r="Z99" s="88" t="s">
        <v>14</v>
      </c>
      <c r="AA99" s="89"/>
      <c r="AB99" s="87" t="s">
        <v>14</v>
      </c>
      <c r="AC99" s="88" t="s">
        <v>14</v>
      </c>
      <c r="AD99" s="89"/>
      <c r="AE99" s="21" t="s">
        <v>16</v>
      </c>
      <c r="AF99" s="19" t="s">
        <v>16</v>
      </c>
      <c r="AG99" s="23"/>
      <c r="AH99" s="87" t="s">
        <v>14</v>
      </c>
      <c r="AI99" s="88" t="s">
        <v>14</v>
      </c>
      <c r="AJ99" s="89"/>
      <c r="AK99" s="21" t="s">
        <v>16</v>
      </c>
      <c r="AL99" s="19" t="s">
        <v>16</v>
      </c>
      <c r="AM99" s="66"/>
      <c r="AN99" s="87" t="s">
        <v>14</v>
      </c>
      <c r="AO99" s="88" t="s">
        <v>14</v>
      </c>
      <c r="AP99" s="89"/>
      <c r="AQ99" s="87" t="s">
        <v>14</v>
      </c>
      <c r="AR99" s="88" t="s">
        <v>14</v>
      </c>
      <c r="AS99" s="89"/>
    </row>
    <row r="100" spans="2:45" x14ac:dyDescent="0.3">
      <c r="B100" s="234" t="s">
        <v>477</v>
      </c>
      <c r="C100" s="256">
        <v>6</v>
      </c>
      <c r="D100" s="256">
        <v>6</v>
      </c>
      <c r="E100" s="256">
        <v>1</v>
      </c>
      <c r="F100" s="340"/>
      <c r="G100" s="238" t="s">
        <v>569</v>
      </c>
      <c r="H100" s="174" t="s">
        <v>257</v>
      </c>
      <c r="I100" s="151" t="s">
        <v>140</v>
      </c>
      <c r="J100" s="21" t="s">
        <v>16</v>
      </c>
      <c r="K100" s="19" t="s">
        <v>16</v>
      </c>
      <c r="L100" s="23"/>
      <c r="M100" s="63" t="s">
        <v>0</v>
      </c>
      <c r="N100" s="64" t="s">
        <v>15</v>
      </c>
      <c r="O100" s="22"/>
      <c r="P100" s="63" t="s">
        <v>14</v>
      </c>
      <c r="Q100" s="64" t="s">
        <v>14</v>
      </c>
      <c r="R100" s="22"/>
      <c r="S100" s="63" t="s">
        <v>14</v>
      </c>
      <c r="T100" s="64" t="s">
        <v>14</v>
      </c>
      <c r="U100" s="22"/>
      <c r="V100" s="63" t="s">
        <v>14</v>
      </c>
      <c r="W100" s="64" t="s">
        <v>14</v>
      </c>
      <c r="X100" s="22"/>
      <c r="Y100" s="63" t="s">
        <v>14</v>
      </c>
      <c r="Z100" s="64" t="s">
        <v>14</v>
      </c>
      <c r="AA100" s="22"/>
      <c r="AB100" s="63" t="s">
        <v>14</v>
      </c>
      <c r="AC100" s="64" t="s">
        <v>14</v>
      </c>
      <c r="AD100" s="22"/>
      <c r="AE100" s="21" t="s">
        <v>16</v>
      </c>
      <c r="AF100" s="19" t="s">
        <v>16</v>
      </c>
      <c r="AG100" s="23"/>
      <c r="AH100" s="63" t="s">
        <v>14</v>
      </c>
      <c r="AI100" s="64" t="s">
        <v>14</v>
      </c>
      <c r="AJ100" s="22"/>
      <c r="AK100" s="21" t="s">
        <v>16</v>
      </c>
      <c r="AL100" s="19" t="s">
        <v>16</v>
      </c>
      <c r="AM100" s="66"/>
      <c r="AN100" s="63" t="s">
        <v>14</v>
      </c>
      <c r="AO100" s="61" t="s">
        <v>14</v>
      </c>
      <c r="AP100" s="65"/>
      <c r="AQ100" s="63" t="s">
        <v>14</v>
      </c>
      <c r="AR100" s="64" t="s">
        <v>14</v>
      </c>
      <c r="AS100" s="22"/>
    </row>
    <row r="101" spans="2:45" x14ac:dyDescent="0.3">
      <c r="B101" s="234" t="s">
        <v>477</v>
      </c>
      <c r="C101" s="256">
        <v>6</v>
      </c>
      <c r="D101" s="256">
        <v>6</v>
      </c>
      <c r="E101" s="256">
        <v>1</v>
      </c>
      <c r="F101" s="340"/>
      <c r="G101" s="238" t="s">
        <v>570</v>
      </c>
      <c r="H101" s="174" t="s">
        <v>105</v>
      </c>
      <c r="I101" s="151" t="s">
        <v>142</v>
      </c>
      <c r="J101" s="21" t="s">
        <v>16</v>
      </c>
      <c r="K101" s="19" t="s">
        <v>16</v>
      </c>
      <c r="L101" s="23"/>
      <c r="M101" s="63" t="s">
        <v>0</v>
      </c>
      <c r="N101" s="64" t="s">
        <v>15</v>
      </c>
      <c r="O101" s="22"/>
      <c r="P101" s="63" t="s">
        <v>14</v>
      </c>
      <c r="Q101" s="64" t="s">
        <v>14</v>
      </c>
      <c r="R101" s="22"/>
      <c r="S101" s="63" t="s">
        <v>14</v>
      </c>
      <c r="T101" s="64" t="s">
        <v>14</v>
      </c>
      <c r="U101" s="22"/>
      <c r="V101" s="21" t="s">
        <v>16</v>
      </c>
      <c r="W101" s="19" t="s">
        <v>16</v>
      </c>
      <c r="X101" s="23"/>
      <c r="Y101" s="21" t="s">
        <v>16</v>
      </c>
      <c r="Z101" s="19" t="s">
        <v>16</v>
      </c>
      <c r="AA101" s="23"/>
      <c r="AB101" s="21" t="s">
        <v>16</v>
      </c>
      <c r="AC101" s="19" t="s">
        <v>16</v>
      </c>
      <c r="AD101" s="23"/>
      <c r="AE101" s="21" t="s">
        <v>16</v>
      </c>
      <c r="AF101" s="19" t="s">
        <v>16</v>
      </c>
      <c r="AG101" s="23"/>
      <c r="AH101" s="21" t="s">
        <v>16</v>
      </c>
      <c r="AI101" s="19" t="s">
        <v>16</v>
      </c>
      <c r="AJ101" s="23"/>
      <c r="AK101" s="21" t="s">
        <v>16</v>
      </c>
      <c r="AL101" s="19" t="s">
        <v>16</v>
      </c>
      <c r="AM101" s="66"/>
      <c r="AN101" s="63" t="s">
        <v>14</v>
      </c>
      <c r="AO101" s="61" t="s">
        <v>14</v>
      </c>
      <c r="AP101" s="65"/>
      <c r="AQ101" s="21" t="s">
        <v>16</v>
      </c>
      <c r="AR101" s="19" t="s">
        <v>16</v>
      </c>
      <c r="AS101" s="23"/>
    </row>
    <row r="102" spans="2:45" x14ac:dyDescent="0.3">
      <c r="B102" s="234" t="s">
        <v>477</v>
      </c>
      <c r="C102" s="256">
        <v>6</v>
      </c>
      <c r="D102" s="256">
        <v>6</v>
      </c>
      <c r="E102" s="256">
        <v>1</v>
      </c>
      <c r="F102" s="340"/>
      <c r="G102" s="238" t="s">
        <v>571</v>
      </c>
      <c r="H102" s="174" t="s">
        <v>105</v>
      </c>
      <c r="I102" s="151" t="s">
        <v>144</v>
      </c>
      <c r="J102" s="219" t="s">
        <v>16</v>
      </c>
      <c r="K102" s="220" t="s">
        <v>16</v>
      </c>
      <c r="L102" s="231"/>
      <c r="M102" s="63" t="s">
        <v>0</v>
      </c>
      <c r="N102" s="64" t="s">
        <v>15</v>
      </c>
      <c r="O102" s="221"/>
      <c r="P102" s="219" t="s">
        <v>14</v>
      </c>
      <c r="Q102" s="220" t="s">
        <v>14</v>
      </c>
      <c r="R102" s="221"/>
      <c r="S102" s="219" t="s">
        <v>14</v>
      </c>
      <c r="T102" s="220" t="s">
        <v>14</v>
      </c>
      <c r="U102" s="221"/>
      <c r="V102" s="219" t="s">
        <v>16</v>
      </c>
      <c r="W102" s="220" t="s">
        <v>16</v>
      </c>
      <c r="X102" s="231"/>
      <c r="Y102" s="219" t="s">
        <v>16</v>
      </c>
      <c r="Z102" s="220" t="s">
        <v>16</v>
      </c>
      <c r="AA102" s="231"/>
      <c r="AB102" s="219" t="s">
        <v>16</v>
      </c>
      <c r="AC102" s="220" t="s">
        <v>16</v>
      </c>
      <c r="AD102" s="231"/>
      <c r="AE102" s="219" t="s">
        <v>16</v>
      </c>
      <c r="AF102" s="220" t="s">
        <v>16</v>
      </c>
      <c r="AG102" s="231"/>
      <c r="AH102" s="219" t="s">
        <v>16</v>
      </c>
      <c r="AI102" s="220" t="s">
        <v>16</v>
      </c>
      <c r="AJ102" s="231"/>
      <c r="AK102" s="219" t="s">
        <v>16</v>
      </c>
      <c r="AL102" s="220" t="s">
        <v>16</v>
      </c>
      <c r="AM102" s="224"/>
      <c r="AN102" s="222" t="s">
        <v>14</v>
      </c>
      <c r="AO102" s="223" t="s">
        <v>14</v>
      </c>
      <c r="AP102" s="232"/>
      <c r="AQ102" s="219" t="s">
        <v>16</v>
      </c>
      <c r="AR102" s="220" t="s">
        <v>16</v>
      </c>
      <c r="AS102" s="231"/>
    </row>
    <row r="103" spans="2:45" x14ac:dyDescent="0.3">
      <c r="B103" s="234" t="s">
        <v>477</v>
      </c>
      <c r="C103" s="256">
        <v>3</v>
      </c>
      <c r="D103" s="256">
        <v>3</v>
      </c>
      <c r="E103" s="256">
        <v>1</v>
      </c>
      <c r="F103" s="344" t="s">
        <v>145</v>
      </c>
      <c r="G103" s="239" t="s">
        <v>572</v>
      </c>
      <c r="H103" s="173" t="s">
        <v>147</v>
      </c>
      <c r="I103" s="150" t="s">
        <v>259</v>
      </c>
      <c r="J103" s="214" t="s">
        <v>0</v>
      </c>
      <c r="K103" s="135" t="s">
        <v>15</v>
      </c>
      <c r="L103" s="34"/>
      <c r="M103" s="214" t="s">
        <v>14</v>
      </c>
      <c r="N103" s="135" t="s">
        <v>14</v>
      </c>
      <c r="O103" s="34"/>
      <c r="P103" s="214" t="s">
        <v>14</v>
      </c>
      <c r="Q103" s="135" t="s">
        <v>14</v>
      </c>
      <c r="R103" s="34"/>
      <c r="S103" s="214" t="s">
        <v>14</v>
      </c>
      <c r="T103" s="135" t="s">
        <v>14</v>
      </c>
      <c r="U103" s="34"/>
      <c r="V103" s="214" t="s">
        <v>14</v>
      </c>
      <c r="W103" s="135" t="s">
        <v>14</v>
      </c>
      <c r="X103" s="34"/>
      <c r="Y103" s="214" t="s">
        <v>14</v>
      </c>
      <c r="Z103" s="135" t="s">
        <v>14</v>
      </c>
      <c r="AA103" s="34"/>
      <c r="AB103" s="214" t="s">
        <v>14</v>
      </c>
      <c r="AC103" s="135" t="s">
        <v>14</v>
      </c>
      <c r="AD103" s="34"/>
      <c r="AE103" s="214" t="s">
        <v>14</v>
      </c>
      <c r="AF103" s="135" t="s">
        <v>14</v>
      </c>
      <c r="AG103" s="34"/>
      <c r="AH103" s="214" t="s">
        <v>14</v>
      </c>
      <c r="AI103" s="135" t="s">
        <v>14</v>
      </c>
      <c r="AJ103" s="34"/>
      <c r="AK103" s="214" t="s">
        <v>16</v>
      </c>
      <c r="AL103" s="135" t="s">
        <v>16</v>
      </c>
      <c r="AM103" s="230"/>
      <c r="AN103" s="214" t="s">
        <v>16</v>
      </c>
      <c r="AO103" s="135" t="s">
        <v>16</v>
      </c>
      <c r="AP103" s="230"/>
      <c r="AQ103" s="214" t="s">
        <v>16</v>
      </c>
      <c r="AR103" s="135" t="s">
        <v>16</v>
      </c>
      <c r="AS103" s="230"/>
    </row>
    <row r="104" spans="2:45" x14ac:dyDescent="0.3">
      <c r="B104" s="234" t="s">
        <v>477</v>
      </c>
      <c r="C104" s="256">
        <v>4</v>
      </c>
      <c r="D104" s="256">
        <v>4</v>
      </c>
      <c r="E104" s="256">
        <v>1</v>
      </c>
      <c r="F104" s="341"/>
      <c r="G104" s="239" t="s">
        <v>573</v>
      </c>
      <c r="H104" s="173" t="s">
        <v>147</v>
      </c>
      <c r="I104" s="150" t="s">
        <v>260</v>
      </c>
      <c r="J104" s="214" t="s">
        <v>0</v>
      </c>
      <c r="K104" s="135" t="s">
        <v>15</v>
      </c>
      <c r="L104" s="22"/>
      <c r="M104" s="21" t="s">
        <v>14</v>
      </c>
      <c r="N104" s="135" t="s">
        <v>14</v>
      </c>
      <c r="O104" s="22"/>
      <c r="P104" s="21" t="s">
        <v>14</v>
      </c>
      <c r="Q104" s="135" t="s">
        <v>14</v>
      </c>
      <c r="R104" s="22"/>
      <c r="S104" s="21" t="s">
        <v>14</v>
      </c>
      <c r="T104" s="135" t="s">
        <v>14</v>
      </c>
      <c r="U104" s="22"/>
      <c r="V104" s="21" t="s">
        <v>14</v>
      </c>
      <c r="W104" s="135" t="s">
        <v>14</v>
      </c>
      <c r="X104" s="22"/>
      <c r="Y104" s="21" t="s">
        <v>14</v>
      </c>
      <c r="Z104" s="135" t="s">
        <v>14</v>
      </c>
      <c r="AA104" s="22"/>
      <c r="AB104" s="21" t="s">
        <v>14</v>
      </c>
      <c r="AC104" s="135" t="s">
        <v>14</v>
      </c>
      <c r="AD104" s="22"/>
      <c r="AE104" s="21" t="s">
        <v>14</v>
      </c>
      <c r="AF104" s="135" t="s">
        <v>14</v>
      </c>
      <c r="AG104" s="22"/>
      <c r="AH104" s="21" t="s">
        <v>14</v>
      </c>
      <c r="AI104" s="135" t="s">
        <v>14</v>
      </c>
      <c r="AJ104" s="22"/>
      <c r="AK104" s="21" t="s">
        <v>16</v>
      </c>
      <c r="AL104" s="19" t="s">
        <v>16</v>
      </c>
      <c r="AM104" s="66"/>
      <c r="AN104" s="21" t="s">
        <v>16</v>
      </c>
      <c r="AO104" s="19" t="s">
        <v>16</v>
      </c>
      <c r="AP104" s="66"/>
      <c r="AQ104" s="21" t="s">
        <v>16</v>
      </c>
      <c r="AR104" s="19" t="s">
        <v>16</v>
      </c>
      <c r="AS104" s="66"/>
    </row>
    <row r="105" spans="2:45" x14ac:dyDescent="0.3">
      <c r="B105" s="234" t="s">
        <v>477</v>
      </c>
      <c r="C105" s="256">
        <v>3</v>
      </c>
      <c r="D105" s="256">
        <v>3</v>
      </c>
      <c r="E105" s="256">
        <v>1</v>
      </c>
      <c r="F105" s="341"/>
      <c r="G105" s="239" t="s">
        <v>574</v>
      </c>
      <c r="H105" s="173" t="s">
        <v>147</v>
      </c>
      <c r="I105" s="150" t="s">
        <v>261</v>
      </c>
      <c r="J105" s="214" t="s">
        <v>0</v>
      </c>
      <c r="K105" s="135" t="s">
        <v>15</v>
      </c>
      <c r="L105" s="22"/>
      <c r="M105" s="21" t="s">
        <v>14</v>
      </c>
      <c r="N105" s="135" t="s">
        <v>14</v>
      </c>
      <c r="O105" s="22"/>
      <c r="P105" s="21" t="s">
        <v>14</v>
      </c>
      <c r="Q105" s="135" t="s">
        <v>14</v>
      </c>
      <c r="R105" s="22"/>
      <c r="S105" s="21" t="s">
        <v>14</v>
      </c>
      <c r="T105" s="135" t="s">
        <v>14</v>
      </c>
      <c r="U105" s="22"/>
      <c r="V105" s="21" t="s">
        <v>14</v>
      </c>
      <c r="W105" s="135" t="s">
        <v>14</v>
      </c>
      <c r="X105" s="22"/>
      <c r="Y105" s="21" t="s">
        <v>14</v>
      </c>
      <c r="Z105" s="135" t="s">
        <v>14</v>
      </c>
      <c r="AA105" s="22"/>
      <c r="AB105" s="21" t="s">
        <v>14</v>
      </c>
      <c r="AC105" s="135" t="s">
        <v>14</v>
      </c>
      <c r="AD105" s="22"/>
      <c r="AE105" s="21" t="s">
        <v>14</v>
      </c>
      <c r="AF105" s="135" t="s">
        <v>14</v>
      </c>
      <c r="AG105" s="22"/>
      <c r="AH105" s="21" t="s">
        <v>14</v>
      </c>
      <c r="AI105" s="135" t="s">
        <v>14</v>
      </c>
      <c r="AJ105" s="22"/>
      <c r="AK105" s="21" t="s">
        <v>16</v>
      </c>
      <c r="AL105" s="19" t="s">
        <v>16</v>
      </c>
      <c r="AM105" s="66"/>
      <c r="AN105" s="21" t="s">
        <v>16</v>
      </c>
      <c r="AO105" s="19" t="s">
        <v>16</v>
      </c>
      <c r="AP105" s="66"/>
      <c r="AQ105" s="21" t="s">
        <v>16</v>
      </c>
      <c r="AR105" s="19" t="s">
        <v>16</v>
      </c>
      <c r="AS105" s="66"/>
    </row>
    <row r="106" spans="2:45" x14ac:dyDescent="0.3">
      <c r="B106" s="234" t="s">
        <v>477</v>
      </c>
      <c r="C106" s="256">
        <v>4</v>
      </c>
      <c r="D106" s="256">
        <v>4</v>
      </c>
      <c r="E106" s="256">
        <v>1</v>
      </c>
      <c r="F106" s="341"/>
      <c r="G106" s="239" t="s">
        <v>575</v>
      </c>
      <c r="H106" s="173" t="s">
        <v>147</v>
      </c>
      <c r="I106" s="150" t="s">
        <v>599</v>
      </c>
      <c r="J106" s="214" t="s">
        <v>0</v>
      </c>
      <c r="K106" s="135" t="s">
        <v>15</v>
      </c>
      <c r="L106" s="22"/>
      <c r="M106" s="21" t="s">
        <v>14</v>
      </c>
      <c r="N106" s="135" t="s">
        <v>14</v>
      </c>
      <c r="O106" s="22"/>
      <c r="P106" s="21" t="s">
        <v>14</v>
      </c>
      <c r="Q106" s="135" t="s">
        <v>14</v>
      </c>
      <c r="R106" s="22"/>
      <c r="S106" s="21" t="s">
        <v>14</v>
      </c>
      <c r="T106" s="135" t="s">
        <v>14</v>
      </c>
      <c r="U106" s="22"/>
      <c r="V106" s="21" t="s">
        <v>14</v>
      </c>
      <c r="W106" s="135" t="s">
        <v>14</v>
      </c>
      <c r="X106" s="22"/>
      <c r="Y106" s="21" t="s">
        <v>14</v>
      </c>
      <c r="Z106" s="135" t="s">
        <v>14</v>
      </c>
      <c r="AA106" s="22"/>
      <c r="AB106" s="21" t="s">
        <v>14</v>
      </c>
      <c r="AC106" s="135" t="s">
        <v>14</v>
      </c>
      <c r="AD106" s="22"/>
      <c r="AE106" s="21" t="s">
        <v>14</v>
      </c>
      <c r="AF106" s="135" t="s">
        <v>14</v>
      </c>
      <c r="AG106" s="22"/>
      <c r="AH106" s="21" t="s">
        <v>14</v>
      </c>
      <c r="AI106" s="135" t="s">
        <v>14</v>
      </c>
      <c r="AJ106" s="22"/>
      <c r="AK106" s="21" t="s">
        <v>16</v>
      </c>
      <c r="AL106" s="19" t="s">
        <v>16</v>
      </c>
      <c r="AM106" s="66"/>
      <c r="AN106" s="21" t="s">
        <v>16</v>
      </c>
      <c r="AO106" s="19" t="s">
        <v>16</v>
      </c>
      <c r="AP106" s="66"/>
      <c r="AQ106" s="21" t="s">
        <v>16</v>
      </c>
      <c r="AR106" s="19" t="s">
        <v>16</v>
      </c>
      <c r="AS106" s="66"/>
    </row>
    <row r="107" spans="2:45" x14ac:dyDescent="0.3">
      <c r="B107" s="234" t="s">
        <v>477</v>
      </c>
      <c r="C107" s="256">
        <v>4</v>
      </c>
      <c r="D107" s="256">
        <v>4</v>
      </c>
      <c r="E107" s="256">
        <v>1</v>
      </c>
      <c r="F107" s="341"/>
      <c r="G107" s="239" t="s">
        <v>377</v>
      </c>
      <c r="H107" s="173" t="s">
        <v>147</v>
      </c>
      <c r="I107" s="150" t="s">
        <v>262</v>
      </c>
      <c r="J107" s="214" t="s">
        <v>0</v>
      </c>
      <c r="K107" s="135" t="s">
        <v>15</v>
      </c>
      <c r="L107" s="22"/>
      <c r="M107" s="21" t="s">
        <v>14</v>
      </c>
      <c r="N107" s="135" t="s">
        <v>14</v>
      </c>
      <c r="O107" s="22"/>
      <c r="P107" s="21" t="s">
        <v>14</v>
      </c>
      <c r="Q107" s="135" t="s">
        <v>14</v>
      </c>
      <c r="R107" s="22"/>
      <c r="S107" s="21" t="s">
        <v>14</v>
      </c>
      <c r="T107" s="135" t="s">
        <v>14</v>
      </c>
      <c r="U107" s="22"/>
      <c r="V107" s="21" t="s">
        <v>14</v>
      </c>
      <c r="W107" s="135" t="s">
        <v>14</v>
      </c>
      <c r="X107" s="22"/>
      <c r="Y107" s="21" t="s">
        <v>14</v>
      </c>
      <c r="Z107" s="135" t="s">
        <v>14</v>
      </c>
      <c r="AA107" s="22"/>
      <c r="AB107" s="21" t="s">
        <v>14</v>
      </c>
      <c r="AC107" s="135" t="s">
        <v>14</v>
      </c>
      <c r="AD107" s="22"/>
      <c r="AE107" s="21" t="s">
        <v>14</v>
      </c>
      <c r="AF107" s="135" t="s">
        <v>14</v>
      </c>
      <c r="AG107" s="22"/>
      <c r="AH107" s="21" t="s">
        <v>14</v>
      </c>
      <c r="AI107" s="135" t="s">
        <v>14</v>
      </c>
      <c r="AJ107" s="22"/>
      <c r="AK107" s="21" t="s">
        <v>16</v>
      </c>
      <c r="AL107" s="19" t="s">
        <v>16</v>
      </c>
      <c r="AM107" s="66"/>
      <c r="AN107" s="21" t="s">
        <v>16</v>
      </c>
      <c r="AO107" s="19" t="s">
        <v>16</v>
      </c>
      <c r="AP107" s="66"/>
      <c r="AQ107" s="21" t="s">
        <v>16</v>
      </c>
      <c r="AR107" s="19" t="s">
        <v>16</v>
      </c>
      <c r="AS107" s="66"/>
    </row>
    <row r="108" spans="2:45" x14ac:dyDescent="0.3">
      <c r="B108" s="234" t="s">
        <v>477</v>
      </c>
      <c r="C108" s="256">
        <v>4</v>
      </c>
      <c r="D108" s="256">
        <v>4</v>
      </c>
      <c r="E108" s="256">
        <v>1</v>
      </c>
      <c r="F108" s="341"/>
      <c r="G108" s="239" t="s">
        <v>139</v>
      </c>
      <c r="H108" s="173" t="s">
        <v>147</v>
      </c>
      <c r="I108" s="150" t="s">
        <v>263</v>
      </c>
      <c r="J108" s="214" t="s">
        <v>0</v>
      </c>
      <c r="K108" s="135" t="s">
        <v>15</v>
      </c>
      <c r="L108" s="22"/>
      <c r="M108" s="21" t="s">
        <v>14</v>
      </c>
      <c r="N108" s="135" t="s">
        <v>14</v>
      </c>
      <c r="O108" s="22"/>
      <c r="P108" s="21" t="s">
        <v>14</v>
      </c>
      <c r="Q108" s="135" t="s">
        <v>14</v>
      </c>
      <c r="R108" s="22"/>
      <c r="S108" s="21" t="s">
        <v>14</v>
      </c>
      <c r="T108" s="135" t="s">
        <v>14</v>
      </c>
      <c r="U108" s="22"/>
      <c r="V108" s="21" t="s">
        <v>14</v>
      </c>
      <c r="W108" s="135" t="s">
        <v>14</v>
      </c>
      <c r="X108" s="22"/>
      <c r="Y108" s="21" t="s">
        <v>14</v>
      </c>
      <c r="Z108" s="135" t="s">
        <v>14</v>
      </c>
      <c r="AA108" s="22"/>
      <c r="AB108" s="21" t="s">
        <v>14</v>
      </c>
      <c r="AC108" s="135" t="s">
        <v>14</v>
      </c>
      <c r="AD108" s="22"/>
      <c r="AE108" s="21" t="s">
        <v>14</v>
      </c>
      <c r="AF108" s="135" t="s">
        <v>14</v>
      </c>
      <c r="AG108" s="22"/>
      <c r="AH108" s="21" t="s">
        <v>14</v>
      </c>
      <c r="AI108" s="135" t="s">
        <v>14</v>
      </c>
      <c r="AJ108" s="22"/>
      <c r="AK108" s="21" t="s">
        <v>16</v>
      </c>
      <c r="AL108" s="19" t="s">
        <v>16</v>
      </c>
      <c r="AM108" s="66"/>
      <c r="AN108" s="21" t="s">
        <v>16</v>
      </c>
      <c r="AO108" s="19" t="s">
        <v>16</v>
      </c>
      <c r="AP108" s="66"/>
      <c r="AQ108" s="21" t="s">
        <v>16</v>
      </c>
      <c r="AR108" s="19" t="s">
        <v>16</v>
      </c>
      <c r="AS108" s="66"/>
    </row>
    <row r="109" spans="2:45" x14ac:dyDescent="0.3">
      <c r="B109" s="234" t="s">
        <v>477</v>
      </c>
      <c r="C109" s="256">
        <v>3</v>
      </c>
      <c r="D109" s="256">
        <v>3</v>
      </c>
      <c r="E109" s="256">
        <v>1</v>
      </c>
      <c r="F109" s="342" t="s">
        <v>177</v>
      </c>
      <c r="G109" s="238" t="s">
        <v>141</v>
      </c>
      <c r="H109" s="174" t="s">
        <v>147</v>
      </c>
      <c r="I109" s="151" t="s">
        <v>264</v>
      </c>
      <c r="J109" s="214" t="s">
        <v>0</v>
      </c>
      <c r="K109" s="135" t="s">
        <v>15</v>
      </c>
      <c r="L109" s="22"/>
      <c r="M109" s="21" t="s">
        <v>14</v>
      </c>
      <c r="N109" s="135" t="s">
        <v>14</v>
      </c>
      <c r="O109" s="22"/>
      <c r="P109" s="21" t="s">
        <v>14</v>
      </c>
      <c r="Q109" s="135" t="s">
        <v>14</v>
      </c>
      <c r="R109" s="22"/>
      <c r="S109" s="21" t="s">
        <v>14</v>
      </c>
      <c r="T109" s="135" t="s">
        <v>14</v>
      </c>
      <c r="U109" s="22"/>
      <c r="V109" s="21" t="s">
        <v>14</v>
      </c>
      <c r="W109" s="135" t="s">
        <v>14</v>
      </c>
      <c r="X109" s="22"/>
      <c r="Y109" s="21" t="s">
        <v>14</v>
      </c>
      <c r="Z109" s="135" t="s">
        <v>14</v>
      </c>
      <c r="AA109" s="22"/>
      <c r="AB109" s="21" t="s">
        <v>14</v>
      </c>
      <c r="AC109" s="135" t="s">
        <v>14</v>
      </c>
      <c r="AD109" s="22"/>
      <c r="AE109" s="21" t="s">
        <v>14</v>
      </c>
      <c r="AF109" s="135" t="s">
        <v>14</v>
      </c>
      <c r="AG109" s="22"/>
      <c r="AH109" s="21" t="s">
        <v>14</v>
      </c>
      <c r="AI109" s="135" t="s">
        <v>14</v>
      </c>
      <c r="AJ109" s="22"/>
      <c r="AK109" s="21" t="s">
        <v>16</v>
      </c>
      <c r="AL109" s="19" t="s">
        <v>16</v>
      </c>
      <c r="AM109" s="66"/>
      <c r="AN109" s="21" t="s">
        <v>16</v>
      </c>
      <c r="AO109" s="19" t="s">
        <v>16</v>
      </c>
      <c r="AP109" s="66"/>
      <c r="AQ109" s="21" t="s">
        <v>16</v>
      </c>
      <c r="AR109" s="19" t="s">
        <v>16</v>
      </c>
      <c r="AS109" s="66"/>
    </row>
    <row r="110" spans="2:45" x14ac:dyDescent="0.3">
      <c r="B110" s="234" t="s">
        <v>477</v>
      </c>
      <c r="C110" s="256">
        <v>4</v>
      </c>
      <c r="D110" s="256">
        <v>4</v>
      </c>
      <c r="E110" s="256">
        <v>1</v>
      </c>
      <c r="F110" s="343"/>
      <c r="G110" s="238" t="s">
        <v>143</v>
      </c>
      <c r="H110" s="174" t="s">
        <v>147</v>
      </c>
      <c r="I110" s="151" t="s">
        <v>265</v>
      </c>
      <c r="J110" s="214" t="s">
        <v>0</v>
      </c>
      <c r="K110" s="135" t="s">
        <v>15</v>
      </c>
      <c r="L110" s="22"/>
      <c r="M110" s="21" t="s">
        <v>14</v>
      </c>
      <c r="N110" s="135" t="s">
        <v>14</v>
      </c>
      <c r="O110" s="22"/>
      <c r="P110" s="21" t="s">
        <v>14</v>
      </c>
      <c r="Q110" s="135" t="s">
        <v>14</v>
      </c>
      <c r="R110" s="22"/>
      <c r="S110" s="21" t="s">
        <v>14</v>
      </c>
      <c r="T110" s="135" t="s">
        <v>14</v>
      </c>
      <c r="U110" s="22"/>
      <c r="V110" s="21" t="s">
        <v>14</v>
      </c>
      <c r="W110" s="135" t="s">
        <v>14</v>
      </c>
      <c r="X110" s="22"/>
      <c r="Y110" s="21" t="s">
        <v>14</v>
      </c>
      <c r="Z110" s="135" t="s">
        <v>14</v>
      </c>
      <c r="AA110" s="22"/>
      <c r="AB110" s="21" t="s">
        <v>14</v>
      </c>
      <c r="AC110" s="135" t="s">
        <v>14</v>
      </c>
      <c r="AD110" s="22"/>
      <c r="AE110" s="21" t="s">
        <v>14</v>
      </c>
      <c r="AF110" s="135" t="s">
        <v>14</v>
      </c>
      <c r="AG110" s="22"/>
      <c r="AH110" s="21" t="s">
        <v>14</v>
      </c>
      <c r="AI110" s="135" t="s">
        <v>14</v>
      </c>
      <c r="AJ110" s="22"/>
      <c r="AK110" s="21" t="s">
        <v>16</v>
      </c>
      <c r="AL110" s="19" t="s">
        <v>16</v>
      </c>
      <c r="AM110" s="66"/>
      <c r="AN110" s="21" t="s">
        <v>16</v>
      </c>
      <c r="AO110" s="19" t="s">
        <v>16</v>
      </c>
      <c r="AP110" s="66"/>
      <c r="AQ110" s="21" t="s">
        <v>16</v>
      </c>
      <c r="AR110" s="19" t="s">
        <v>16</v>
      </c>
      <c r="AS110" s="66"/>
    </row>
    <row r="111" spans="2:45" x14ac:dyDescent="0.3">
      <c r="B111" s="234" t="s">
        <v>477</v>
      </c>
      <c r="C111" s="256">
        <v>3</v>
      </c>
      <c r="D111" s="256">
        <v>3</v>
      </c>
      <c r="E111" s="256">
        <v>1</v>
      </c>
      <c r="F111" s="343"/>
      <c r="G111" s="238" t="s">
        <v>146</v>
      </c>
      <c r="H111" s="174" t="s">
        <v>147</v>
      </c>
      <c r="I111" s="151" t="s">
        <v>266</v>
      </c>
      <c r="J111" s="214" t="s">
        <v>0</v>
      </c>
      <c r="K111" s="135" t="s">
        <v>15</v>
      </c>
      <c r="L111" s="22"/>
      <c r="M111" s="21" t="s">
        <v>14</v>
      </c>
      <c r="N111" s="135" t="s">
        <v>14</v>
      </c>
      <c r="O111" s="22"/>
      <c r="P111" s="21" t="s">
        <v>14</v>
      </c>
      <c r="Q111" s="135" t="s">
        <v>14</v>
      </c>
      <c r="R111" s="22"/>
      <c r="S111" s="21" t="s">
        <v>14</v>
      </c>
      <c r="T111" s="135" t="s">
        <v>14</v>
      </c>
      <c r="U111" s="22"/>
      <c r="V111" s="21" t="s">
        <v>14</v>
      </c>
      <c r="W111" s="135" t="s">
        <v>14</v>
      </c>
      <c r="X111" s="22"/>
      <c r="Y111" s="21" t="s">
        <v>14</v>
      </c>
      <c r="Z111" s="135" t="s">
        <v>14</v>
      </c>
      <c r="AA111" s="22"/>
      <c r="AB111" s="21" t="s">
        <v>14</v>
      </c>
      <c r="AC111" s="135" t="s">
        <v>14</v>
      </c>
      <c r="AD111" s="22"/>
      <c r="AE111" s="21" t="s">
        <v>14</v>
      </c>
      <c r="AF111" s="135" t="s">
        <v>14</v>
      </c>
      <c r="AG111" s="22"/>
      <c r="AH111" s="21" t="s">
        <v>14</v>
      </c>
      <c r="AI111" s="135" t="s">
        <v>14</v>
      </c>
      <c r="AJ111" s="22"/>
      <c r="AK111" s="21" t="s">
        <v>16</v>
      </c>
      <c r="AL111" s="19" t="s">
        <v>16</v>
      </c>
      <c r="AM111" s="66"/>
      <c r="AN111" s="21" t="s">
        <v>16</v>
      </c>
      <c r="AO111" s="19" t="s">
        <v>16</v>
      </c>
      <c r="AP111" s="66"/>
      <c r="AQ111" s="21" t="s">
        <v>16</v>
      </c>
      <c r="AR111" s="19" t="s">
        <v>16</v>
      </c>
      <c r="AS111" s="66"/>
    </row>
    <row r="112" spans="2:45" x14ac:dyDescent="0.3">
      <c r="B112" s="234" t="s">
        <v>477</v>
      </c>
      <c r="C112" s="256">
        <v>4</v>
      </c>
      <c r="D112" s="256">
        <v>4</v>
      </c>
      <c r="E112" s="256">
        <v>1</v>
      </c>
      <c r="F112" s="343"/>
      <c r="G112" s="238" t="s">
        <v>148</v>
      </c>
      <c r="H112" s="174" t="s">
        <v>147</v>
      </c>
      <c r="I112" s="151" t="s">
        <v>267</v>
      </c>
      <c r="J112" s="214" t="s">
        <v>0</v>
      </c>
      <c r="K112" s="135" t="s">
        <v>15</v>
      </c>
      <c r="L112" s="22"/>
      <c r="M112" s="21" t="s">
        <v>14</v>
      </c>
      <c r="N112" s="135" t="s">
        <v>14</v>
      </c>
      <c r="O112" s="22"/>
      <c r="P112" s="21" t="s">
        <v>14</v>
      </c>
      <c r="Q112" s="135" t="s">
        <v>14</v>
      </c>
      <c r="R112" s="22"/>
      <c r="S112" s="21" t="s">
        <v>14</v>
      </c>
      <c r="T112" s="135" t="s">
        <v>14</v>
      </c>
      <c r="U112" s="22"/>
      <c r="V112" s="21" t="s">
        <v>14</v>
      </c>
      <c r="W112" s="135" t="s">
        <v>14</v>
      </c>
      <c r="X112" s="22"/>
      <c r="Y112" s="21" t="s">
        <v>14</v>
      </c>
      <c r="Z112" s="135" t="s">
        <v>14</v>
      </c>
      <c r="AA112" s="22"/>
      <c r="AB112" s="21" t="s">
        <v>14</v>
      </c>
      <c r="AC112" s="135" t="s">
        <v>14</v>
      </c>
      <c r="AD112" s="22"/>
      <c r="AE112" s="21" t="s">
        <v>14</v>
      </c>
      <c r="AF112" s="135" t="s">
        <v>14</v>
      </c>
      <c r="AG112" s="22"/>
      <c r="AH112" s="21" t="s">
        <v>14</v>
      </c>
      <c r="AI112" s="135" t="s">
        <v>14</v>
      </c>
      <c r="AJ112" s="22"/>
      <c r="AK112" s="21" t="s">
        <v>16</v>
      </c>
      <c r="AL112" s="19" t="s">
        <v>16</v>
      </c>
      <c r="AM112" s="66"/>
      <c r="AN112" s="21" t="s">
        <v>16</v>
      </c>
      <c r="AO112" s="19" t="s">
        <v>16</v>
      </c>
      <c r="AP112" s="66"/>
      <c r="AQ112" s="21" t="s">
        <v>16</v>
      </c>
      <c r="AR112" s="19" t="s">
        <v>16</v>
      </c>
      <c r="AS112" s="66"/>
    </row>
    <row r="113" spans="2:45" x14ac:dyDescent="0.3">
      <c r="B113" s="234" t="s">
        <v>477</v>
      </c>
      <c r="C113" s="256">
        <v>4</v>
      </c>
      <c r="D113" s="256">
        <v>4</v>
      </c>
      <c r="E113" s="256">
        <v>1</v>
      </c>
      <c r="F113" s="343"/>
      <c r="G113" s="238" t="s">
        <v>149</v>
      </c>
      <c r="H113" s="174" t="s">
        <v>147</v>
      </c>
      <c r="I113" s="151" t="s">
        <v>269</v>
      </c>
      <c r="J113" s="214" t="s">
        <v>0</v>
      </c>
      <c r="K113" s="135" t="s">
        <v>15</v>
      </c>
      <c r="L113" s="22"/>
      <c r="M113" s="21" t="s">
        <v>14</v>
      </c>
      <c r="N113" s="135" t="s">
        <v>14</v>
      </c>
      <c r="O113" s="22"/>
      <c r="P113" s="21" t="s">
        <v>14</v>
      </c>
      <c r="Q113" s="135" t="s">
        <v>14</v>
      </c>
      <c r="R113" s="22"/>
      <c r="S113" s="21" t="s">
        <v>14</v>
      </c>
      <c r="T113" s="135" t="s">
        <v>14</v>
      </c>
      <c r="U113" s="22"/>
      <c r="V113" s="21" t="s">
        <v>14</v>
      </c>
      <c r="W113" s="135" t="s">
        <v>14</v>
      </c>
      <c r="X113" s="22"/>
      <c r="Y113" s="21" t="s">
        <v>14</v>
      </c>
      <c r="Z113" s="135" t="s">
        <v>14</v>
      </c>
      <c r="AA113" s="22"/>
      <c r="AB113" s="21" t="s">
        <v>14</v>
      </c>
      <c r="AC113" s="135" t="s">
        <v>14</v>
      </c>
      <c r="AD113" s="22"/>
      <c r="AE113" s="21" t="s">
        <v>14</v>
      </c>
      <c r="AF113" s="135" t="s">
        <v>14</v>
      </c>
      <c r="AG113" s="22"/>
      <c r="AH113" s="21" t="s">
        <v>14</v>
      </c>
      <c r="AI113" s="135" t="s">
        <v>14</v>
      </c>
      <c r="AJ113" s="22"/>
      <c r="AK113" s="21" t="s">
        <v>16</v>
      </c>
      <c r="AL113" s="19" t="s">
        <v>16</v>
      </c>
      <c r="AM113" s="66"/>
      <c r="AN113" s="21" t="s">
        <v>16</v>
      </c>
      <c r="AO113" s="19" t="s">
        <v>16</v>
      </c>
      <c r="AP113" s="66"/>
      <c r="AQ113" s="21" t="s">
        <v>16</v>
      </c>
      <c r="AR113" s="19" t="s">
        <v>16</v>
      </c>
      <c r="AS113" s="66"/>
    </row>
    <row r="114" spans="2:45" x14ac:dyDescent="0.3">
      <c r="B114" s="234" t="s">
        <v>477</v>
      </c>
      <c r="C114" s="256">
        <v>4</v>
      </c>
      <c r="D114" s="256">
        <v>4</v>
      </c>
      <c r="E114" s="256">
        <v>1</v>
      </c>
      <c r="F114" s="343"/>
      <c r="G114" s="238" t="s">
        <v>150</v>
      </c>
      <c r="H114" s="174" t="s">
        <v>147</v>
      </c>
      <c r="I114" s="151" t="s">
        <v>268</v>
      </c>
      <c r="J114" s="214" t="s">
        <v>0</v>
      </c>
      <c r="K114" s="135" t="s">
        <v>15</v>
      </c>
      <c r="L114" s="22"/>
      <c r="M114" s="21" t="s">
        <v>14</v>
      </c>
      <c r="N114" s="135" t="s">
        <v>14</v>
      </c>
      <c r="O114" s="22"/>
      <c r="P114" s="21" t="s">
        <v>14</v>
      </c>
      <c r="Q114" s="135" t="s">
        <v>14</v>
      </c>
      <c r="R114" s="22"/>
      <c r="S114" s="21" t="s">
        <v>14</v>
      </c>
      <c r="T114" s="135" t="s">
        <v>14</v>
      </c>
      <c r="U114" s="22"/>
      <c r="V114" s="21" t="s">
        <v>14</v>
      </c>
      <c r="W114" s="135" t="s">
        <v>14</v>
      </c>
      <c r="X114" s="22"/>
      <c r="Y114" s="21" t="s">
        <v>14</v>
      </c>
      <c r="Z114" s="135" t="s">
        <v>14</v>
      </c>
      <c r="AA114" s="22"/>
      <c r="AB114" s="21" t="s">
        <v>14</v>
      </c>
      <c r="AC114" s="135" t="s">
        <v>14</v>
      </c>
      <c r="AD114" s="22"/>
      <c r="AE114" s="21" t="s">
        <v>14</v>
      </c>
      <c r="AF114" s="135" t="s">
        <v>14</v>
      </c>
      <c r="AG114" s="22"/>
      <c r="AH114" s="21" t="s">
        <v>14</v>
      </c>
      <c r="AI114" s="135" t="s">
        <v>14</v>
      </c>
      <c r="AJ114" s="22"/>
      <c r="AK114" s="21" t="s">
        <v>16</v>
      </c>
      <c r="AL114" s="19" t="s">
        <v>16</v>
      </c>
      <c r="AM114" s="66"/>
      <c r="AN114" s="21" t="s">
        <v>16</v>
      </c>
      <c r="AO114" s="19" t="s">
        <v>16</v>
      </c>
      <c r="AP114" s="66"/>
      <c r="AQ114" s="21" t="s">
        <v>16</v>
      </c>
      <c r="AR114" s="19" t="s">
        <v>16</v>
      </c>
      <c r="AS114" s="66"/>
    </row>
    <row r="115" spans="2:45" x14ac:dyDescent="0.3">
      <c r="B115" s="234" t="s">
        <v>477</v>
      </c>
      <c r="C115" s="256">
        <v>3</v>
      </c>
      <c r="D115" s="256">
        <v>3</v>
      </c>
      <c r="E115" s="256">
        <v>1</v>
      </c>
      <c r="F115" s="344" t="s">
        <v>196</v>
      </c>
      <c r="G115" s="239" t="s">
        <v>151</v>
      </c>
      <c r="H115" s="173" t="s">
        <v>147</v>
      </c>
      <c r="I115" s="150" t="s">
        <v>270</v>
      </c>
      <c r="J115" s="214" t="s">
        <v>0</v>
      </c>
      <c r="K115" s="135" t="s">
        <v>15</v>
      </c>
      <c r="L115" s="22"/>
      <c r="M115" s="21" t="s">
        <v>14</v>
      </c>
      <c r="N115" s="135" t="s">
        <v>14</v>
      </c>
      <c r="O115" s="22"/>
      <c r="P115" s="21" t="s">
        <v>14</v>
      </c>
      <c r="Q115" s="135" t="s">
        <v>14</v>
      </c>
      <c r="R115" s="22"/>
      <c r="S115" s="21" t="s">
        <v>14</v>
      </c>
      <c r="T115" s="135" t="s">
        <v>14</v>
      </c>
      <c r="U115" s="22"/>
      <c r="V115" s="21" t="s">
        <v>14</v>
      </c>
      <c r="W115" s="135" t="s">
        <v>14</v>
      </c>
      <c r="X115" s="22"/>
      <c r="Y115" s="21" t="s">
        <v>14</v>
      </c>
      <c r="Z115" s="135" t="s">
        <v>14</v>
      </c>
      <c r="AA115" s="22"/>
      <c r="AB115" s="21" t="s">
        <v>14</v>
      </c>
      <c r="AC115" s="135" t="s">
        <v>14</v>
      </c>
      <c r="AD115" s="22"/>
      <c r="AE115" s="21" t="s">
        <v>14</v>
      </c>
      <c r="AF115" s="135" t="s">
        <v>14</v>
      </c>
      <c r="AG115" s="22"/>
      <c r="AH115" s="21" t="s">
        <v>14</v>
      </c>
      <c r="AI115" s="135" t="s">
        <v>14</v>
      </c>
      <c r="AJ115" s="22"/>
      <c r="AK115" s="21" t="s">
        <v>16</v>
      </c>
      <c r="AL115" s="19" t="s">
        <v>16</v>
      </c>
      <c r="AM115" s="66"/>
      <c r="AN115" s="21" t="s">
        <v>16</v>
      </c>
      <c r="AO115" s="19" t="s">
        <v>16</v>
      </c>
      <c r="AP115" s="66"/>
      <c r="AQ115" s="21" t="s">
        <v>16</v>
      </c>
      <c r="AR115" s="19" t="s">
        <v>16</v>
      </c>
      <c r="AS115" s="66"/>
    </row>
    <row r="116" spans="2:45" x14ac:dyDescent="0.3">
      <c r="B116" s="234" t="s">
        <v>477</v>
      </c>
      <c r="C116" s="256">
        <v>3</v>
      </c>
      <c r="D116" s="256">
        <v>3</v>
      </c>
      <c r="E116" s="256">
        <v>1</v>
      </c>
      <c r="F116" s="341"/>
      <c r="G116" s="239" t="s">
        <v>152</v>
      </c>
      <c r="H116" s="173" t="s">
        <v>147</v>
      </c>
      <c r="I116" s="150" t="s">
        <v>271</v>
      </c>
      <c r="J116" s="214" t="s">
        <v>0</v>
      </c>
      <c r="K116" s="135" t="s">
        <v>15</v>
      </c>
      <c r="L116" s="22"/>
      <c r="M116" s="21" t="s">
        <v>14</v>
      </c>
      <c r="N116" s="135" t="s">
        <v>14</v>
      </c>
      <c r="O116" s="22"/>
      <c r="P116" s="21" t="s">
        <v>14</v>
      </c>
      <c r="Q116" s="135" t="s">
        <v>14</v>
      </c>
      <c r="R116" s="22"/>
      <c r="S116" s="21" t="s">
        <v>14</v>
      </c>
      <c r="T116" s="135" t="s">
        <v>14</v>
      </c>
      <c r="U116" s="22"/>
      <c r="V116" s="21" t="s">
        <v>14</v>
      </c>
      <c r="W116" s="135" t="s">
        <v>14</v>
      </c>
      <c r="X116" s="22"/>
      <c r="Y116" s="21" t="s">
        <v>14</v>
      </c>
      <c r="Z116" s="135" t="s">
        <v>14</v>
      </c>
      <c r="AA116" s="22"/>
      <c r="AB116" s="21" t="s">
        <v>14</v>
      </c>
      <c r="AC116" s="135" t="s">
        <v>14</v>
      </c>
      <c r="AD116" s="22"/>
      <c r="AE116" s="21" t="s">
        <v>14</v>
      </c>
      <c r="AF116" s="135" t="s">
        <v>14</v>
      </c>
      <c r="AG116" s="22"/>
      <c r="AH116" s="21" t="s">
        <v>14</v>
      </c>
      <c r="AI116" s="135" t="s">
        <v>14</v>
      </c>
      <c r="AJ116" s="22"/>
      <c r="AK116" s="21" t="s">
        <v>16</v>
      </c>
      <c r="AL116" s="19" t="s">
        <v>16</v>
      </c>
      <c r="AM116" s="66"/>
      <c r="AN116" s="21" t="s">
        <v>16</v>
      </c>
      <c r="AO116" s="19" t="s">
        <v>16</v>
      </c>
      <c r="AP116" s="66"/>
      <c r="AQ116" s="21" t="s">
        <v>16</v>
      </c>
      <c r="AR116" s="19" t="s">
        <v>16</v>
      </c>
      <c r="AS116" s="66"/>
    </row>
    <row r="117" spans="2:45" x14ac:dyDescent="0.3">
      <c r="B117" s="234" t="s">
        <v>477</v>
      </c>
      <c r="C117" s="256">
        <v>4</v>
      </c>
      <c r="D117" s="256">
        <v>4</v>
      </c>
      <c r="E117" s="256">
        <v>1</v>
      </c>
      <c r="F117" s="341"/>
      <c r="G117" s="239" t="s">
        <v>153</v>
      </c>
      <c r="H117" s="173" t="s">
        <v>147</v>
      </c>
      <c r="I117" s="150" t="s">
        <v>272</v>
      </c>
      <c r="J117" s="214" t="s">
        <v>0</v>
      </c>
      <c r="K117" s="135" t="s">
        <v>15</v>
      </c>
      <c r="L117" s="22"/>
      <c r="M117" s="21" t="s">
        <v>14</v>
      </c>
      <c r="N117" s="135" t="s">
        <v>14</v>
      </c>
      <c r="O117" s="22"/>
      <c r="P117" s="21" t="s">
        <v>14</v>
      </c>
      <c r="Q117" s="135" t="s">
        <v>14</v>
      </c>
      <c r="R117" s="22"/>
      <c r="S117" s="21" t="s">
        <v>14</v>
      </c>
      <c r="T117" s="135" t="s">
        <v>14</v>
      </c>
      <c r="U117" s="22"/>
      <c r="V117" s="21" t="s">
        <v>14</v>
      </c>
      <c r="W117" s="135" t="s">
        <v>14</v>
      </c>
      <c r="X117" s="22"/>
      <c r="Y117" s="21" t="s">
        <v>14</v>
      </c>
      <c r="Z117" s="135" t="s">
        <v>14</v>
      </c>
      <c r="AA117" s="22"/>
      <c r="AB117" s="21" t="s">
        <v>14</v>
      </c>
      <c r="AC117" s="135" t="s">
        <v>14</v>
      </c>
      <c r="AD117" s="22"/>
      <c r="AE117" s="21" t="s">
        <v>14</v>
      </c>
      <c r="AF117" s="135" t="s">
        <v>14</v>
      </c>
      <c r="AG117" s="22"/>
      <c r="AH117" s="21" t="s">
        <v>14</v>
      </c>
      <c r="AI117" s="135" t="s">
        <v>14</v>
      </c>
      <c r="AJ117" s="22"/>
      <c r="AK117" s="21" t="s">
        <v>16</v>
      </c>
      <c r="AL117" s="19" t="s">
        <v>16</v>
      </c>
      <c r="AM117" s="66"/>
      <c r="AN117" s="21" t="s">
        <v>16</v>
      </c>
      <c r="AO117" s="19" t="s">
        <v>16</v>
      </c>
      <c r="AP117" s="66"/>
      <c r="AQ117" s="21" t="s">
        <v>16</v>
      </c>
      <c r="AR117" s="19" t="s">
        <v>16</v>
      </c>
      <c r="AS117" s="66"/>
    </row>
    <row r="118" spans="2:45" x14ac:dyDescent="0.3">
      <c r="B118" s="234" t="s">
        <v>477</v>
      </c>
      <c r="C118" s="256">
        <v>2</v>
      </c>
      <c r="D118" s="256">
        <v>2</v>
      </c>
      <c r="E118" s="256">
        <v>1</v>
      </c>
      <c r="F118" s="341"/>
      <c r="G118" s="239" t="s">
        <v>154</v>
      </c>
      <c r="H118" s="173" t="s">
        <v>147</v>
      </c>
      <c r="I118" s="150" t="s">
        <v>273</v>
      </c>
      <c r="J118" s="214" t="s">
        <v>0</v>
      </c>
      <c r="K118" s="135" t="s">
        <v>15</v>
      </c>
      <c r="L118" s="22"/>
      <c r="M118" s="21" t="s">
        <v>14</v>
      </c>
      <c r="N118" s="135" t="s">
        <v>14</v>
      </c>
      <c r="O118" s="22"/>
      <c r="P118" s="21" t="s">
        <v>14</v>
      </c>
      <c r="Q118" s="135" t="s">
        <v>14</v>
      </c>
      <c r="R118" s="22"/>
      <c r="S118" s="21" t="s">
        <v>14</v>
      </c>
      <c r="T118" s="135" t="s">
        <v>14</v>
      </c>
      <c r="U118" s="22"/>
      <c r="V118" s="21" t="s">
        <v>14</v>
      </c>
      <c r="W118" s="135" t="s">
        <v>14</v>
      </c>
      <c r="X118" s="22"/>
      <c r="Y118" s="21" t="s">
        <v>14</v>
      </c>
      <c r="Z118" s="135" t="s">
        <v>14</v>
      </c>
      <c r="AA118" s="22"/>
      <c r="AB118" s="21" t="s">
        <v>14</v>
      </c>
      <c r="AC118" s="135" t="s">
        <v>14</v>
      </c>
      <c r="AD118" s="22"/>
      <c r="AE118" s="21" t="s">
        <v>14</v>
      </c>
      <c r="AF118" s="135" t="s">
        <v>14</v>
      </c>
      <c r="AG118" s="22"/>
      <c r="AH118" s="21" t="s">
        <v>14</v>
      </c>
      <c r="AI118" s="135" t="s">
        <v>14</v>
      </c>
      <c r="AJ118" s="22"/>
      <c r="AK118" s="21" t="s">
        <v>16</v>
      </c>
      <c r="AL118" s="19" t="s">
        <v>16</v>
      </c>
      <c r="AM118" s="66"/>
      <c r="AN118" s="21" t="s">
        <v>16</v>
      </c>
      <c r="AO118" s="19" t="s">
        <v>16</v>
      </c>
      <c r="AP118" s="66"/>
      <c r="AQ118" s="21" t="s">
        <v>16</v>
      </c>
      <c r="AR118" s="19" t="s">
        <v>16</v>
      </c>
      <c r="AS118" s="66"/>
    </row>
    <row r="119" spans="2:45" x14ac:dyDescent="0.3">
      <c r="B119" s="234" t="s">
        <v>477</v>
      </c>
      <c r="C119" s="256">
        <v>3</v>
      </c>
      <c r="D119" s="256">
        <v>3</v>
      </c>
      <c r="E119" s="256">
        <v>1</v>
      </c>
      <c r="F119" s="342" t="s">
        <v>279</v>
      </c>
      <c r="G119" s="238" t="s">
        <v>155</v>
      </c>
      <c r="H119" s="174" t="s">
        <v>147</v>
      </c>
      <c r="I119" s="151" t="s">
        <v>274</v>
      </c>
      <c r="J119" s="214" t="s">
        <v>0</v>
      </c>
      <c r="K119" s="135" t="s">
        <v>15</v>
      </c>
      <c r="L119" s="22"/>
      <c r="M119" s="21" t="s">
        <v>14</v>
      </c>
      <c r="N119" s="135" t="s">
        <v>14</v>
      </c>
      <c r="O119" s="22"/>
      <c r="P119" s="21" t="s">
        <v>14</v>
      </c>
      <c r="Q119" s="135" t="s">
        <v>14</v>
      </c>
      <c r="R119" s="22"/>
      <c r="S119" s="21" t="s">
        <v>14</v>
      </c>
      <c r="T119" s="135" t="s">
        <v>14</v>
      </c>
      <c r="U119" s="22"/>
      <c r="V119" s="21" t="s">
        <v>14</v>
      </c>
      <c r="W119" s="135" t="s">
        <v>14</v>
      </c>
      <c r="X119" s="22"/>
      <c r="Y119" s="21" t="s">
        <v>14</v>
      </c>
      <c r="Z119" s="135" t="s">
        <v>14</v>
      </c>
      <c r="AA119" s="22"/>
      <c r="AB119" s="21" t="s">
        <v>14</v>
      </c>
      <c r="AC119" s="135" t="s">
        <v>14</v>
      </c>
      <c r="AD119" s="22"/>
      <c r="AE119" s="21" t="s">
        <v>14</v>
      </c>
      <c r="AF119" s="135" t="s">
        <v>14</v>
      </c>
      <c r="AG119" s="22"/>
      <c r="AH119" s="21" t="s">
        <v>14</v>
      </c>
      <c r="AI119" s="135" t="s">
        <v>14</v>
      </c>
      <c r="AJ119" s="22"/>
      <c r="AK119" s="21" t="s">
        <v>16</v>
      </c>
      <c r="AL119" s="19" t="s">
        <v>16</v>
      </c>
      <c r="AM119" s="66"/>
      <c r="AN119" s="21" t="s">
        <v>16</v>
      </c>
      <c r="AO119" s="19" t="s">
        <v>16</v>
      </c>
      <c r="AP119" s="66"/>
      <c r="AQ119" s="21" t="s">
        <v>16</v>
      </c>
      <c r="AR119" s="19" t="s">
        <v>16</v>
      </c>
      <c r="AS119" s="66"/>
    </row>
    <row r="120" spans="2:45" x14ac:dyDescent="0.3">
      <c r="B120" s="234" t="s">
        <v>477</v>
      </c>
      <c r="C120" s="256">
        <v>2</v>
      </c>
      <c r="D120" s="256">
        <v>2</v>
      </c>
      <c r="E120" s="256">
        <v>1</v>
      </c>
      <c r="F120" s="343"/>
      <c r="G120" s="238" t="s">
        <v>156</v>
      </c>
      <c r="H120" s="174" t="s">
        <v>147</v>
      </c>
      <c r="I120" s="151" t="s">
        <v>275</v>
      </c>
      <c r="J120" s="214" t="s">
        <v>0</v>
      </c>
      <c r="K120" s="135" t="s">
        <v>15</v>
      </c>
      <c r="L120" s="22"/>
      <c r="M120" s="21" t="s">
        <v>14</v>
      </c>
      <c r="N120" s="135" t="s">
        <v>14</v>
      </c>
      <c r="O120" s="22"/>
      <c r="P120" s="21" t="s">
        <v>14</v>
      </c>
      <c r="Q120" s="135" t="s">
        <v>14</v>
      </c>
      <c r="R120" s="22"/>
      <c r="S120" s="21" t="s">
        <v>14</v>
      </c>
      <c r="T120" s="135" t="s">
        <v>14</v>
      </c>
      <c r="U120" s="22"/>
      <c r="V120" s="21" t="s">
        <v>14</v>
      </c>
      <c r="W120" s="135" t="s">
        <v>14</v>
      </c>
      <c r="X120" s="22"/>
      <c r="Y120" s="21" t="s">
        <v>14</v>
      </c>
      <c r="Z120" s="135" t="s">
        <v>14</v>
      </c>
      <c r="AA120" s="22"/>
      <c r="AB120" s="21" t="s">
        <v>14</v>
      </c>
      <c r="AC120" s="135" t="s">
        <v>14</v>
      </c>
      <c r="AD120" s="22"/>
      <c r="AE120" s="21" t="s">
        <v>14</v>
      </c>
      <c r="AF120" s="135" t="s">
        <v>14</v>
      </c>
      <c r="AG120" s="22"/>
      <c r="AH120" s="21" t="s">
        <v>14</v>
      </c>
      <c r="AI120" s="135" t="s">
        <v>14</v>
      </c>
      <c r="AJ120" s="22"/>
      <c r="AK120" s="21" t="s">
        <v>16</v>
      </c>
      <c r="AL120" s="19" t="s">
        <v>16</v>
      </c>
      <c r="AM120" s="66"/>
      <c r="AN120" s="21" t="s">
        <v>16</v>
      </c>
      <c r="AO120" s="19" t="s">
        <v>16</v>
      </c>
      <c r="AP120" s="66"/>
      <c r="AQ120" s="21" t="s">
        <v>16</v>
      </c>
      <c r="AR120" s="19" t="s">
        <v>16</v>
      </c>
      <c r="AS120" s="66"/>
    </row>
    <row r="121" spans="2:45" x14ac:dyDescent="0.3">
      <c r="B121" s="234" t="s">
        <v>477</v>
      </c>
      <c r="C121" s="256">
        <v>3</v>
      </c>
      <c r="D121" s="256">
        <v>3</v>
      </c>
      <c r="E121" s="256">
        <v>1</v>
      </c>
      <c r="F121" s="343"/>
      <c r="G121" s="238" t="s">
        <v>157</v>
      </c>
      <c r="H121" s="174" t="s">
        <v>147</v>
      </c>
      <c r="I121" s="151" t="s">
        <v>276</v>
      </c>
      <c r="J121" s="214" t="s">
        <v>0</v>
      </c>
      <c r="K121" s="135" t="s">
        <v>15</v>
      </c>
      <c r="L121" s="22"/>
      <c r="M121" s="21" t="s">
        <v>14</v>
      </c>
      <c r="N121" s="135" t="s">
        <v>14</v>
      </c>
      <c r="O121" s="22"/>
      <c r="P121" s="21" t="s">
        <v>14</v>
      </c>
      <c r="Q121" s="135" t="s">
        <v>14</v>
      </c>
      <c r="R121" s="22"/>
      <c r="S121" s="21" t="s">
        <v>14</v>
      </c>
      <c r="T121" s="135" t="s">
        <v>14</v>
      </c>
      <c r="U121" s="22"/>
      <c r="V121" s="21" t="s">
        <v>14</v>
      </c>
      <c r="W121" s="135" t="s">
        <v>14</v>
      </c>
      <c r="X121" s="22"/>
      <c r="Y121" s="21" t="s">
        <v>14</v>
      </c>
      <c r="Z121" s="135" t="s">
        <v>14</v>
      </c>
      <c r="AA121" s="22"/>
      <c r="AB121" s="21" t="s">
        <v>14</v>
      </c>
      <c r="AC121" s="135" t="s">
        <v>14</v>
      </c>
      <c r="AD121" s="22"/>
      <c r="AE121" s="21" t="s">
        <v>14</v>
      </c>
      <c r="AF121" s="135" t="s">
        <v>14</v>
      </c>
      <c r="AG121" s="22"/>
      <c r="AH121" s="21" t="s">
        <v>14</v>
      </c>
      <c r="AI121" s="135" t="s">
        <v>14</v>
      </c>
      <c r="AJ121" s="22"/>
      <c r="AK121" s="21" t="s">
        <v>16</v>
      </c>
      <c r="AL121" s="19" t="s">
        <v>16</v>
      </c>
      <c r="AM121" s="66"/>
      <c r="AN121" s="21" t="s">
        <v>16</v>
      </c>
      <c r="AO121" s="19" t="s">
        <v>16</v>
      </c>
      <c r="AP121" s="66"/>
      <c r="AQ121" s="21" t="s">
        <v>16</v>
      </c>
      <c r="AR121" s="19" t="s">
        <v>16</v>
      </c>
      <c r="AS121" s="66"/>
    </row>
    <row r="122" spans="2:45" x14ac:dyDescent="0.3">
      <c r="B122" s="234" t="s">
        <v>477</v>
      </c>
      <c r="C122" s="256">
        <v>3</v>
      </c>
      <c r="D122" s="256">
        <v>3</v>
      </c>
      <c r="E122" s="256">
        <v>1</v>
      </c>
      <c r="F122" s="343"/>
      <c r="G122" s="238" t="s">
        <v>158</v>
      </c>
      <c r="H122" s="174" t="s">
        <v>147</v>
      </c>
      <c r="I122" s="151" t="s">
        <v>277</v>
      </c>
      <c r="J122" s="214" t="s">
        <v>0</v>
      </c>
      <c r="K122" s="135" t="s">
        <v>15</v>
      </c>
      <c r="L122" s="22"/>
      <c r="M122" s="21" t="s">
        <v>14</v>
      </c>
      <c r="N122" s="135" t="s">
        <v>14</v>
      </c>
      <c r="O122" s="22"/>
      <c r="P122" s="21" t="s">
        <v>14</v>
      </c>
      <c r="Q122" s="135" t="s">
        <v>14</v>
      </c>
      <c r="R122" s="22"/>
      <c r="S122" s="21" t="s">
        <v>14</v>
      </c>
      <c r="T122" s="135" t="s">
        <v>14</v>
      </c>
      <c r="U122" s="22"/>
      <c r="V122" s="21" t="s">
        <v>14</v>
      </c>
      <c r="W122" s="135" t="s">
        <v>14</v>
      </c>
      <c r="X122" s="22"/>
      <c r="Y122" s="21" t="s">
        <v>14</v>
      </c>
      <c r="Z122" s="135" t="s">
        <v>14</v>
      </c>
      <c r="AA122" s="22"/>
      <c r="AB122" s="21" t="s">
        <v>14</v>
      </c>
      <c r="AC122" s="135" t="s">
        <v>14</v>
      </c>
      <c r="AD122" s="22"/>
      <c r="AE122" s="21" t="s">
        <v>14</v>
      </c>
      <c r="AF122" s="135" t="s">
        <v>14</v>
      </c>
      <c r="AG122" s="22"/>
      <c r="AH122" s="21" t="s">
        <v>14</v>
      </c>
      <c r="AI122" s="135" t="s">
        <v>14</v>
      </c>
      <c r="AJ122" s="22"/>
      <c r="AK122" s="21" t="s">
        <v>16</v>
      </c>
      <c r="AL122" s="19" t="s">
        <v>16</v>
      </c>
      <c r="AM122" s="66"/>
      <c r="AN122" s="21" t="s">
        <v>16</v>
      </c>
      <c r="AO122" s="19" t="s">
        <v>16</v>
      </c>
      <c r="AP122" s="66"/>
      <c r="AQ122" s="21" t="s">
        <v>16</v>
      </c>
      <c r="AR122" s="19" t="s">
        <v>16</v>
      </c>
      <c r="AS122" s="66"/>
    </row>
    <row r="123" spans="2:45" x14ac:dyDescent="0.3">
      <c r="B123" s="234" t="s">
        <v>477</v>
      </c>
      <c r="C123" s="256">
        <v>2</v>
      </c>
      <c r="D123" s="256">
        <v>2</v>
      </c>
      <c r="E123" s="256">
        <v>1</v>
      </c>
      <c r="F123" s="343"/>
      <c r="G123" s="238" t="s">
        <v>159</v>
      </c>
      <c r="H123" s="174" t="s">
        <v>147</v>
      </c>
      <c r="I123" s="151" t="s">
        <v>278</v>
      </c>
      <c r="J123" s="214" t="s">
        <v>0</v>
      </c>
      <c r="K123" s="135" t="s">
        <v>15</v>
      </c>
      <c r="L123" s="22"/>
      <c r="M123" s="21" t="s">
        <v>14</v>
      </c>
      <c r="N123" s="135" t="s">
        <v>14</v>
      </c>
      <c r="O123" s="22"/>
      <c r="P123" s="21" t="s">
        <v>14</v>
      </c>
      <c r="Q123" s="135" t="s">
        <v>14</v>
      </c>
      <c r="R123" s="22"/>
      <c r="S123" s="21" t="s">
        <v>14</v>
      </c>
      <c r="T123" s="135" t="s">
        <v>14</v>
      </c>
      <c r="U123" s="22"/>
      <c r="V123" s="21" t="s">
        <v>14</v>
      </c>
      <c r="W123" s="135" t="s">
        <v>14</v>
      </c>
      <c r="X123" s="22"/>
      <c r="Y123" s="21" t="s">
        <v>14</v>
      </c>
      <c r="Z123" s="135" t="s">
        <v>14</v>
      </c>
      <c r="AA123" s="22"/>
      <c r="AB123" s="21" t="s">
        <v>14</v>
      </c>
      <c r="AC123" s="135" t="s">
        <v>14</v>
      </c>
      <c r="AD123" s="22"/>
      <c r="AE123" s="21" t="s">
        <v>14</v>
      </c>
      <c r="AF123" s="135" t="s">
        <v>14</v>
      </c>
      <c r="AG123" s="22"/>
      <c r="AH123" s="21" t="s">
        <v>14</v>
      </c>
      <c r="AI123" s="135" t="s">
        <v>14</v>
      </c>
      <c r="AJ123" s="22"/>
      <c r="AK123" s="21" t="s">
        <v>16</v>
      </c>
      <c r="AL123" s="19" t="s">
        <v>16</v>
      </c>
      <c r="AM123" s="66"/>
      <c r="AN123" s="21" t="s">
        <v>16</v>
      </c>
      <c r="AO123" s="19" t="s">
        <v>16</v>
      </c>
      <c r="AP123" s="66"/>
      <c r="AQ123" s="21" t="s">
        <v>16</v>
      </c>
      <c r="AR123" s="19" t="s">
        <v>16</v>
      </c>
      <c r="AS123" s="66"/>
    </row>
    <row r="124" spans="2:45" ht="15" customHeight="1" x14ac:dyDescent="0.3">
      <c r="B124" s="234" t="s">
        <v>477</v>
      </c>
      <c r="C124" s="256">
        <v>4</v>
      </c>
      <c r="D124" s="256">
        <v>4</v>
      </c>
      <c r="E124" s="256">
        <v>1</v>
      </c>
      <c r="F124" s="345" t="s">
        <v>280</v>
      </c>
      <c r="G124" s="239" t="s">
        <v>160</v>
      </c>
      <c r="H124" s="173" t="s">
        <v>147</v>
      </c>
      <c r="I124" s="150" t="s">
        <v>215</v>
      </c>
      <c r="J124" s="214" t="s">
        <v>0</v>
      </c>
      <c r="K124" s="135" t="s">
        <v>15</v>
      </c>
      <c r="L124" s="22"/>
      <c r="M124" s="21" t="s">
        <v>14</v>
      </c>
      <c r="N124" s="135" t="s">
        <v>14</v>
      </c>
      <c r="O124" s="22"/>
      <c r="P124" s="21" t="s">
        <v>14</v>
      </c>
      <c r="Q124" s="135" t="s">
        <v>14</v>
      </c>
      <c r="R124" s="22"/>
      <c r="S124" s="21" t="s">
        <v>14</v>
      </c>
      <c r="T124" s="135" t="s">
        <v>14</v>
      </c>
      <c r="U124" s="22"/>
      <c r="V124" s="21" t="s">
        <v>14</v>
      </c>
      <c r="W124" s="135" t="s">
        <v>14</v>
      </c>
      <c r="X124" s="22"/>
      <c r="Y124" s="21" t="s">
        <v>14</v>
      </c>
      <c r="Z124" s="135" t="s">
        <v>14</v>
      </c>
      <c r="AA124" s="22"/>
      <c r="AB124" s="21" t="s">
        <v>14</v>
      </c>
      <c r="AC124" s="135" t="s">
        <v>14</v>
      </c>
      <c r="AD124" s="22"/>
      <c r="AE124" s="21" t="s">
        <v>14</v>
      </c>
      <c r="AF124" s="135" t="s">
        <v>14</v>
      </c>
      <c r="AG124" s="22"/>
      <c r="AH124" s="21" t="s">
        <v>14</v>
      </c>
      <c r="AI124" s="135" t="s">
        <v>14</v>
      </c>
      <c r="AJ124" s="22"/>
      <c r="AK124" s="21" t="s">
        <v>16</v>
      </c>
      <c r="AL124" s="19" t="s">
        <v>16</v>
      </c>
      <c r="AM124" s="66"/>
      <c r="AN124" s="21" t="s">
        <v>16</v>
      </c>
      <c r="AO124" s="19" t="s">
        <v>16</v>
      </c>
      <c r="AP124" s="66"/>
      <c r="AQ124" s="21" t="s">
        <v>16</v>
      </c>
      <c r="AR124" s="19" t="s">
        <v>16</v>
      </c>
      <c r="AS124" s="66"/>
    </row>
    <row r="125" spans="2:45" x14ac:dyDescent="0.3">
      <c r="B125" s="234" t="s">
        <v>477</v>
      </c>
      <c r="C125" s="256">
        <v>4</v>
      </c>
      <c r="D125" s="256">
        <v>4</v>
      </c>
      <c r="E125" s="256">
        <v>1</v>
      </c>
      <c r="F125" s="345"/>
      <c r="G125" s="239" t="s">
        <v>161</v>
      </c>
      <c r="H125" s="173" t="s">
        <v>147</v>
      </c>
      <c r="I125" s="150" t="s">
        <v>281</v>
      </c>
      <c r="J125" s="214" t="s">
        <v>0</v>
      </c>
      <c r="K125" s="135" t="s">
        <v>15</v>
      </c>
      <c r="L125" s="22"/>
      <c r="M125" s="21" t="s">
        <v>14</v>
      </c>
      <c r="N125" s="135" t="s">
        <v>14</v>
      </c>
      <c r="O125" s="22"/>
      <c r="P125" s="21" t="s">
        <v>14</v>
      </c>
      <c r="Q125" s="135" t="s">
        <v>14</v>
      </c>
      <c r="R125" s="22"/>
      <c r="S125" s="21" t="s">
        <v>14</v>
      </c>
      <c r="T125" s="135" t="s">
        <v>14</v>
      </c>
      <c r="U125" s="22"/>
      <c r="V125" s="21" t="s">
        <v>14</v>
      </c>
      <c r="W125" s="135" t="s">
        <v>14</v>
      </c>
      <c r="X125" s="22"/>
      <c r="Y125" s="21" t="s">
        <v>14</v>
      </c>
      <c r="Z125" s="135" t="s">
        <v>14</v>
      </c>
      <c r="AA125" s="22"/>
      <c r="AB125" s="21" t="s">
        <v>14</v>
      </c>
      <c r="AC125" s="135" t="s">
        <v>14</v>
      </c>
      <c r="AD125" s="22"/>
      <c r="AE125" s="21" t="s">
        <v>14</v>
      </c>
      <c r="AF125" s="135" t="s">
        <v>14</v>
      </c>
      <c r="AG125" s="22"/>
      <c r="AH125" s="21" t="s">
        <v>14</v>
      </c>
      <c r="AI125" s="135" t="s">
        <v>14</v>
      </c>
      <c r="AJ125" s="22"/>
      <c r="AK125" s="21" t="s">
        <v>16</v>
      </c>
      <c r="AL125" s="19" t="s">
        <v>16</v>
      </c>
      <c r="AM125" s="66"/>
      <c r="AN125" s="21" t="s">
        <v>16</v>
      </c>
      <c r="AO125" s="19" t="s">
        <v>16</v>
      </c>
      <c r="AP125" s="66"/>
      <c r="AQ125" s="21" t="s">
        <v>16</v>
      </c>
      <c r="AR125" s="19" t="s">
        <v>16</v>
      </c>
      <c r="AS125" s="66"/>
    </row>
    <row r="126" spans="2:45" x14ac:dyDescent="0.3">
      <c r="B126" s="234" t="s">
        <v>477</v>
      </c>
      <c r="C126" s="256">
        <v>4</v>
      </c>
      <c r="D126" s="256">
        <v>4</v>
      </c>
      <c r="E126" s="256">
        <v>1</v>
      </c>
      <c r="F126" s="345"/>
      <c r="G126" s="239" t="s">
        <v>162</v>
      </c>
      <c r="H126" s="173" t="s">
        <v>147</v>
      </c>
      <c r="I126" s="150" t="s">
        <v>282</v>
      </c>
      <c r="J126" s="214" t="s">
        <v>0</v>
      </c>
      <c r="K126" s="135" t="s">
        <v>15</v>
      </c>
      <c r="L126" s="22"/>
      <c r="M126" s="21" t="s">
        <v>14</v>
      </c>
      <c r="N126" s="135" t="s">
        <v>14</v>
      </c>
      <c r="O126" s="22"/>
      <c r="P126" s="21" t="s">
        <v>14</v>
      </c>
      <c r="Q126" s="135" t="s">
        <v>14</v>
      </c>
      <c r="R126" s="22"/>
      <c r="S126" s="21" t="s">
        <v>14</v>
      </c>
      <c r="T126" s="135" t="s">
        <v>14</v>
      </c>
      <c r="U126" s="22"/>
      <c r="V126" s="21" t="s">
        <v>14</v>
      </c>
      <c r="W126" s="135" t="s">
        <v>14</v>
      </c>
      <c r="X126" s="22"/>
      <c r="Y126" s="21" t="s">
        <v>14</v>
      </c>
      <c r="Z126" s="135" t="s">
        <v>14</v>
      </c>
      <c r="AA126" s="22"/>
      <c r="AB126" s="21" t="s">
        <v>14</v>
      </c>
      <c r="AC126" s="135" t="s">
        <v>14</v>
      </c>
      <c r="AD126" s="22"/>
      <c r="AE126" s="21" t="s">
        <v>14</v>
      </c>
      <c r="AF126" s="135" t="s">
        <v>14</v>
      </c>
      <c r="AG126" s="22"/>
      <c r="AH126" s="21" t="s">
        <v>14</v>
      </c>
      <c r="AI126" s="135" t="s">
        <v>14</v>
      </c>
      <c r="AJ126" s="22"/>
      <c r="AK126" s="21" t="s">
        <v>16</v>
      </c>
      <c r="AL126" s="19" t="s">
        <v>16</v>
      </c>
      <c r="AM126" s="66"/>
      <c r="AN126" s="21" t="s">
        <v>16</v>
      </c>
      <c r="AO126" s="19" t="s">
        <v>16</v>
      </c>
      <c r="AP126" s="66"/>
      <c r="AQ126" s="21" t="s">
        <v>16</v>
      </c>
      <c r="AR126" s="19" t="s">
        <v>16</v>
      </c>
      <c r="AS126" s="66"/>
    </row>
    <row r="127" spans="2:45" x14ac:dyDescent="0.3">
      <c r="B127" s="234" t="s">
        <v>477</v>
      </c>
      <c r="C127" s="256">
        <v>4</v>
      </c>
      <c r="D127" s="256">
        <v>4</v>
      </c>
      <c r="E127" s="256">
        <v>1</v>
      </c>
      <c r="F127" s="345"/>
      <c r="G127" s="239" t="s">
        <v>163</v>
      </c>
      <c r="H127" s="173" t="s">
        <v>147</v>
      </c>
      <c r="I127" s="150" t="s">
        <v>283</v>
      </c>
      <c r="J127" s="214" t="s">
        <v>0</v>
      </c>
      <c r="K127" s="135" t="s">
        <v>15</v>
      </c>
      <c r="L127" s="22"/>
      <c r="M127" s="21" t="s">
        <v>14</v>
      </c>
      <c r="N127" s="135" t="s">
        <v>14</v>
      </c>
      <c r="O127" s="22"/>
      <c r="P127" s="21" t="s">
        <v>14</v>
      </c>
      <c r="Q127" s="135" t="s">
        <v>14</v>
      </c>
      <c r="R127" s="22"/>
      <c r="S127" s="21" t="s">
        <v>14</v>
      </c>
      <c r="T127" s="135" t="s">
        <v>14</v>
      </c>
      <c r="U127" s="22"/>
      <c r="V127" s="21" t="s">
        <v>14</v>
      </c>
      <c r="W127" s="135" t="s">
        <v>14</v>
      </c>
      <c r="X127" s="22"/>
      <c r="Y127" s="21" t="s">
        <v>14</v>
      </c>
      <c r="Z127" s="135" t="s">
        <v>14</v>
      </c>
      <c r="AA127" s="22"/>
      <c r="AB127" s="21" t="s">
        <v>14</v>
      </c>
      <c r="AC127" s="135" t="s">
        <v>14</v>
      </c>
      <c r="AD127" s="22"/>
      <c r="AE127" s="21" t="s">
        <v>14</v>
      </c>
      <c r="AF127" s="135" t="s">
        <v>14</v>
      </c>
      <c r="AG127" s="22"/>
      <c r="AH127" s="21" t="s">
        <v>14</v>
      </c>
      <c r="AI127" s="135" t="s">
        <v>14</v>
      </c>
      <c r="AJ127" s="22"/>
      <c r="AK127" s="21" t="s">
        <v>16</v>
      </c>
      <c r="AL127" s="19" t="s">
        <v>16</v>
      </c>
      <c r="AM127" s="66"/>
      <c r="AN127" s="21" t="s">
        <v>16</v>
      </c>
      <c r="AO127" s="19" t="s">
        <v>16</v>
      </c>
      <c r="AP127" s="66"/>
      <c r="AQ127" s="21" t="s">
        <v>16</v>
      </c>
      <c r="AR127" s="19" t="s">
        <v>16</v>
      </c>
      <c r="AS127" s="66"/>
    </row>
    <row r="128" spans="2:45" x14ac:dyDescent="0.3">
      <c r="B128" s="234" t="s">
        <v>477</v>
      </c>
      <c r="C128" s="256">
        <v>3</v>
      </c>
      <c r="D128" s="256">
        <v>3</v>
      </c>
      <c r="E128" s="256">
        <v>1</v>
      </c>
      <c r="F128" s="345"/>
      <c r="G128" s="239" t="s">
        <v>164</v>
      </c>
      <c r="H128" s="173" t="s">
        <v>147</v>
      </c>
      <c r="I128" s="150" t="s">
        <v>284</v>
      </c>
      <c r="J128" s="214" t="s">
        <v>0</v>
      </c>
      <c r="K128" s="135" t="s">
        <v>15</v>
      </c>
      <c r="L128" s="22"/>
      <c r="M128" s="21" t="s">
        <v>14</v>
      </c>
      <c r="N128" s="135" t="s">
        <v>14</v>
      </c>
      <c r="O128" s="22"/>
      <c r="P128" s="21" t="s">
        <v>14</v>
      </c>
      <c r="Q128" s="135" t="s">
        <v>14</v>
      </c>
      <c r="R128" s="22"/>
      <c r="S128" s="21" t="s">
        <v>14</v>
      </c>
      <c r="T128" s="135" t="s">
        <v>14</v>
      </c>
      <c r="U128" s="22"/>
      <c r="V128" s="21" t="s">
        <v>14</v>
      </c>
      <c r="W128" s="135" t="s">
        <v>14</v>
      </c>
      <c r="X128" s="22"/>
      <c r="Y128" s="21" t="s">
        <v>14</v>
      </c>
      <c r="Z128" s="135" t="s">
        <v>14</v>
      </c>
      <c r="AA128" s="22"/>
      <c r="AB128" s="21" t="s">
        <v>14</v>
      </c>
      <c r="AC128" s="135" t="s">
        <v>14</v>
      </c>
      <c r="AD128" s="22"/>
      <c r="AE128" s="21" t="s">
        <v>14</v>
      </c>
      <c r="AF128" s="135" t="s">
        <v>14</v>
      </c>
      <c r="AG128" s="22"/>
      <c r="AH128" s="21" t="s">
        <v>14</v>
      </c>
      <c r="AI128" s="135" t="s">
        <v>14</v>
      </c>
      <c r="AJ128" s="22"/>
      <c r="AK128" s="21" t="s">
        <v>16</v>
      </c>
      <c r="AL128" s="19" t="s">
        <v>16</v>
      </c>
      <c r="AM128" s="66"/>
      <c r="AN128" s="21" t="s">
        <v>16</v>
      </c>
      <c r="AO128" s="19" t="s">
        <v>16</v>
      </c>
      <c r="AP128" s="66"/>
      <c r="AQ128" s="21" t="s">
        <v>16</v>
      </c>
      <c r="AR128" s="19" t="s">
        <v>16</v>
      </c>
      <c r="AS128" s="66"/>
    </row>
    <row r="129" spans="2:45" x14ac:dyDescent="0.3">
      <c r="B129" s="234" t="s">
        <v>477</v>
      </c>
      <c r="C129" s="256">
        <v>3</v>
      </c>
      <c r="D129" s="256">
        <v>3</v>
      </c>
      <c r="E129" s="256">
        <v>1</v>
      </c>
      <c r="F129" s="345"/>
      <c r="G129" s="239" t="s">
        <v>165</v>
      </c>
      <c r="H129" s="173" t="s">
        <v>147</v>
      </c>
      <c r="I129" s="150" t="s">
        <v>285</v>
      </c>
      <c r="J129" s="214" t="s">
        <v>0</v>
      </c>
      <c r="K129" s="135" t="s">
        <v>15</v>
      </c>
      <c r="L129" s="22"/>
      <c r="M129" s="21" t="s">
        <v>14</v>
      </c>
      <c r="N129" s="135" t="s">
        <v>14</v>
      </c>
      <c r="O129" s="22"/>
      <c r="P129" s="21" t="s">
        <v>14</v>
      </c>
      <c r="Q129" s="135" t="s">
        <v>14</v>
      </c>
      <c r="R129" s="22"/>
      <c r="S129" s="21" t="s">
        <v>14</v>
      </c>
      <c r="T129" s="135" t="s">
        <v>14</v>
      </c>
      <c r="U129" s="22"/>
      <c r="V129" s="21" t="s">
        <v>14</v>
      </c>
      <c r="W129" s="135" t="s">
        <v>14</v>
      </c>
      <c r="X129" s="22"/>
      <c r="Y129" s="21" t="s">
        <v>14</v>
      </c>
      <c r="Z129" s="135" t="s">
        <v>14</v>
      </c>
      <c r="AA129" s="22"/>
      <c r="AB129" s="21" t="s">
        <v>14</v>
      </c>
      <c r="AC129" s="135" t="s">
        <v>14</v>
      </c>
      <c r="AD129" s="22"/>
      <c r="AE129" s="21" t="s">
        <v>14</v>
      </c>
      <c r="AF129" s="135" t="s">
        <v>14</v>
      </c>
      <c r="AG129" s="22"/>
      <c r="AH129" s="21" t="s">
        <v>14</v>
      </c>
      <c r="AI129" s="135" t="s">
        <v>14</v>
      </c>
      <c r="AJ129" s="22"/>
      <c r="AK129" s="21" t="s">
        <v>16</v>
      </c>
      <c r="AL129" s="19" t="s">
        <v>16</v>
      </c>
      <c r="AM129" s="66"/>
      <c r="AN129" s="21" t="s">
        <v>16</v>
      </c>
      <c r="AO129" s="19" t="s">
        <v>16</v>
      </c>
      <c r="AP129" s="66"/>
      <c r="AQ129" s="21" t="s">
        <v>16</v>
      </c>
      <c r="AR129" s="19" t="s">
        <v>16</v>
      </c>
      <c r="AS129" s="66"/>
    </row>
    <row r="130" spans="2:45" x14ac:dyDescent="0.3">
      <c r="B130" s="234" t="s">
        <v>477</v>
      </c>
      <c r="C130" s="256">
        <v>3</v>
      </c>
      <c r="D130" s="256">
        <v>3</v>
      </c>
      <c r="E130" s="256">
        <v>1</v>
      </c>
      <c r="F130" s="345"/>
      <c r="G130" s="239" t="s">
        <v>166</v>
      </c>
      <c r="H130" s="173" t="s">
        <v>147</v>
      </c>
      <c r="I130" s="150" t="s">
        <v>286</v>
      </c>
      <c r="J130" s="214" t="s">
        <v>0</v>
      </c>
      <c r="K130" s="135" t="s">
        <v>15</v>
      </c>
      <c r="L130" s="22"/>
      <c r="M130" s="21" t="s">
        <v>14</v>
      </c>
      <c r="N130" s="135" t="s">
        <v>14</v>
      </c>
      <c r="O130" s="22"/>
      <c r="P130" s="21" t="s">
        <v>14</v>
      </c>
      <c r="Q130" s="135" t="s">
        <v>14</v>
      </c>
      <c r="R130" s="22"/>
      <c r="S130" s="21" t="s">
        <v>14</v>
      </c>
      <c r="T130" s="135" t="s">
        <v>14</v>
      </c>
      <c r="U130" s="22"/>
      <c r="V130" s="21" t="s">
        <v>14</v>
      </c>
      <c r="W130" s="135" t="s">
        <v>14</v>
      </c>
      <c r="X130" s="22"/>
      <c r="Y130" s="21" t="s">
        <v>14</v>
      </c>
      <c r="Z130" s="135" t="s">
        <v>14</v>
      </c>
      <c r="AA130" s="22"/>
      <c r="AB130" s="21" t="s">
        <v>14</v>
      </c>
      <c r="AC130" s="135" t="s">
        <v>14</v>
      </c>
      <c r="AD130" s="22"/>
      <c r="AE130" s="21" t="s">
        <v>14</v>
      </c>
      <c r="AF130" s="135" t="s">
        <v>14</v>
      </c>
      <c r="AG130" s="22"/>
      <c r="AH130" s="21" t="s">
        <v>14</v>
      </c>
      <c r="AI130" s="135" t="s">
        <v>14</v>
      </c>
      <c r="AJ130" s="22"/>
      <c r="AK130" s="21" t="s">
        <v>16</v>
      </c>
      <c r="AL130" s="19" t="s">
        <v>16</v>
      </c>
      <c r="AM130" s="66"/>
      <c r="AN130" s="21" t="s">
        <v>16</v>
      </c>
      <c r="AO130" s="19" t="s">
        <v>16</v>
      </c>
      <c r="AP130" s="66"/>
      <c r="AQ130" s="21" t="s">
        <v>16</v>
      </c>
      <c r="AR130" s="19" t="s">
        <v>16</v>
      </c>
      <c r="AS130" s="66"/>
    </row>
    <row r="131" spans="2:45" x14ac:dyDescent="0.3">
      <c r="B131" s="234" t="s">
        <v>477</v>
      </c>
      <c r="C131" s="256">
        <v>3</v>
      </c>
      <c r="D131" s="256">
        <v>3</v>
      </c>
      <c r="E131" s="256">
        <v>1</v>
      </c>
      <c r="F131" s="345"/>
      <c r="G131" s="239" t="s">
        <v>167</v>
      </c>
      <c r="H131" s="173" t="s">
        <v>147</v>
      </c>
      <c r="I131" s="150" t="s">
        <v>287</v>
      </c>
      <c r="J131" s="214" t="s">
        <v>0</v>
      </c>
      <c r="K131" s="135" t="s">
        <v>15</v>
      </c>
      <c r="L131" s="22"/>
      <c r="M131" s="21" t="s">
        <v>14</v>
      </c>
      <c r="N131" s="135" t="s">
        <v>14</v>
      </c>
      <c r="O131" s="22"/>
      <c r="P131" s="21" t="s">
        <v>14</v>
      </c>
      <c r="Q131" s="135" t="s">
        <v>14</v>
      </c>
      <c r="R131" s="22"/>
      <c r="S131" s="21" t="s">
        <v>14</v>
      </c>
      <c r="T131" s="135" t="s">
        <v>14</v>
      </c>
      <c r="U131" s="22"/>
      <c r="V131" s="21" t="s">
        <v>14</v>
      </c>
      <c r="W131" s="135" t="s">
        <v>14</v>
      </c>
      <c r="X131" s="22"/>
      <c r="Y131" s="21" t="s">
        <v>14</v>
      </c>
      <c r="Z131" s="135" t="s">
        <v>14</v>
      </c>
      <c r="AA131" s="22"/>
      <c r="AB131" s="21" t="s">
        <v>14</v>
      </c>
      <c r="AC131" s="135" t="s">
        <v>14</v>
      </c>
      <c r="AD131" s="22"/>
      <c r="AE131" s="21" t="s">
        <v>14</v>
      </c>
      <c r="AF131" s="135" t="s">
        <v>14</v>
      </c>
      <c r="AG131" s="22"/>
      <c r="AH131" s="21" t="s">
        <v>14</v>
      </c>
      <c r="AI131" s="135" t="s">
        <v>14</v>
      </c>
      <c r="AJ131" s="22"/>
      <c r="AK131" s="21" t="s">
        <v>16</v>
      </c>
      <c r="AL131" s="19" t="s">
        <v>16</v>
      </c>
      <c r="AM131" s="66"/>
      <c r="AN131" s="21" t="s">
        <v>16</v>
      </c>
      <c r="AO131" s="19" t="s">
        <v>16</v>
      </c>
      <c r="AP131" s="66"/>
      <c r="AQ131" s="21" t="s">
        <v>16</v>
      </c>
      <c r="AR131" s="19" t="s">
        <v>16</v>
      </c>
      <c r="AS131" s="66"/>
    </row>
    <row r="132" spans="2:45" x14ac:dyDescent="0.3">
      <c r="B132" s="234" t="s">
        <v>477</v>
      </c>
      <c r="C132" s="256">
        <v>3</v>
      </c>
      <c r="D132" s="256">
        <v>3</v>
      </c>
      <c r="E132" s="256">
        <v>1</v>
      </c>
      <c r="F132" s="345"/>
      <c r="G132" s="239" t="s">
        <v>168</v>
      </c>
      <c r="H132" s="173" t="s">
        <v>147</v>
      </c>
      <c r="I132" s="150" t="s">
        <v>289</v>
      </c>
      <c r="J132" s="214" t="s">
        <v>0</v>
      </c>
      <c r="K132" s="135" t="s">
        <v>15</v>
      </c>
      <c r="L132" s="22"/>
      <c r="M132" s="21" t="s">
        <v>14</v>
      </c>
      <c r="N132" s="135" t="s">
        <v>14</v>
      </c>
      <c r="O132" s="22"/>
      <c r="P132" s="21" t="s">
        <v>14</v>
      </c>
      <c r="Q132" s="135" t="s">
        <v>14</v>
      </c>
      <c r="R132" s="22"/>
      <c r="S132" s="21" t="s">
        <v>14</v>
      </c>
      <c r="T132" s="135" t="s">
        <v>14</v>
      </c>
      <c r="U132" s="22"/>
      <c r="V132" s="21" t="s">
        <v>14</v>
      </c>
      <c r="W132" s="135" t="s">
        <v>14</v>
      </c>
      <c r="X132" s="22"/>
      <c r="Y132" s="21" t="s">
        <v>14</v>
      </c>
      <c r="Z132" s="135" t="s">
        <v>14</v>
      </c>
      <c r="AA132" s="22"/>
      <c r="AB132" s="21" t="s">
        <v>14</v>
      </c>
      <c r="AC132" s="135" t="s">
        <v>14</v>
      </c>
      <c r="AD132" s="22"/>
      <c r="AE132" s="21" t="s">
        <v>14</v>
      </c>
      <c r="AF132" s="135" t="s">
        <v>14</v>
      </c>
      <c r="AG132" s="22"/>
      <c r="AH132" s="21" t="s">
        <v>14</v>
      </c>
      <c r="AI132" s="135" t="s">
        <v>14</v>
      </c>
      <c r="AJ132" s="22"/>
      <c r="AK132" s="21" t="s">
        <v>16</v>
      </c>
      <c r="AL132" s="19" t="s">
        <v>16</v>
      </c>
      <c r="AM132" s="66"/>
      <c r="AN132" s="21" t="s">
        <v>16</v>
      </c>
      <c r="AO132" s="19" t="s">
        <v>16</v>
      </c>
      <c r="AP132" s="66"/>
      <c r="AQ132" s="21" t="s">
        <v>16</v>
      </c>
      <c r="AR132" s="19" t="s">
        <v>16</v>
      </c>
      <c r="AS132" s="66"/>
    </row>
    <row r="133" spans="2:45" x14ac:dyDescent="0.3">
      <c r="B133" s="234" t="s">
        <v>477</v>
      </c>
      <c r="C133" s="256">
        <v>3</v>
      </c>
      <c r="D133" s="256">
        <v>3</v>
      </c>
      <c r="E133" s="256">
        <v>1</v>
      </c>
      <c r="F133" s="345"/>
      <c r="G133" s="239" t="s">
        <v>169</v>
      </c>
      <c r="H133" s="173" t="s">
        <v>147</v>
      </c>
      <c r="I133" s="150" t="s">
        <v>288</v>
      </c>
      <c r="J133" s="214" t="s">
        <v>0</v>
      </c>
      <c r="K133" s="135" t="s">
        <v>15</v>
      </c>
      <c r="L133" s="22"/>
      <c r="M133" s="21" t="s">
        <v>14</v>
      </c>
      <c r="N133" s="135" t="s">
        <v>14</v>
      </c>
      <c r="O133" s="22"/>
      <c r="P133" s="21" t="s">
        <v>14</v>
      </c>
      <c r="Q133" s="135" t="s">
        <v>14</v>
      </c>
      <c r="R133" s="22"/>
      <c r="S133" s="21" t="s">
        <v>14</v>
      </c>
      <c r="T133" s="135" t="s">
        <v>14</v>
      </c>
      <c r="U133" s="22"/>
      <c r="V133" s="21" t="s">
        <v>14</v>
      </c>
      <c r="W133" s="135" t="s">
        <v>14</v>
      </c>
      <c r="X133" s="22"/>
      <c r="Y133" s="21" t="s">
        <v>14</v>
      </c>
      <c r="Z133" s="135" t="s">
        <v>14</v>
      </c>
      <c r="AA133" s="22"/>
      <c r="AB133" s="21" t="s">
        <v>14</v>
      </c>
      <c r="AC133" s="135" t="s">
        <v>14</v>
      </c>
      <c r="AD133" s="22"/>
      <c r="AE133" s="21" t="s">
        <v>14</v>
      </c>
      <c r="AF133" s="135" t="s">
        <v>14</v>
      </c>
      <c r="AG133" s="22"/>
      <c r="AH133" s="21" t="s">
        <v>14</v>
      </c>
      <c r="AI133" s="135" t="s">
        <v>14</v>
      </c>
      <c r="AJ133" s="22"/>
      <c r="AK133" s="21" t="s">
        <v>16</v>
      </c>
      <c r="AL133" s="19" t="s">
        <v>16</v>
      </c>
      <c r="AM133" s="66"/>
      <c r="AN133" s="21" t="s">
        <v>16</v>
      </c>
      <c r="AO133" s="19" t="s">
        <v>16</v>
      </c>
      <c r="AP133" s="66"/>
      <c r="AQ133" s="21" t="s">
        <v>16</v>
      </c>
      <c r="AR133" s="19" t="s">
        <v>16</v>
      </c>
      <c r="AS133" s="66"/>
    </row>
    <row r="134" spans="2:45" x14ac:dyDescent="0.3">
      <c r="B134" s="234" t="s">
        <v>477</v>
      </c>
      <c r="C134" s="256">
        <v>4</v>
      </c>
      <c r="D134" s="256">
        <v>4</v>
      </c>
      <c r="E134" s="256">
        <v>1</v>
      </c>
      <c r="F134" s="342" t="s">
        <v>216</v>
      </c>
      <c r="G134" s="238" t="s">
        <v>170</v>
      </c>
      <c r="H134" s="174" t="s">
        <v>147</v>
      </c>
      <c r="I134" s="151" t="s">
        <v>290</v>
      </c>
      <c r="J134" s="214" t="s">
        <v>0</v>
      </c>
      <c r="K134" s="135" t="s">
        <v>15</v>
      </c>
      <c r="L134" s="22"/>
      <c r="M134" s="21" t="s">
        <v>14</v>
      </c>
      <c r="N134" s="135" t="s">
        <v>14</v>
      </c>
      <c r="O134" s="22"/>
      <c r="P134" s="21" t="s">
        <v>14</v>
      </c>
      <c r="Q134" s="135" t="s">
        <v>14</v>
      </c>
      <c r="R134" s="22"/>
      <c r="S134" s="21" t="s">
        <v>14</v>
      </c>
      <c r="T134" s="135" t="s">
        <v>14</v>
      </c>
      <c r="U134" s="22"/>
      <c r="V134" s="21" t="s">
        <v>14</v>
      </c>
      <c r="W134" s="135" t="s">
        <v>14</v>
      </c>
      <c r="X134" s="22"/>
      <c r="Y134" s="21" t="s">
        <v>14</v>
      </c>
      <c r="Z134" s="135" t="s">
        <v>14</v>
      </c>
      <c r="AA134" s="22"/>
      <c r="AB134" s="21" t="s">
        <v>14</v>
      </c>
      <c r="AC134" s="135" t="s">
        <v>14</v>
      </c>
      <c r="AD134" s="22"/>
      <c r="AE134" s="21" t="s">
        <v>14</v>
      </c>
      <c r="AF134" s="135" t="s">
        <v>14</v>
      </c>
      <c r="AG134" s="22"/>
      <c r="AH134" s="21" t="s">
        <v>14</v>
      </c>
      <c r="AI134" s="135" t="s">
        <v>14</v>
      </c>
      <c r="AJ134" s="22"/>
      <c r="AK134" s="21" t="s">
        <v>16</v>
      </c>
      <c r="AL134" s="19" t="s">
        <v>16</v>
      </c>
      <c r="AM134" s="66"/>
      <c r="AN134" s="21" t="s">
        <v>16</v>
      </c>
      <c r="AO134" s="19" t="s">
        <v>16</v>
      </c>
      <c r="AP134" s="66"/>
      <c r="AQ134" s="21" t="s">
        <v>16</v>
      </c>
      <c r="AR134" s="19" t="s">
        <v>16</v>
      </c>
      <c r="AS134" s="66"/>
    </row>
    <row r="135" spans="2:45" x14ac:dyDescent="0.3">
      <c r="B135" s="234" t="s">
        <v>477</v>
      </c>
      <c r="C135" s="256">
        <v>3</v>
      </c>
      <c r="D135" s="256">
        <v>3</v>
      </c>
      <c r="E135" s="256">
        <v>1</v>
      </c>
      <c r="F135" s="343"/>
      <c r="G135" s="238" t="s">
        <v>171</v>
      </c>
      <c r="H135" s="174" t="s">
        <v>147</v>
      </c>
      <c r="I135" s="151" t="s">
        <v>291</v>
      </c>
      <c r="J135" s="214" t="s">
        <v>0</v>
      </c>
      <c r="K135" s="135" t="s">
        <v>15</v>
      </c>
      <c r="L135" s="22"/>
      <c r="M135" s="21" t="s">
        <v>14</v>
      </c>
      <c r="N135" s="135" t="s">
        <v>14</v>
      </c>
      <c r="O135" s="22"/>
      <c r="P135" s="21" t="s">
        <v>14</v>
      </c>
      <c r="Q135" s="135" t="s">
        <v>14</v>
      </c>
      <c r="R135" s="22"/>
      <c r="S135" s="21" t="s">
        <v>14</v>
      </c>
      <c r="T135" s="135" t="s">
        <v>14</v>
      </c>
      <c r="U135" s="22"/>
      <c r="V135" s="21" t="s">
        <v>14</v>
      </c>
      <c r="W135" s="135" t="s">
        <v>14</v>
      </c>
      <c r="X135" s="22"/>
      <c r="Y135" s="21" t="s">
        <v>14</v>
      </c>
      <c r="Z135" s="135" t="s">
        <v>14</v>
      </c>
      <c r="AA135" s="22"/>
      <c r="AB135" s="21" t="s">
        <v>14</v>
      </c>
      <c r="AC135" s="135" t="s">
        <v>14</v>
      </c>
      <c r="AD135" s="22"/>
      <c r="AE135" s="21" t="s">
        <v>14</v>
      </c>
      <c r="AF135" s="135" t="s">
        <v>14</v>
      </c>
      <c r="AG135" s="22"/>
      <c r="AH135" s="21" t="s">
        <v>14</v>
      </c>
      <c r="AI135" s="135" t="s">
        <v>14</v>
      </c>
      <c r="AJ135" s="22"/>
      <c r="AK135" s="21" t="s">
        <v>16</v>
      </c>
      <c r="AL135" s="19" t="s">
        <v>16</v>
      </c>
      <c r="AM135" s="66"/>
      <c r="AN135" s="21" t="s">
        <v>16</v>
      </c>
      <c r="AO135" s="19" t="s">
        <v>16</v>
      </c>
      <c r="AP135" s="66"/>
      <c r="AQ135" s="21" t="s">
        <v>16</v>
      </c>
      <c r="AR135" s="19" t="s">
        <v>16</v>
      </c>
      <c r="AS135" s="66"/>
    </row>
    <row r="136" spans="2:45" x14ac:dyDescent="0.3">
      <c r="B136" s="234" t="s">
        <v>477</v>
      </c>
      <c r="C136" s="256">
        <v>2</v>
      </c>
      <c r="D136" s="256">
        <v>2</v>
      </c>
      <c r="E136" s="256">
        <v>1</v>
      </c>
      <c r="F136" s="341" t="s">
        <v>218</v>
      </c>
      <c r="G136" s="239" t="s">
        <v>172</v>
      </c>
      <c r="H136" s="173" t="s">
        <v>147</v>
      </c>
      <c r="I136" s="150" t="s">
        <v>292</v>
      </c>
      <c r="J136" s="214" t="s">
        <v>0</v>
      </c>
      <c r="K136" s="135" t="s">
        <v>15</v>
      </c>
      <c r="L136" s="22"/>
      <c r="M136" s="21" t="s">
        <v>14</v>
      </c>
      <c r="N136" s="135" t="s">
        <v>14</v>
      </c>
      <c r="O136" s="22"/>
      <c r="P136" s="21" t="s">
        <v>14</v>
      </c>
      <c r="Q136" s="135" t="s">
        <v>14</v>
      </c>
      <c r="R136" s="22"/>
      <c r="S136" s="21" t="s">
        <v>14</v>
      </c>
      <c r="T136" s="135" t="s">
        <v>14</v>
      </c>
      <c r="U136" s="22"/>
      <c r="V136" s="21" t="s">
        <v>14</v>
      </c>
      <c r="W136" s="135" t="s">
        <v>14</v>
      </c>
      <c r="X136" s="22"/>
      <c r="Y136" s="21" t="s">
        <v>14</v>
      </c>
      <c r="Z136" s="135" t="s">
        <v>14</v>
      </c>
      <c r="AA136" s="22"/>
      <c r="AB136" s="21" t="s">
        <v>14</v>
      </c>
      <c r="AC136" s="135" t="s">
        <v>14</v>
      </c>
      <c r="AD136" s="22"/>
      <c r="AE136" s="21" t="s">
        <v>14</v>
      </c>
      <c r="AF136" s="135" t="s">
        <v>14</v>
      </c>
      <c r="AG136" s="22"/>
      <c r="AH136" s="21" t="s">
        <v>14</v>
      </c>
      <c r="AI136" s="135" t="s">
        <v>14</v>
      </c>
      <c r="AJ136" s="22"/>
      <c r="AK136" s="21" t="s">
        <v>16</v>
      </c>
      <c r="AL136" s="19" t="s">
        <v>16</v>
      </c>
      <c r="AM136" s="66"/>
      <c r="AN136" s="21" t="s">
        <v>16</v>
      </c>
      <c r="AO136" s="19" t="s">
        <v>16</v>
      </c>
      <c r="AP136" s="66"/>
      <c r="AQ136" s="21" t="s">
        <v>16</v>
      </c>
      <c r="AR136" s="19" t="s">
        <v>16</v>
      </c>
      <c r="AS136" s="66"/>
    </row>
    <row r="137" spans="2:45" x14ac:dyDescent="0.3">
      <c r="B137" s="234" t="s">
        <v>477</v>
      </c>
      <c r="C137" s="256">
        <v>3</v>
      </c>
      <c r="D137" s="256">
        <v>3</v>
      </c>
      <c r="E137" s="256">
        <v>1</v>
      </c>
      <c r="F137" s="341"/>
      <c r="G137" s="239" t="s">
        <v>173</v>
      </c>
      <c r="H137" s="173" t="s">
        <v>147</v>
      </c>
      <c r="I137" s="150" t="s">
        <v>293</v>
      </c>
      <c r="J137" s="214" t="s">
        <v>0</v>
      </c>
      <c r="K137" s="135" t="s">
        <v>15</v>
      </c>
      <c r="L137" s="22"/>
      <c r="M137" s="21" t="s">
        <v>14</v>
      </c>
      <c r="N137" s="135" t="s">
        <v>14</v>
      </c>
      <c r="O137" s="22"/>
      <c r="P137" s="21" t="s">
        <v>14</v>
      </c>
      <c r="Q137" s="135" t="s">
        <v>14</v>
      </c>
      <c r="R137" s="22"/>
      <c r="S137" s="21" t="s">
        <v>14</v>
      </c>
      <c r="T137" s="135" t="s">
        <v>14</v>
      </c>
      <c r="U137" s="22"/>
      <c r="V137" s="21" t="s">
        <v>14</v>
      </c>
      <c r="W137" s="135" t="s">
        <v>14</v>
      </c>
      <c r="X137" s="22"/>
      <c r="Y137" s="21" t="s">
        <v>14</v>
      </c>
      <c r="Z137" s="135" t="s">
        <v>14</v>
      </c>
      <c r="AA137" s="22"/>
      <c r="AB137" s="21" t="s">
        <v>14</v>
      </c>
      <c r="AC137" s="135" t="s">
        <v>14</v>
      </c>
      <c r="AD137" s="22"/>
      <c r="AE137" s="21" t="s">
        <v>14</v>
      </c>
      <c r="AF137" s="135" t="s">
        <v>14</v>
      </c>
      <c r="AG137" s="22"/>
      <c r="AH137" s="21" t="s">
        <v>14</v>
      </c>
      <c r="AI137" s="135" t="s">
        <v>14</v>
      </c>
      <c r="AJ137" s="22"/>
      <c r="AK137" s="21" t="s">
        <v>16</v>
      </c>
      <c r="AL137" s="19" t="s">
        <v>16</v>
      </c>
      <c r="AM137" s="66"/>
      <c r="AN137" s="21" t="s">
        <v>16</v>
      </c>
      <c r="AO137" s="19" t="s">
        <v>16</v>
      </c>
      <c r="AP137" s="66"/>
      <c r="AQ137" s="21" t="s">
        <v>16</v>
      </c>
      <c r="AR137" s="19" t="s">
        <v>16</v>
      </c>
      <c r="AS137" s="66"/>
    </row>
    <row r="138" spans="2:45" x14ac:dyDescent="0.3">
      <c r="B138" s="234" t="s">
        <v>477</v>
      </c>
      <c r="C138" s="256">
        <v>4</v>
      </c>
      <c r="D138" s="256">
        <v>4</v>
      </c>
      <c r="E138" s="256">
        <v>1</v>
      </c>
      <c r="F138" s="341"/>
      <c r="G138" s="239" t="s">
        <v>174</v>
      </c>
      <c r="H138" s="173" t="s">
        <v>147</v>
      </c>
      <c r="I138" s="150" t="s">
        <v>294</v>
      </c>
      <c r="J138" s="214" t="s">
        <v>0</v>
      </c>
      <c r="K138" s="135" t="s">
        <v>15</v>
      </c>
      <c r="L138" s="22"/>
      <c r="M138" s="21" t="s">
        <v>14</v>
      </c>
      <c r="N138" s="135" t="s">
        <v>14</v>
      </c>
      <c r="O138" s="22"/>
      <c r="P138" s="21" t="s">
        <v>14</v>
      </c>
      <c r="Q138" s="135" t="s">
        <v>14</v>
      </c>
      <c r="R138" s="22"/>
      <c r="S138" s="21" t="s">
        <v>14</v>
      </c>
      <c r="T138" s="135" t="s">
        <v>14</v>
      </c>
      <c r="U138" s="22"/>
      <c r="V138" s="21" t="s">
        <v>14</v>
      </c>
      <c r="W138" s="135" t="s">
        <v>14</v>
      </c>
      <c r="X138" s="22"/>
      <c r="Y138" s="21" t="s">
        <v>14</v>
      </c>
      <c r="Z138" s="135" t="s">
        <v>14</v>
      </c>
      <c r="AA138" s="22"/>
      <c r="AB138" s="21" t="s">
        <v>14</v>
      </c>
      <c r="AC138" s="135" t="s">
        <v>14</v>
      </c>
      <c r="AD138" s="22"/>
      <c r="AE138" s="21" t="s">
        <v>14</v>
      </c>
      <c r="AF138" s="135" t="s">
        <v>14</v>
      </c>
      <c r="AG138" s="22"/>
      <c r="AH138" s="21" t="s">
        <v>14</v>
      </c>
      <c r="AI138" s="135" t="s">
        <v>14</v>
      </c>
      <c r="AJ138" s="22"/>
      <c r="AK138" s="21" t="s">
        <v>16</v>
      </c>
      <c r="AL138" s="19" t="s">
        <v>16</v>
      </c>
      <c r="AM138" s="66"/>
      <c r="AN138" s="21" t="s">
        <v>16</v>
      </c>
      <c r="AO138" s="19" t="s">
        <v>16</v>
      </c>
      <c r="AP138" s="66"/>
      <c r="AQ138" s="21" t="s">
        <v>16</v>
      </c>
      <c r="AR138" s="19" t="s">
        <v>16</v>
      </c>
      <c r="AS138" s="66"/>
    </row>
    <row r="139" spans="2:45" x14ac:dyDescent="0.3">
      <c r="B139" s="234" t="s">
        <v>477</v>
      </c>
      <c r="C139" s="256">
        <v>3</v>
      </c>
      <c r="D139" s="256">
        <v>3</v>
      </c>
      <c r="E139" s="256">
        <v>1</v>
      </c>
      <c r="F139" s="341"/>
      <c r="G139" s="239" t="s">
        <v>175</v>
      </c>
      <c r="H139" s="173" t="s">
        <v>147</v>
      </c>
      <c r="I139" s="150" t="s">
        <v>295</v>
      </c>
      <c r="J139" s="214" t="s">
        <v>0</v>
      </c>
      <c r="K139" s="135" t="s">
        <v>15</v>
      </c>
      <c r="L139" s="22"/>
      <c r="M139" s="21" t="s">
        <v>14</v>
      </c>
      <c r="N139" s="135" t="s">
        <v>14</v>
      </c>
      <c r="O139" s="22"/>
      <c r="P139" s="21" t="s">
        <v>14</v>
      </c>
      <c r="Q139" s="135" t="s">
        <v>14</v>
      </c>
      <c r="R139" s="22"/>
      <c r="S139" s="21" t="s">
        <v>14</v>
      </c>
      <c r="T139" s="135" t="s">
        <v>14</v>
      </c>
      <c r="U139" s="22"/>
      <c r="V139" s="21" t="s">
        <v>14</v>
      </c>
      <c r="W139" s="135" t="s">
        <v>14</v>
      </c>
      <c r="X139" s="22"/>
      <c r="Y139" s="21" t="s">
        <v>14</v>
      </c>
      <c r="Z139" s="135" t="s">
        <v>14</v>
      </c>
      <c r="AA139" s="22"/>
      <c r="AB139" s="21" t="s">
        <v>14</v>
      </c>
      <c r="AC139" s="135" t="s">
        <v>14</v>
      </c>
      <c r="AD139" s="22"/>
      <c r="AE139" s="21" t="s">
        <v>14</v>
      </c>
      <c r="AF139" s="135" t="s">
        <v>14</v>
      </c>
      <c r="AG139" s="22"/>
      <c r="AH139" s="21" t="s">
        <v>14</v>
      </c>
      <c r="AI139" s="135" t="s">
        <v>14</v>
      </c>
      <c r="AJ139" s="22"/>
      <c r="AK139" s="21" t="s">
        <v>16</v>
      </c>
      <c r="AL139" s="19" t="s">
        <v>16</v>
      </c>
      <c r="AM139" s="66"/>
      <c r="AN139" s="21" t="s">
        <v>16</v>
      </c>
      <c r="AO139" s="19" t="s">
        <v>16</v>
      </c>
      <c r="AP139" s="66"/>
      <c r="AQ139" s="21" t="s">
        <v>16</v>
      </c>
      <c r="AR139" s="19" t="s">
        <v>16</v>
      </c>
      <c r="AS139" s="66"/>
    </row>
    <row r="140" spans="2:45" x14ac:dyDescent="0.3">
      <c r="B140" s="234" t="s">
        <v>477</v>
      </c>
      <c r="C140" s="256">
        <v>4</v>
      </c>
      <c r="D140" s="256">
        <v>4</v>
      </c>
      <c r="E140" s="256">
        <v>1</v>
      </c>
      <c r="F140" s="341"/>
      <c r="G140" s="239" t="s">
        <v>176</v>
      </c>
      <c r="H140" s="173" t="s">
        <v>147</v>
      </c>
      <c r="I140" s="150" t="s">
        <v>296</v>
      </c>
      <c r="J140" s="214" t="s">
        <v>0</v>
      </c>
      <c r="K140" s="135" t="s">
        <v>15</v>
      </c>
      <c r="L140" s="22"/>
      <c r="M140" s="21" t="s">
        <v>14</v>
      </c>
      <c r="N140" s="135" t="s">
        <v>14</v>
      </c>
      <c r="O140" s="22"/>
      <c r="P140" s="21" t="s">
        <v>14</v>
      </c>
      <c r="Q140" s="135" t="s">
        <v>14</v>
      </c>
      <c r="R140" s="22"/>
      <c r="S140" s="21" t="s">
        <v>14</v>
      </c>
      <c r="T140" s="135" t="s">
        <v>14</v>
      </c>
      <c r="U140" s="22"/>
      <c r="V140" s="21" t="s">
        <v>14</v>
      </c>
      <c r="W140" s="135" t="s">
        <v>14</v>
      </c>
      <c r="X140" s="22"/>
      <c r="Y140" s="21" t="s">
        <v>14</v>
      </c>
      <c r="Z140" s="135" t="s">
        <v>14</v>
      </c>
      <c r="AA140" s="22"/>
      <c r="AB140" s="21" t="s">
        <v>14</v>
      </c>
      <c r="AC140" s="135" t="s">
        <v>14</v>
      </c>
      <c r="AD140" s="22"/>
      <c r="AE140" s="21" t="s">
        <v>14</v>
      </c>
      <c r="AF140" s="135" t="s">
        <v>14</v>
      </c>
      <c r="AG140" s="22"/>
      <c r="AH140" s="21" t="s">
        <v>14</v>
      </c>
      <c r="AI140" s="135" t="s">
        <v>14</v>
      </c>
      <c r="AJ140" s="22"/>
      <c r="AK140" s="21" t="s">
        <v>16</v>
      </c>
      <c r="AL140" s="19" t="s">
        <v>16</v>
      </c>
      <c r="AM140" s="66"/>
      <c r="AN140" s="21" t="s">
        <v>16</v>
      </c>
      <c r="AO140" s="19" t="s">
        <v>16</v>
      </c>
      <c r="AP140" s="66"/>
      <c r="AQ140" s="21" t="s">
        <v>16</v>
      </c>
      <c r="AR140" s="19" t="s">
        <v>16</v>
      </c>
      <c r="AS140" s="66"/>
    </row>
    <row r="141" spans="2:45" x14ac:dyDescent="0.3">
      <c r="B141" s="234" t="s">
        <v>477</v>
      </c>
      <c r="C141" s="256">
        <v>3</v>
      </c>
      <c r="D141" s="256">
        <v>3</v>
      </c>
      <c r="E141" s="256">
        <v>1</v>
      </c>
      <c r="F141" s="341"/>
      <c r="G141" s="239" t="s">
        <v>178</v>
      </c>
      <c r="H141" s="173" t="s">
        <v>147</v>
      </c>
      <c r="I141" s="150" t="s">
        <v>297</v>
      </c>
      <c r="J141" s="214" t="s">
        <v>0</v>
      </c>
      <c r="K141" s="135" t="s">
        <v>15</v>
      </c>
      <c r="L141" s="22"/>
      <c r="M141" s="21" t="s">
        <v>14</v>
      </c>
      <c r="N141" s="135" t="s">
        <v>14</v>
      </c>
      <c r="O141" s="22"/>
      <c r="P141" s="21" t="s">
        <v>14</v>
      </c>
      <c r="Q141" s="135" t="s">
        <v>14</v>
      </c>
      <c r="R141" s="22"/>
      <c r="S141" s="21" t="s">
        <v>14</v>
      </c>
      <c r="T141" s="135" t="s">
        <v>14</v>
      </c>
      <c r="U141" s="22"/>
      <c r="V141" s="21" t="s">
        <v>14</v>
      </c>
      <c r="W141" s="135" t="s">
        <v>14</v>
      </c>
      <c r="X141" s="22"/>
      <c r="Y141" s="21" t="s">
        <v>14</v>
      </c>
      <c r="Z141" s="135" t="s">
        <v>14</v>
      </c>
      <c r="AA141" s="22"/>
      <c r="AB141" s="21" t="s">
        <v>14</v>
      </c>
      <c r="AC141" s="135" t="s">
        <v>14</v>
      </c>
      <c r="AD141" s="22"/>
      <c r="AE141" s="21" t="s">
        <v>14</v>
      </c>
      <c r="AF141" s="135" t="s">
        <v>14</v>
      </c>
      <c r="AG141" s="22"/>
      <c r="AH141" s="21" t="s">
        <v>14</v>
      </c>
      <c r="AI141" s="135" t="s">
        <v>14</v>
      </c>
      <c r="AJ141" s="22"/>
      <c r="AK141" s="21" t="s">
        <v>16</v>
      </c>
      <c r="AL141" s="19" t="s">
        <v>16</v>
      </c>
      <c r="AM141" s="66"/>
      <c r="AN141" s="21" t="s">
        <v>16</v>
      </c>
      <c r="AO141" s="19" t="s">
        <v>16</v>
      </c>
      <c r="AP141" s="66"/>
      <c r="AQ141" s="21" t="s">
        <v>16</v>
      </c>
      <c r="AR141" s="19" t="s">
        <v>16</v>
      </c>
      <c r="AS141" s="66"/>
    </row>
    <row r="142" spans="2:45" x14ac:dyDescent="0.3">
      <c r="B142" s="234" t="s">
        <v>477</v>
      </c>
      <c r="C142" s="256">
        <v>4</v>
      </c>
      <c r="D142" s="256">
        <v>4</v>
      </c>
      <c r="E142" s="256">
        <v>1</v>
      </c>
      <c r="F142" s="341"/>
      <c r="G142" s="239" t="s">
        <v>179</v>
      </c>
      <c r="H142" s="173" t="s">
        <v>147</v>
      </c>
      <c r="I142" s="150" t="s">
        <v>298</v>
      </c>
      <c r="J142" s="214" t="s">
        <v>0</v>
      </c>
      <c r="K142" s="135" t="s">
        <v>15</v>
      </c>
      <c r="L142" s="22"/>
      <c r="M142" s="21" t="s">
        <v>14</v>
      </c>
      <c r="N142" s="135" t="s">
        <v>14</v>
      </c>
      <c r="O142" s="22"/>
      <c r="P142" s="21" t="s">
        <v>14</v>
      </c>
      <c r="Q142" s="135" t="s">
        <v>14</v>
      </c>
      <c r="R142" s="22"/>
      <c r="S142" s="21" t="s">
        <v>14</v>
      </c>
      <c r="T142" s="135" t="s">
        <v>14</v>
      </c>
      <c r="U142" s="22"/>
      <c r="V142" s="21" t="s">
        <v>14</v>
      </c>
      <c r="W142" s="135" t="s">
        <v>14</v>
      </c>
      <c r="X142" s="22"/>
      <c r="Y142" s="21" t="s">
        <v>14</v>
      </c>
      <c r="Z142" s="135" t="s">
        <v>14</v>
      </c>
      <c r="AA142" s="22"/>
      <c r="AB142" s="21" t="s">
        <v>14</v>
      </c>
      <c r="AC142" s="135" t="s">
        <v>14</v>
      </c>
      <c r="AD142" s="22"/>
      <c r="AE142" s="21" t="s">
        <v>14</v>
      </c>
      <c r="AF142" s="135" t="s">
        <v>14</v>
      </c>
      <c r="AG142" s="22"/>
      <c r="AH142" s="21" t="s">
        <v>14</v>
      </c>
      <c r="AI142" s="135" t="s">
        <v>14</v>
      </c>
      <c r="AJ142" s="22"/>
      <c r="AK142" s="21" t="s">
        <v>16</v>
      </c>
      <c r="AL142" s="19" t="s">
        <v>16</v>
      </c>
      <c r="AM142" s="66"/>
      <c r="AN142" s="21" t="s">
        <v>16</v>
      </c>
      <c r="AO142" s="19" t="s">
        <v>16</v>
      </c>
      <c r="AP142" s="66"/>
      <c r="AQ142" s="21" t="s">
        <v>16</v>
      </c>
      <c r="AR142" s="19" t="s">
        <v>16</v>
      </c>
      <c r="AS142" s="66"/>
    </row>
    <row r="143" spans="2:45" x14ac:dyDescent="0.3">
      <c r="B143" s="234" t="s">
        <v>477</v>
      </c>
      <c r="C143" s="256">
        <v>4</v>
      </c>
      <c r="D143" s="256">
        <v>4</v>
      </c>
      <c r="E143" s="256">
        <v>1</v>
      </c>
      <c r="F143" s="341"/>
      <c r="G143" s="239" t="s">
        <v>180</v>
      </c>
      <c r="H143" s="173" t="s">
        <v>147</v>
      </c>
      <c r="I143" s="150" t="s">
        <v>299</v>
      </c>
      <c r="J143" s="214" t="s">
        <v>0</v>
      </c>
      <c r="K143" s="135" t="s">
        <v>15</v>
      </c>
      <c r="L143" s="22"/>
      <c r="M143" s="21" t="s">
        <v>14</v>
      </c>
      <c r="N143" s="135" t="s">
        <v>14</v>
      </c>
      <c r="O143" s="22"/>
      <c r="P143" s="21" t="s">
        <v>14</v>
      </c>
      <c r="Q143" s="135" t="s">
        <v>14</v>
      </c>
      <c r="R143" s="22"/>
      <c r="S143" s="21" t="s">
        <v>14</v>
      </c>
      <c r="T143" s="135" t="s">
        <v>14</v>
      </c>
      <c r="U143" s="22"/>
      <c r="V143" s="21" t="s">
        <v>14</v>
      </c>
      <c r="W143" s="135" t="s">
        <v>14</v>
      </c>
      <c r="X143" s="22"/>
      <c r="Y143" s="21" t="s">
        <v>14</v>
      </c>
      <c r="Z143" s="135" t="s">
        <v>14</v>
      </c>
      <c r="AA143" s="22"/>
      <c r="AB143" s="21" t="s">
        <v>14</v>
      </c>
      <c r="AC143" s="135" t="s">
        <v>14</v>
      </c>
      <c r="AD143" s="22"/>
      <c r="AE143" s="21" t="s">
        <v>14</v>
      </c>
      <c r="AF143" s="135" t="s">
        <v>14</v>
      </c>
      <c r="AG143" s="22"/>
      <c r="AH143" s="21" t="s">
        <v>14</v>
      </c>
      <c r="AI143" s="135" t="s">
        <v>14</v>
      </c>
      <c r="AJ143" s="22"/>
      <c r="AK143" s="21" t="s">
        <v>16</v>
      </c>
      <c r="AL143" s="19" t="s">
        <v>16</v>
      </c>
      <c r="AM143" s="66"/>
      <c r="AN143" s="21" t="s">
        <v>16</v>
      </c>
      <c r="AO143" s="19" t="s">
        <v>16</v>
      </c>
      <c r="AP143" s="66"/>
      <c r="AQ143" s="21" t="s">
        <v>16</v>
      </c>
      <c r="AR143" s="19" t="s">
        <v>16</v>
      </c>
      <c r="AS143" s="66"/>
    </row>
    <row r="144" spans="2:45" x14ac:dyDescent="0.3">
      <c r="B144" s="234" t="s">
        <v>477</v>
      </c>
      <c r="C144" s="256">
        <v>4</v>
      </c>
      <c r="D144" s="256">
        <v>4</v>
      </c>
      <c r="E144" s="256">
        <v>1</v>
      </c>
      <c r="F144" s="341"/>
      <c r="G144" s="239" t="s">
        <v>181</v>
      </c>
      <c r="H144" s="173" t="s">
        <v>147</v>
      </c>
      <c r="I144" s="150" t="s">
        <v>300</v>
      </c>
      <c r="J144" s="214" t="s">
        <v>0</v>
      </c>
      <c r="K144" s="135" t="s">
        <v>15</v>
      </c>
      <c r="L144" s="22"/>
      <c r="M144" s="21" t="s">
        <v>14</v>
      </c>
      <c r="N144" s="135" t="s">
        <v>14</v>
      </c>
      <c r="O144" s="22"/>
      <c r="P144" s="21" t="s">
        <v>14</v>
      </c>
      <c r="Q144" s="135" t="s">
        <v>14</v>
      </c>
      <c r="R144" s="22"/>
      <c r="S144" s="21" t="s">
        <v>14</v>
      </c>
      <c r="T144" s="135" t="s">
        <v>14</v>
      </c>
      <c r="U144" s="22"/>
      <c r="V144" s="21" t="s">
        <v>14</v>
      </c>
      <c r="W144" s="135" t="s">
        <v>14</v>
      </c>
      <c r="X144" s="22"/>
      <c r="Y144" s="21" t="s">
        <v>14</v>
      </c>
      <c r="Z144" s="135" t="s">
        <v>14</v>
      </c>
      <c r="AA144" s="22"/>
      <c r="AB144" s="21" t="s">
        <v>14</v>
      </c>
      <c r="AC144" s="135" t="s">
        <v>14</v>
      </c>
      <c r="AD144" s="22"/>
      <c r="AE144" s="21" t="s">
        <v>14</v>
      </c>
      <c r="AF144" s="135" t="s">
        <v>14</v>
      </c>
      <c r="AG144" s="22"/>
      <c r="AH144" s="21" t="s">
        <v>14</v>
      </c>
      <c r="AI144" s="135" t="s">
        <v>14</v>
      </c>
      <c r="AJ144" s="22"/>
      <c r="AK144" s="21" t="s">
        <v>16</v>
      </c>
      <c r="AL144" s="19" t="s">
        <v>16</v>
      </c>
      <c r="AM144" s="66"/>
      <c r="AN144" s="21" t="s">
        <v>16</v>
      </c>
      <c r="AO144" s="19" t="s">
        <v>16</v>
      </c>
      <c r="AP144" s="66"/>
      <c r="AQ144" s="21" t="s">
        <v>16</v>
      </c>
      <c r="AR144" s="19" t="s">
        <v>16</v>
      </c>
      <c r="AS144" s="66"/>
    </row>
    <row r="145" spans="2:45" x14ac:dyDescent="0.3">
      <c r="B145" s="234" t="s">
        <v>477</v>
      </c>
      <c r="C145" s="256">
        <v>3</v>
      </c>
      <c r="D145" s="256">
        <v>3</v>
      </c>
      <c r="E145" s="256">
        <v>1</v>
      </c>
      <c r="F145" s="341"/>
      <c r="G145" s="239" t="s">
        <v>182</v>
      </c>
      <c r="H145" s="173" t="s">
        <v>147</v>
      </c>
      <c r="I145" s="150" t="s">
        <v>301</v>
      </c>
      <c r="J145" s="214" t="s">
        <v>0</v>
      </c>
      <c r="K145" s="135" t="s">
        <v>15</v>
      </c>
      <c r="L145" s="22"/>
      <c r="M145" s="21" t="s">
        <v>14</v>
      </c>
      <c r="N145" s="135" t="s">
        <v>14</v>
      </c>
      <c r="O145" s="22"/>
      <c r="P145" s="21" t="s">
        <v>14</v>
      </c>
      <c r="Q145" s="135" t="s">
        <v>14</v>
      </c>
      <c r="R145" s="22"/>
      <c r="S145" s="21" t="s">
        <v>14</v>
      </c>
      <c r="T145" s="135" t="s">
        <v>14</v>
      </c>
      <c r="U145" s="22"/>
      <c r="V145" s="21" t="s">
        <v>14</v>
      </c>
      <c r="W145" s="135" t="s">
        <v>14</v>
      </c>
      <c r="X145" s="22"/>
      <c r="Y145" s="21" t="s">
        <v>14</v>
      </c>
      <c r="Z145" s="135" t="s">
        <v>14</v>
      </c>
      <c r="AA145" s="22"/>
      <c r="AB145" s="21" t="s">
        <v>14</v>
      </c>
      <c r="AC145" s="135" t="s">
        <v>14</v>
      </c>
      <c r="AD145" s="22"/>
      <c r="AE145" s="21" t="s">
        <v>14</v>
      </c>
      <c r="AF145" s="135" t="s">
        <v>14</v>
      </c>
      <c r="AG145" s="22"/>
      <c r="AH145" s="21" t="s">
        <v>14</v>
      </c>
      <c r="AI145" s="135" t="s">
        <v>14</v>
      </c>
      <c r="AJ145" s="22"/>
      <c r="AK145" s="21" t="s">
        <v>16</v>
      </c>
      <c r="AL145" s="19" t="s">
        <v>16</v>
      </c>
      <c r="AM145" s="66"/>
      <c r="AN145" s="21" t="s">
        <v>16</v>
      </c>
      <c r="AO145" s="19" t="s">
        <v>16</v>
      </c>
      <c r="AP145" s="66"/>
      <c r="AQ145" s="21" t="s">
        <v>16</v>
      </c>
      <c r="AR145" s="19" t="s">
        <v>16</v>
      </c>
      <c r="AS145" s="66"/>
    </row>
    <row r="146" spans="2:45" x14ac:dyDescent="0.3">
      <c r="B146" s="234" t="s">
        <v>477</v>
      </c>
      <c r="C146" s="256">
        <v>4</v>
      </c>
      <c r="D146" s="256">
        <v>4</v>
      </c>
      <c r="E146" s="256">
        <v>1</v>
      </c>
      <c r="F146" s="341"/>
      <c r="G146" s="239" t="s">
        <v>183</v>
      </c>
      <c r="H146" s="173" t="s">
        <v>147</v>
      </c>
      <c r="I146" s="150" t="s">
        <v>302</v>
      </c>
      <c r="J146" s="214" t="s">
        <v>0</v>
      </c>
      <c r="K146" s="135" t="s">
        <v>15</v>
      </c>
      <c r="L146" s="22"/>
      <c r="M146" s="21" t="s">
        <v>14</v>
      </c>
      <c r="N146" s="135" t="s">
        <v>14</v>
      </c>
      <c r="O146" s="22"/>
      <c r="P146" s="21" t="s">
        <v>14</v>
      </c>
      <c r="Q146" s="135" t="s">
        <v>14</v>
      </c>
      <c r="R146" s="22"/>
      <c r="S146" s="21" t="s">
        <v>14</v>
      </c>
      <c r="T146" s="135" t="s">
        <v>14</v>
      </c>
      <c r="U146" s="22"/>
      <c r="V146" s="21" t="s">
        <v>14</v>
      </c>
      <c r="W146" s="135" t="s">
        <v>14</v>
      </c>
      <c r="X146" s="22"/>
      <c r="Y146" s="21" t="s">
        <v>14</v>
      </c>
      <c r="Z146" s="135" t="s">
        <v>14</v>
      </c>
      <c r="AA146" s="22"/>
      <c r="AB146" s="21" t="s">
        <v>14</v>
      </c>
      <c r="AC146" s="135" t="s">
        <v>14</v>
      </c>
      <c r="AD146" s="22"/>
      <c r="AE146" s="21" t="s">
        <v>14</v>
      </c>
      <c r="AF146" s="135" t="s">
        <v>14</v>
      </c>
      <c r="AG146" s="22"/>
      <c r="AH146" s="21" t="s">
        <v>14</v>
      </c>
      <c r="AI146" s="135" t="s">
        <v>14</v>
      </c>
      <c r="AJ146" s="22"/>
      <c r="AK146" s="21" t="s">
        <v>16</v>
      </c>
      <c r="AL146" s="19" t="s">
        <v>16</v>
      </c>
      <c r="AM146" s="66"/>
      <c r="AN146" s="21" t="s">
        <v>16</v>
      </c>
      <c r="AO146" s="19" t="s">
        <v>16</v>
      </c>
      <c r="AP146" s="66"/>
      <c r="AQ146" s="21" t="s">
        <v>16</v>
      </c>
      <c r="AR146" s="19" t="s">
        <v>16</v>
      </c>
      <c r="AS146" s="66"/>
    </row>
    <row r="147" spans="2:45" x14ac:dyDescent="0.3">
      <c r="B147" s="234" t="s">
        <v>477</v>
      </c>
      <c r="C147" s="256">
        <v>4</v>
      </c>
      <c r="D147" s="256">
        <v>4</v>
      </c>
      <c r="E147" s="256">
        <v>1</v>
      </c>
      <c r="F147" s="341"/>
      <c r="G147" s="239" t="s">
        <v>184</v>
      </c>
      <c r="H147" s="173" t="s">
        <v>147</v>
      </c>
      <c r="I147" s="150" t="s">
        <v>303</v>
      </c>
      <c r="J147" s="214" t="s">
        <v>0</v>
      </c>
      <c r="K147" s="135" t="s">
        <v>15</v>
      </c>
      <c r="L147" s="22"/>
      <c r="M147" s="21" t="s">
        <v>14</v>
      </c>
      <c r="N147" s="135" t="s">
        <v>14</v>
      </c>
      <c r="O147" s="22"/>
      <c r="P147" s="21" t="s">
        <v>14</v>
      </c>
      <c r="Q147" s="135" t="s">
        <v>14</v>
      </c>
      <c r="R147" s="22"/>
      <c r="S147" s="21" t="s">
        <v>14</v>
      </c>
      <c r="T147" s="135" t="s">
        <v>14</v>
      </c>
      <c r="U147" s="22"/>
      <c r="V147" s="21" t="s">
        <v>14</v>
      </c>
      <c r="W147" s="135" t="s">
        <v>14</v>
      </c>
      <c r="X147" s="22"/>
      <c r="Y147" s="21" t="s">
        <v>14</v>
      </c>
      <c r="Z147" s="135" t="s">
        <v>14</v>
      </c>
      <c r="AA147" s="22"/>
      <c r="AB147" s="21" t="s">
        <v>14</v>
      </c>
      <c r="AC147" s="135" t="s">
        <v>14</v>
      </c>
      <c r="AD147" s="22"/>
      <c r="AE147" s="21" t="s">
        <v>14</v>
      </c>
      <c r="AF147" s="135" t="s">
        <v>14</v>
      </c>
      <c r="AG147" s="22"/>
      <c r="AH147" s="21" t="s">
        <v>14</v>
      </c>
      <c r="AI147" s="135" t="s">
        <v>14</v>
      </c>
      <c r="AJ147" s="22"/>
      <c r="AK147" s="21" t="s">
        <v>16</v>
      </c>
      <c r="AL147" s="19" t="s">
        <v>16</v>
      </c>
      <c r="AM147" s="66"/>
      <c r="AN147" s="21" t="s">
        <v>16</v>
      </c>
      <c r="AO147" s="19" t="s">
        <v>16</v>
      </c>
      <c r="AP147" s="66"/>
      <c r="AQ147" s="21" t="s">
        <v>16</v>
      </c>
      <c r="AR147" s="19" t="s">
        <v>16</v>
      </c>
      <c r="AS147" s="66"/>
    </row>
    <row r="148" spans="2:45" x14ac:dyDescent="0.3">
      <c r="B148" s="234" t="s">
        <v>477</v>
      </c>
      <c r="C148" s="256">
        <v>3</v>
      </c>
      <c r="D148" s="256">
        <v>3</v>
      </c>
      <c r="E148" s="256">
        <v>1</v>
      </c>
      <c r="F148" s="341"/>
      <c r="G148" s="239" t="s">
        <v>185</v>
      </c>
      <c r="H148" s="173" t="s">
        <v>147</v>
      </c>
      <c r="I148" s="150" t="s">
        <v>304</v>
      </c>
      <c r="J148" s="214" t="s">
        <v>0</v>
      </c>
      <c r="K148" s="135" t="s">
        <v>15</v>
      </c>
      <c r="L148" s="22"/>
      <c r="M148" s="21" t="s">
        <v>14</v>
      </c>
      <c r="N148" s="135" t="s">
        <v>14</v>
      </c>
      <c r="O148" s="22"/>
      <c r="P148" s="21" t="s">
        <v>14</v>
      </c>
      <c r="Q148" s="135" t="s">
        <v>14</v>
      </c>
      <c r="R148" s="22"/>
      <c r="S148" s="21" t="s">
        <v>14</v>
      </c>
      <c r="T148" s="135" t="s">
        <v>14</v>
      </c>
      <c r="U148" s="22"/>
      <c r="V148" s="21" t="s">
        <v>14</v>
      </c>
      <c r="W148" s="135" t="s">
        <v>14</v>
      </c>
      <c r="X148" s="22"/>
      <c r="Y148" s="21" t="s">
        <v>14</v>
      </c>
      <c r="Z148" s="135" t="s">
        <v>14</v>
      </c>
      <c r="AA148" s="22"/>
      <c r="AB148" s="21" t="s">
        <v>14</v>
      </c>
      <c r="AC148" s="135" t="s">
        <v>14</v>
      </c>
      <c r="AD148" s="22"/>
      <c r="AE148" s="21" t="s">
        <v>14</v>
      </c>
      <c r="AF148" s="135" t="s">
        <v>14</v>
      </c>
      <c r="AG148" s="22"/>
      <c r="AH148" s="21" t="s">
        <v>14</v>
      </c>
      <c r="AI148" s="135" t="s">
        <v>14</v>
      </c>
      <c r="AJ148" s="22"/>
      <c r="AK148" s="21" t="s">
        <v>16</v>
      </c>
      <c r="AL148" s="19" t="s">
        <v>16</v>
      </c>
      <c r="AM148" s="66"/>
      <c r="AN148" s="21" t="s">
        <v>16</v>
      </c>
      <c r="AO148" s="19" t="s">
        <v>16</v>
      </c>
      <c r="AP148" s="66"/>
      <c r="AQ148" s="21" t="s">
        <v>16</v>
      </c>
      <c r="AR148" s="19" t="s">
        <v>16</v>
      </c>
      <c r="AS148" s="66"/>
    </row>
    <row r="149" spans="2:45" x14ac:dyDescent="0.3">
      <c r="B149" s="234" t="s">
        <v>477</v>
      </c>
      <c r="C149" s="256">
        <v>4</v>
      </c>
      <c r="D149" s="256">
        <v>4</v>
      </c>
      <c r="E149" s="256">
        <v>1</v>
      </c>
      <c r="F149" s="341"/>
      <c r="G149" s="239" t="s">
        <v>186</v>
      </c>
      <c r="H149" s="173" t="s">
        <v>147</v>
      </c>
      <c r="I149" s="150" t="s">
        <v>305</v>
      </c>
      <c r="J149" s="214" t="s">
        <v>0</v>
      </c>
      <c r="K149" s="135" t="s">
        <v>15</v>
      </c>
      <c r="L149" s="22"/>
      <c r="M149" s="21" t="s">
        <v>14</v>
      </c>
      <c r="N149" s="135" t="s">
        <v>14</v>
      </c>
      <c r="O149" s="22"/>
      <c r="P149" s="21" t="s">
        <v>14</v>
      </c>
      <c r="Q149" s="135" t="s">
        <v>14</v>
      </c>
      <c r="R149" s="22"/>
      <c r="S149" s="21" t="s">
        <v>14</v>
      </c>
      <c r="T149" s="135" t="s">
        <v>14</v>
      </c>
      <c r="U149" s="22"/>
      <c r="V149" s="21" t="s">
        <v>14</v>
      </c>
      <c r="W149" s="135" t="s">
        <v>14</v>
      </c>
      <c r="X149" s="22"/>
      <c r="Y149" s="21" t="s">
        <v>14</v>
      </c>
      <c r="Z149" s="135" t="s">
        <v>14</v>
      </c>
      <c r="AA149" s="22"/>
      <c r="AB149" s="21" t="s">
        <v>14</v>
      </c>
      <c r="AC149" s="135" t="s">
        <v>14</v>
      </c>
      <c r="AD149" s="22"/>
      <c r="AE149" s="21" t="s">
        <v>14</v>
      </c>
      <c r="AF149" s="135" t="s">
        <v>14</v>
      </c>
      <c r="AG149" s="22"/>
      <c r="AH149" s="21" t="s">
        <v>14</v>
      </c>
      <c r="AI149" s="135" t="s">
        <v>14</v>
      </c>
      <c r="AJ149" s="22"/>
      <c r="AK149" s="21" t="s">
        <v>16</v>
      </c>
      <c r="AL149" s="19" t="s">
        <v>16</v>
      </c>
      <c r="AM149" s="66"/>
      <c r="AN149" s="21" t="s">
        <v>16</v>
      </c>
      <c r="AO149" s="19" t="s">
        <v>16</v>
      </c>
      <c r="AP149" s="66"/>
      <c r="AQ149" s="21" t="s">
        <v>16</v>
      </c>
      <c r="AR149" s="19" t="s">
        <v>16</v>
      </c>
      <c r="AS149" s="66"/>
    </row>
    <row r="150" spans="2:45" x14ac:dyDescent="0.3">
      <c r="B150" s="234" t="s">
        <v>477</v>
      </c>
      <c r="C150" s="256">
        <v>4</v>
      </c>
      <c r="D150" s="256">
        <v>4</v>
      </c>
      <c r="E150" s="256">
        <v>1</v>
      </c>
      <c r="F150" s="341"/>
      <c r="G150" s="239" t="s">
        <v>187</v>
      </c>
      <c r="H150" s="173" t="s">
        <v>147</v>
      </c>
      <c r="I150" s="150" t="s">
        <v>306</v>
      </c>
      <c r="J150" s="214" t="s">
        <v>0</v>
      </c>
      <c r="K150" s="135" t="s">
        <v>15</v>
      </c>
      <c r="L150" s="22"/>
      <c r="M150" s="21" t="s">
        <v>14</v>
      </c>
      <c r="N150" s="135" t="s">
        <v>14</v>
      </c>
      <c r="O150" s="22"/>
      <c r="P150" s="21" t="s">
        <v>14</v>
      </c>
      <c r="Q150" s="135" t="s">
        <v>14</v>
      </c>
      <c r="R150" s="22"/>
      <c r="S150" s="21" t="s">
        <v>14</v>
      </c>
      <c r="T150" s="135" t="s">
        <v>14</v>
      </c>
      <c r="U150" s="22"/>
      <c r="V150" s="21" t="s">
        <v>14</v>
      </c>
      <c r="W150" s="135" t="s">
        <v>14</v>
      </c>
      <c r="X150" s="22"/>
      <c r="Y150" s="21" t="s">
        <v>14</v>
      </c>
      <c r="Z150" s="135" t="s">
        <v>14</v>
      </c>
      <c r="AA150" s="22"/>
      <c r="AB150" s="21" t="s">
        <v>14</v>
      </c>
      <c r="AC150" s="135" t="s">
        <v>14</v>
      </c>
      <c r="AD150" s="22"/>
      <c r="AE150" s="21" t="s">
        <v>14</v>
      </c>
      <c r="AF150" s="135" t="s">
        <v>14</v>
      </c>
      <c r="AG150" s="22"/>
      <c r="AH150" s="21" t="s">
        <v>14</v>
      </c>
      <c r="AI150" s="135" t="s">
        <v>14</v>
      </c>
      <c r="AJ150" s="22"/>
      <c r="AK150" s="21" t="s">
        <v>16</v>
      </c>
      <c r="AL150" s="19" t="s">
        <v>16</v>
      </c>
      <c r="AM150" s="66"/>
      <c r="AN150" s="21" t="s">
        <v>16</v>
      </c>
      <c r="AO150" s="19" t="s">
        <v>16</v>
      </c>
      <c r="AP150" s="66"/>
      <c r="AQ150" s="21" t="s">
        <v>16</v>
      </c>
      <c r="AR150" s="19" t="s">
        <v>16</v>
      </c>
      <c r="AS150" s="66"/>
    </row>
    <row r="151" spans="2:45" x14ac:dyDescent="0.3">
      <c r="B151" s="234" t="s">
        <v>477</v>
      </c>
      <c r="C151" s="256">
        <v>4</v>
      </c>
      <c r="D151" s="256">
        <v>4</v>
      </c>
      <c r="E151" s="256">
        <v>1</v>
      </c>
      <c r="F151" s="341"/>
      <c r="G151" s="239" t="s">
        <v>188</v>
      </c>
      <c r="H151" s="173" t="s">
        <v>147</v>
      </c>
      <c r="I151" s="150" t="s">
        <v>307</v>
      </c>
      <c r="J151" s="214" t="s">
        <v>0</v>
      </c>
      <c r="K151" s="135" t="s">
        <v>15</v>
      </c>
      <c r="L151" s="22"/>
      <c r="M151" s="21" t="s">
        <v>14</v>
      </c>
      <c r="N151" s="135" t="s">
        <v>14</v>
      </c>
      <c r="O151" s="22"/>
      <c r="P151" s="21" t="s">
        <v>14</v>
      </c>
      <c r="Q151" s="135" t="s">
        <v>14</v>
      </c>
      <c r="R151" s="22"/>
      <c r="S151" s="21" t="s">
        <v>14</v>
      </c>
      <c r="T151" s="135" t="s">
        <v>14</v>
      </c>
      <c r="U151" s="22"/>
      <c r="V151" s="21" t="s">
        <v>14</v>
      </c>
      <c r="W151" s="135" t="s">
        <v>14</v>
      </c>
      <c r="X151" s="22"/>
      <c r="Y151" s="21" t="s">
        <v>14</v>
      </c>
      <c r="Z151" s="135" t="s">
        <v>14</v>
      </c>
      <c r="AA151" s="22"/>
      <c r="AB151" s="21" t="s">
        <v>14</v>
      </c>
      <c r="AC151" s="135" t="s">
        <v>14</v>
      </c>
      <c r="AD151" s="22"/>
      <c r="AE151" s="21" t="s">
        <v>14</v>
      </c>
      <c r="AF151" s="135" t="s">
        <v>14</v>
      </c>
      <c r="AG151" s="22"/>
      <c r="AH151" s="21" t="s">
        <v>14</v>
      </c>
      <c r="AI151" s="135" t="s">
        <v>14</v>
      </c>
      <c r="AJ151" s="22"/>
      <c r="AK151" s="21" t="s">
        <v>16</v>
      </c>
      <c r="AL151" s="19" t="s">
        <v>16</v>
      </c>
      <c r="AM151" s="66"/>
      <c r="AN151" s="21" t="s">
        <v>16</v>
      </c>
      <c r="AO151" s="19" t="s">
        <v>16</v>
      </c>
      <c r="AP151" s="66"/>
      <c r="AQ151" s="21" t="s">
        <v>16</v>
      </c>
      <c r="AR151" s="19" t="s">
        <v>16</v>
      </c>
      <c r="AS151" s="66"/>
    </row>
    <row r="152" spans="2:45" x14ac:dyDescent="0.3">
      <c r="B152" s="234" t="s">
        <v>477</v>
      </c>
      <c r="C152" s="256">
        <v>3</v>
      </c>
      <c r="D152" s="256">
        <v>3</v>
      </c>
      <c r="E152" s="256">
        <v>1</v>
      </c>
      <c r="F152" s="341"/>
      <c r="G152" s="239" t="s">
        <v>189</v>
      </c>
      <c r="H152" s="173" t="s">
        <v>147</v>
      </c>
      <c r="I152" s="150" t="s">
        <v>308</v>
      </c>
      <c r="J152" s="214" t="s">
        <v>0</v>
      </c>
      <c r="K152" s="135" t="s">
        <v>15</v>
      </c>
      <c r="L152" s="22"/>
      <c r="M152" s="21" t="s">
        <v>14</v>
      </c>
      <c r="N152" s="135" t="s">
        <v>14</v>
      </c>
      <c r="O152" s="22"/>
      <c r="P152" s="21" t="s">
        <v>14</v>
      </c>
      <c r="Q152" s="135" t="s">
        <v>14</v>
      </c>
      <c r="R152" s="22"/>
      <c r="S152" s="21" t="s">
        <v>14</v>
      </c>
      <c r="T152" s="135" t="s">
        <v>14</v>
      </c>
      <c r="U152" s="22"/>
      <c r="V152" s="21" t="s">
        <v>14</v>
      </c>
      <c r="W152" s="135" t="s">
        <v>14</v>
      </c>
      <c r="X152" s="22"/>
      <c r="Y152" s="21" t="s">
        <v>14</v>
      </c>
      <c r="Z152" s="135" t="s">
        <v>14</v>
      </c>
      <c r="AA152" s="22"/>
      <c r="AB152" s="21" t="s">
        <v>14</v>
      </c>
      <c r="AC152" s="135" t="s">
        <v>14</v>
      </c>
      <c r="AD152" s="22"/>
      <c r="AE152" s="21" t="s">
        <v>14</v>
      </c>
      <c r="AF152" s="135" t="s">
        <v>14</v>
      </c>
      <c r="AG152" s="22"/>
      <c r="AH152" s="21" t="s">
        <v>14</v>
      </c>
      <c r="AI152" s="135" t="s">
        <v>14</v>
      </c>
      <c r="AJ152" s="22"/>
      <c r="AK152" s="21" t="s">
        <v>16</v>
      </c>
      <c r="AL152" s="19" t="s">
        <v>16</v>
      </c>
      <c r="AM152" s="66"/>
      <c r="AN152" s="21" t="s">
        <v>16</v>
      </c>
      <c r="AO152" s="19" t="s">
        <v>16</v>
      </c>
      <c r="AP152" s="66"/>
      <c r="AQ152" s="21" t="s">
        <v>16</v>
      </c>
      <c r="AR152" s="19" t="s">
        <v>16</v>
      </c>
      <c r="AS152" s="66"/>
    </row>
    <row r="153" spans="2:45" x14ac:dyDescent="0.3">
      <c r="B153" s="234" t="s">
        <v>477</v>
      </c>
      <c r="C153" s="256">
        <v>2</v>
      </c>
      <c r="D153" s="256">
        <v>2</v>
      </c>
      <c r="E153" s="256">
        <v>1</v>
      </c>
      <c r="F153" s="343" t="s">
        <v>219</v>
      </c>
      <c r="G153" s="238" t="s">
        <v>190</v>
      </c>
      <c r="H153" s="174" t="s">
        <v>147</v>
      </c>
      <c r="I153" s="151" t="s">
        <v>309</v>
      </c>
      <c r="J153" s="214" t="s">
        <v>0</v>
      </c>
      <c r="K153" s="135" t="s">
        <v>15</v>
      </c>
      <c r="L153" s="22"/>
      <c r="M153" s="21" t="s">
        <v>14</v>
      </c>
      <c r="N153" s="135" t="s">
        <v>14</v>
      </c>
      <c r="O153" s="22"/>
      <c r="P153" s="21" t="s">
        <v>14</v>
      </c>
      <c r="Q153" s="135" t="s">
        <v>14</v>
      </c>
      <c r="R153" s="22"/>
      <c r="S153" s="21" t="s">
        <v>14</v>
      </c>
      <c r="T153" s="135" t="s">
        <v>14</v>
      </c>
      <c r="U153" s="22"/>
      <c r="V153" s="21" t="s">
        <v>14</v>
      </c>
      <c r="W153" s="135" t="s">
        <v>14</v>
      </c>
      <c r="X153" s="22"/>
      <c r="Y153" s="21" t="s">
        <v>14</v>
      </c>
      <c r="Z153" s="135" t="s">
        <v>14</v>
      </c>
      <c r="AA153" s="22"/>
      <c r="AB153" s="21" t="s">
        <v>14</v>
      </c>
      <c r="AC153" s="135" t="s">
        <v>14</v>
      </c>
      <c r="AD153" s="22"/>
      <c r="AE153" s="21" t="s">
        <v>14</v>
      </c>
      <c r="AF153" s="135" t="s">
        <v>14</v>
      </c>
      <c r="AG153" s="22"/>
      <c r="AH153" s="21" t="s">
        <v>14</v>
      </c>
      <c r="AI153" s="135" t="s">
        <v>14</v>
      </c>
      <c r="AJ153" s="22"/>
      <c r="AK153" s="21" t="s">
        <v>16</v>
      </c>
      <c r="AL153" s="19" t="s">
        <v>16</v>
      </c>
      <c r="AM153" s="66"/>
      <c r="AN153" s="21" t="s">
        <v>16</v>
      </c>
      <c r="AO153" s="19" t="s">
        <v>16</v>
      </c>
      <c r="AP153" s="66"/>
      <c r="AQ153" s="21" t="s">
        <v>16</v>
      </c>
      <c r="AR153" s="19" t="s">
        <v>16</v>
      </c>
      <c r="AS153" s="66"/>
    </row>
    <row r="154" spans="2:45" x14ac:dyDescent="0.3">
      <c r="B154" s="234" t="s">
        <v>477</v>
      </c>
      <c r="C154" s="256">
        <v>3</v>
      </c>
      <c r="D154" s="256">
        <v>3</v>
      </c>
      <c r="E154" s="256">
        <v>1</v>
      </c>
      <c r="F154" s="343"/>
      <c r="G154" s="238" t="s">
        <v>191</v>
      </c>
      <c r="H154" s="174" t="s">
        <v>147</v>
      </c>
      <c r="I154" s="151" t="s">
        <v>310</v>
      </c>
      <c r="J154" s="214" t="s">
        <v>0</v>
      </c>
      <c r="K154" s="135" t="s">
        <v>15</v>
      </c>
      <c r="L154" s="22"/>
      <c r="M154" s="21" t="s">
        <v>14</v>
      </c>
      <c r="N154" s="135" t="s">
        <v>14</v>
      </c>
      <c r="O154" s="22"/>
      <c r="P154" s="21" t="s">
        <v>14</v>
      </c>
      <c r="Q154" s="135" t="s">
        <v>14</v>
      </c>
      <c r="R154" s="22"/>
      <c r="S154" s="21" t="s">
        <v>14</v>
      </c>
      <c r="T154" s="135" t="s">
        <v>14</v>
      </c>
      <c r="U154" s="22"/>
      <c r="V154" s="21" t="s">
        <v>14</v>
      </c>
      <c r="W154" s="135" t="s">
        <v>14</v>
      </c>
      <c r="X154" s="22"/>
      <c r="Y154" s="21" t="s">
        <v>14</v>
      </c>
      <c r="Z154" s="135" t="s">
        <v>14</v>
      </c>
      <c r="AA154" s="22"/>
      <c r="AB154" s="21" t="s">
        <v>14</v>
      </c>
      <c r="AC154" s="135" t="s">
        <v>14</v>
      </c>
      <c r="AD154" s="22"/>
      <c r="AE154" s="21" t="s">
        <v>14</v>
      </c>
      <c r="AF154" s="135" t="s">
        <v>14</v>
      </c>
      <c r="AG154" s="22"/>
      <c r="AH154" s="21" t="s">
        <v>14</v>
      </c>
      <c r="AI154" s="135" t="s">
        <v>14</v>
      </c>
      <c r="AJ154" s="22"/>
      <c r="AK154" s="21" t="s">
        <v>16</v>
      </c>
      <c r="AL154" s="19" t="s">
        <v>16</v>
      </c>
      <c r="AM154" s="66"/>
      <c r="AN154" s="21" t="s">
        <v>16</v>
      </c>
      <c r="AO154" s="19" t="s">
        <v>16</v>
      </c>
      <c r="AP154" s="66"/>
      <c r="AQ154" s="21" t="s">
        <v>16</v>
      </c>
      <c r="AR154" s="19" t="s">
        <v>16</v>
      </c>
      <c r="AS154" s="66"/>
    </row>
    <row r="155" spans="2:45" x14ac:dyDescent="0.3">
      <c r="B155" s="234" t="s">
        <v>477</v>
      </c>
      <c r="C155" s="256">
        <v>3</v>
      </c>
      <c r="D155" s="256">
        <v>3</v>
      </c>
      <c r="E155" s="256">
        <v>1</v>
      </c>
      <c r="F155" s="341" t="s">
        <v>222</v>
      </c>
      <c r="G155" s="239" t="s">
        <v>192</v>
      </c>
      <c r="H155" s="173" t="s">
        <v>147</v>
      </c>
      <c r="I155" s="150" t="s">
        <v>311</v>
      </c>
      <c r="J155" s="214" t="s">
        <v>0</v>
      </c>
      <c r="K155" s="135" t="s">
        <v>15</v>
      </c>
      <c r="L155" s="22"/>
      <c r="M155" s="21" t="s">
        <v>14</v>
      </c>
      <c r="N155" s="135" t="s">
        <v>14</v>
      </c>
      <c r="O155" s="22"/>
      <c r="P155" s="21" t="s">
        <v>14</v>
      </c>
      <c r="Q155" s="135" t="s">
        <v>14</v>
      </c>
      <c r="R155" s="22"/>
      <c r="S155" s="21" t="s">
        <v>14</v>
      </c>
      <c r="T155" s="135" t="s">
        <v>14</v>
      </c>
      <c r="U155" s="22"/>
      <c r="V155" s="21" t="s">
        <v>14</v>
      </c>
      <c r="W155" s="135" t="s">
        <v>14</v>
      </c>
      <c r="X155" s="22"/>
      <c r="Y155" s="21" t="s">
        <v>14</v>
      </c>
      <c r="Z155" s="135" t="s">
        <v>14</v>
      </c>
      <c r="AA155" s="22"/>
      <c r="AB155" s="21" t="s">
        <v>14</v>
      </c>
      <c r="AC155" s="135" t="s">
        <v>14</v>
      </c>
      <c r="AD155" s="22"/>
      <c r="AE155" s="21" t="s">
        <v>14</v>
      </c>
      <c r="AF155" s="135" t="s">
        <v>14</v>
      </c>
      <c r="AG155" s="22"/>
      <c r="AH155" s="21" t="s">
        <v>14</v>
      </c>
      <c r="AI155" s="135" t="s">
        <v>14</v>
      </c>
      <c r="AJ155" s="22"/>
      <c r="AK155" s="21" t="s">
        <v>16</v>
      </c>
      <c r="AL155" s="19" t="s">
        <v>16</v>
      </c>
      <c r="AM155" s="66"/>
      <c r="AN155" s="21" t="s">
        <v>16</v>
      </c>
      <c r="AO155" s="19" t="s">
        <v>16</v>
      </c>
      <c r="AP155" s="66"/>
      <c r="AQ155" s="21" t="s">
        <v>16</v>
      </c>
      <c r="AR155" s="19" t="s">
        <v>16</v>
      </c>
      <c r="AS155" s="66"/>
    </row>
    <row r="156" spans="2:45" x14ac:dyDescent="0.3">
      <c r="B156" s="234" t="s">
        <v>477</v>
      </c>
      <c r="C156" s="256">
        <v>4</v>
      </c>
      <c r="D156" s="256">
        <v>4</v>
      </c>
      <c r="E156" s="256">
        <v>1</v>
      </c>
      <c r="F156" s="341"/>
      <c r="G156" s="239" t="s">
        <v>193</v>
      </c>
      <c r="H156" s="173" t="s">
        <v>147</v>
      </c>
      <c r="I156" s="150" t="s">
        <v>312</v>
      </c>
      <c r="J156" s="214" t="s">
        <v>0</v>
      </c>
      <c r="K156" s="135" t="s">
        <v>15</v>
      </c>
      <c r="L156" s="22"/>
      <c r="M156" s="21" t="s">
        <v>14</v>
      </c>
      <c r="N156" s="135" t="s">
        <v>14</v>
      </c>
      <c r="O156" s="22"/>
      <c r="P156" s="21" t="s">
        <v>14</v>
      </c>
      <c r="Q156" s="135" t="s">
        <v>14</v>
      </c>
      <c r="R156" s="22"/>
      <c r="S156" s="21" t="s">
        <v>14</v>
      </c>
      <c r="T156" s="135" t="s">
        <v>14</v>
      </c>
      <c r="U156" s="22"/>
      <c r="V156" s="21" t="s">
        <v>14</v>
      </c>
      <c r="W156" s="135" t="s">
        <v>14</v>
      </c>
      <c r="X156" s="22"/>
      <c r="Y156" s="21" t="s">
        <v>14</v>
      </c>
      <c r="Z156" s="135" t="s">
        <v>14</v>
      </c>
      <c r="AA156" s="22"/>
      <c r="AB156" s="21" t="s">
        <v>14</v>
      </c>
      <c r="AC156" s="135" t="s">
        <v>14</v>
      </c>
      <c r="AD156" s="22"/>
      <c r="AE156" s="21" t="s">
        <v>14</v>
      </c>
      <c r="AF156" s="135" t="s">
        <v>14</v>
      </c>
      <c r="AG156" s="22"/>
      <c r="AH156" s="21" t="s">
        <v>14</v>
      </c>
      <c r="AI156" s="135" t="s">
        <v>14</v>
      </c>
      <c r="AJ156" s="22"/>
      <c r="AK156" s="21" t="s">
        <v>16</v>
      </c>
      <c r="AL156" s="19" t="s">
        <v>16</v>
      </c>
      <c r="AM156" s="66"/>
      <c r="AN156" s="21" t="s">
        <v>16</v>
      </c>
      <c r="AO156" s="19" t="s">
        <v>16</v>
      </c>
      <c r="AP156" s="66"/>
      <c r="AQ156" s="21" t="s">
        <v>16</v>
      </c>
      <c r="AR156" s="19" t="s">
        <v>16</v>
      </c>
      <c r="AS156" s="66"/>
    </row>
    <row r="157" spans="2:45" x14ac:dyDescent="0.3">
      <c r="B157" s="234" t="s">
        <v>477</v>
      </c>
      <c r="C157" s="256">
        <v>4</v>
      </c>
      <c r="D157" s="256">
        <v>4</v>
      </c>
      <c r="E157" s="256">
        <v>1</v>
      </c>
      <c r="F157" s="341"/>
      <c r="G157" s="239" t="s">
        <v>194</v>
      </c>
      <c r="H157" s="173" t="s">
        <v>147</v>
      </c>
      <c r="I157" s="150" t="s">
        <v>313</v>
      </c>
      <c r="J157" s="214" t="s">
        <v>0</v>
      </c>
      <c r="K157" s="135" t="s">
        <v>15</v>
      </c>
      <c r="L157" s="22"/>
      <c r="M157" s="21" t="s">
        <v>14</v>
      </c>
      <c r="N157" s="135" t="s">
        <v>14</v>
      </c>
      <c r="O157" s="22"/>
      <c r="P157" s="21" t="s">
        <v>14</v>
      </c>
      <c r="Q157" s="135" t="s">
        <v>14</v>
      </c>
      <c r="R157" s="22"/>
      <c r="S157" s="21" t="s">
        <v>14</v>
      </c>
      <c r="T157" s="135" t="s">
        <v>14</v>
      </c>
      <c r="U157" s="22"/>
      <c r="V157" s="21" t="s">
        <v>14</v>
      </c>
      <c r="W157" s="135" t="s">
        <v>14</v>
      </c>
      <c r="X157" s="22"/>
      <c r="Y157" s="21" t="s">
        <v>14</v>
      </c>
      <c r="Z157" s="135" t="s">
        <v>14</v>
      </c>
      <c r="AA157" s="22"/>
      <c r="AB157" s="21" t="s">
        <v>14</v>
      </c>
      <c r="AC157" s="135" t="s">
        <v>14</v>
      </c>
      <c r="AD157" s="22"/>
      <c r="AE157" s="21" t="s">
        <v>14</v>
      </c>
      <c r="AF157" s="135" t="s">
        <v>14</v>
      </c>
      <c r="AG157" s="22"/>
      <c r="AH157" s="21" t="s">
        <v>14</v>
      </c>
      <c r="AI157" s="135" t="s">
        <v>14</v>
      </c>
      <c r="AJ157" s="22"/>
      <c r="AK157" s="21" t="s">
        <v>16</v>
      </c>
      <c r="AL157" s="19" t="s">
        <v>16</v>
      </c>
      <c r="AM157" s="66"/>
      <c r="AN157" s="21" t="s">
        <v>16</v>
      </c>
      <c r="AO157" s="19" t="s">
        <v>16</v>
      </c>
      <c r="AP157" s="66"/>
      <c r="AQ157" s="21" t="s">
        <v>16</v>
      </c>
      <c r="AR157" s="19" t="s">
        <v>16</v>
      </c>
      <c r="AS157" s="66"/>
    </row>
    <row r="158" spans="2:45" x14ac:dyDescent="0.3">
      <c r="B158" s="234" t="s">
        <v>477</v>
      </c>
      <c r="C158" s="256">
        <v>4</v>
      </c>
      <c r="D158" s="256">
        <v>4</v>
      </c>
      <c r="E158" s="256">
        <v>1</v>
      </c>
      <c r="F158" s="341"/>
      <c r="G158" s="239" t="s">
        <v>195</v>
      </c>
      <c r="H158" s="173" t="s">
        <v>147</v>
      </c>
      <c r="I158" s="150" t="s">
        <v>314</v>
      </c>
      <c r="J158" s="214" t="s">
        <v>0</v>
      </c>
      <c r="K158" s="135" t="s">
        <v>15</v>
      </c>
      <c r="L158" s="22"/>
      <c r="M158" s="21" t="s">
        <v>14</v>
      </c>
      <c r="N158" s="135" t="s">
        <v>14</v>
      </c>
      <c r="O158" s="22"/>
      <c r="P158" s="21" t="s">
        <v>14</v>
      </c>
      <c r="Q158" s="135" t="s">
        <v>14</v>
      </c>
      <c r="R158" s="22"/>
      <c r="S158" s="21" t="s">
        <v>14</v>
      </c>
      <c r="T158" s="135" t="s">
        <v>14</v>
      </c>
      <c r="U158" s="22"/>
      <c r="V158" s="21" t="s">
        <v>14</v>
      </c>
      <c r="W158" s="135" t="s">
        <v>14</v>
      </c>
      <c r="X158" s="22"/>
      <c r="Y158" s="21" t="s">
        <v>14</v>
      </c>
      <c r="Z158" s="135" t="s">
        <v>14</v>
      </c>
      <c r="AA158" s="22"/>
      <c r="AB158" s="21" t="s">
        <v>14</v>
      </c>
      <c r="AC158" s="135" t="s">
        <v>14</v>
      </c>
      <c r="AD158" s="22"/>
      <c r="AE158" s="21" t="s">
        <v>14</v>
      </c>
      <c r="AF158" s="135" t="s">
        <v>14</v>
      </c>
      <c r="AG158" s="22"/>
      <c r="AH158" s="21" t="s">
        <v>14</v>
      </c>
      <c r="AI158" s="135" t="s">
        <v>14</v>
      </c>
      <c r="AJ158" s="22"/>
      <c r="AK158" s="21" t="s">
        <v>16</v>
      </c>
      <c r="AL158" s="19" t="s">
        <v>16</v>
      </c>
      <c r="AM158" s="66"/>
      <c r="AN158" s="21" t="s">
        <v>16</v>
      </c>
      <c r="AO158" s="19" t="s">
        <v>16</v>
      </c>
      <c r="AP158" s="66"/>
      <c r="AQ158" s="21" t="s">
        <v>16</v>
      </c>
      <c r="AR158" s="19" t="s">
        <v>16</v>
      </c>
      <c r="AS158" s="66"/>
    </row>
    <row r="159" spans="2:45" x14ac:dyDescent="0.3">
      <c r="B159" s="234" t="s">
        <v>477</v>
      </c>
      <c r="C159" s="256">
        <v>4</v>
      </c>
      <c r="D159" s="256">
        <v>4</v>
      </c>
      <c r="E159" s="256">
        <v>1</v>
      </c>
      <c r="F159" s="341"/>
      <c r="G159" s="239" t="s">
        <v>197</v>
      </c>
      <c r="H159" s="173" t="s">
        <v>147</v>
      </c>
      <c r="I159" s="150" t="s">
        <v>315</v>
      </c>
      <c r="J159" s="214" t="s">
        <v>0</v>
      </c>
      <c r="K159" s="135" t="s">
        <v>15</v>
      </c>
      <c r="L159" s="22"/>
      <c r="M159" s="21" t="s">
        <v>14</v>
      </c>
      <c r="N159" s="135" t="s">
        <v>14</v>
      </c>
      <c r="O159" s="22"/>
      <c r="P159" s="21" t="s">
        <v>14</v>
      </c>
      <c r="Q159" s="135" t="s">
        <v>14</v>
      </c>
      <c r="R159" s="22"/>
      <c r="S159" s="21" t="s">
        <v>14</v>
      </c>
      <c r="T159" s="135" t="s">
        <v>14</v>
      </c>
      <c r="U159" s="22"/>
      <c r="V159" s="21" t="s">
        <v>14</v>
      </c>
      <c r="W159" s="135" t="s">
        <v>14</v>
      </c>
      <c r="X159" s="22"/>
      <c r="Y159" s="21" t="s">
        <v>14</v>
      </c>
      <c r="Z159" s="135" t="s">
        <v>14</v>
      </c>
      <c r="AA159" s="22"/>
      <c r="AB159" s="21" t="s">
        <v>14</v>
      </c>
      <c r="AC159" s="135" t="s">
        <v>14</v>
      </c>
      <c r="AD159" s="22"/>
      <c r="AE159" s="21" t="s">
        <v>14</v>
      </c>
      <c r="AF159" s="135" t="s">
        <v>14</v>
      </c>
      <c r="AG159" s="22"/>
      <c r="AH159" s="21" t="s">
        <v>14</v>
      </c>
      <c r="AI159" s="135" t="s">
        <v>14</v>
      </c>
      <c r="AJ159" s="22"/>
      <c r="AK159" s="21" t="s">
        <v>16</v>
      </c>
      <c r="AL159" s="19" t="s">
        <v>16</v>
      </c>
      <c r="AM159" s="66"/>
      <c r="AN159" s="21" t="s">
        <v>16</v>
      </c>
      <c r="AO159" s="19" t="s">
        <v>16</v>
      </c>
      <c r="AP159" s="66"/>
      <c r="AQ159" s="21" t="s">
        <v>16</v>
      </c>
      <c r="AR159" s="19" t="s">
        <v>16</v>
      </c>
      <c r="AS159" s="66"/>
    </row>
    <row r="160" spans="2:45" x14ac:dyDescent="0.3">
      <c r="B160" s="234" t="s">
        <v>477</v>
      </c>
      <c r="C160" s="256">
        <v>4</v>
      </c>
      <c r="D160" s="256">
        <v>4</v>
      </c>
      <c r="E160" s="256">
        <v>1</v>
      </c>
      <c r="F160" s="341"/>
      <c r="G160" s="239" t="s">
        <v>198</v>
      </c>
      <c r="H160" s="173" t="s">
        <v>147</v>
      </c>
      <c r="I160" s="150" t="s">
        <v>316</v>
      </c>
      <c r="J160" s="214" t="s">
        <v>0</v>
      </c>
      <c r="K160" s="135" t="s">
        <v>15</v>
      </c>
      <c r="L160" s="22"/>
      <c r="M160" s="21" t="s">
        <v>14</v>
      </c>
      <c r="N160" s="135" t="s">
        <v>14</v>
      </c>
      <c r="O160" s="22"/>
      <c r="P160" s="21" t="s">
        <v>14</v>
      </c>
      <c r="Q160" s="135" t="s">
        <v>14</v>
      </c>
      <c r="R160" s="22"/>
      <c r="S160" s="21" t="s">
        <v>14</v>
      </c>
      <c r="T160" s="135" t="s">
        <v>14</v>
      </c>
      <c r="U160" s="22"/>
      <c r="V160" s="21" t="s">
        <v>14</v>
      </c>
      <c r="W160" s="135" t="s">
        <v>14</v>
      </c>
      <c r="X160" s="22"/>
      <c r="Y160" s="21" t="s">
        <v>14</v>
      </c>
      <c r="Z160" s="135" t="s">
        <v>14</v>
      </c>
      <c r="AA160" s="22"/>
      <c r="AB160" s="21" t="s">
        <v>14</v>
      </c>
      <c r="AC160" s="135" t="s">
        <v>14</v>
      </c>
      <c r="AD160" s="22"/>
      <c r="AE160" s="21" t="s">
        <v>14</v>
      </c>
      <c r="AF160" s="135" t="s">
        <v>14</v>
      </c>
      <c r="AG160" s="22"/>
      <c r="AH160" s="21" t="s">
        <v>14</v>
      </c>
      <c r="AI160" s="135" t="s">
        <v>14</v>
      </c>
      <c r="AJ160" s="22"/>
      <c r="AK160" s="21" t="s">
        <v>16</v>
      </c>
      <c r="AL160" s="19" t="s">
        <v>16</v>
      </c>
      <c r="AM160" s="66"/>
      <c r="AN160" s="21" t="s">
        <v>16</v>
      </c>
      <c r="AO160" s="19" t="s">
        <v>16</v>
      </c>
      <c r="AP160" s="66"/>
      <c r="AQ160" s="21" t="s">
        <v>16</v>
      </c>
      <c r="AR160" s="19" t="s">
        <v>16</v>
      </c>
      <c r="AS160" s="66"/>
    </row>
    <row r="161" spans="2:45" x14ac:dyDescent="0.3">
      <c r="B161" s="234" t="s">
        <v>477</v>
      </c>
      <c r="C161" s="256">
        <v>4</v>
      </c>
      <c r="D161" s="256">
        <v>4</v>
      </c>
      <c r="E161" s="256">
        <v>1</v>
      </c>
      <c r="F161" s="341"/>
      <c r="G161" s="239" t="s">
        <v>199</v>
      </c>
      <c r="H161" s="173" t="s">
        <v>147</v>
      </c>
      <c r="I161" s="150" t="s">
        <v>317</v>
      </c>
      <c r="J161" s="214" t="s">
        <v>0</v>
      </c>
      <c r="K161" s="135" t="s">
        <v>15</v>
      </c>
      <c r="L161" s="22"/>
      <c r="M161" s="21" t="s">
        <v>14</v>
      </c>
      <c r="N161" s="135" t="s">
        <v>14</v>
      </c>
      <c r="O161" s="22"/>
      <c r="P161" s="21" t="s">
        <v>14</v>
      </c>
      <c r="Q161" s="135" t="s">
        <v>14</v>
      </c>
      <c r="R161" s="22"/>
      <c r="S161" s="21" t="s">
        <v>14</v>
      </c>
      <c r="T161" s="135" t="s">
        <v>14</v>
      </c>
      <c r="U161" s="22"/>
      <c r="V161" s="21" t="s">
        <v>14</v>
      </c>
      <c r="W161" s="135" t="s">
        <v>14</v>
      </c>
      <c r="X161" s="22"/>
      <c r="Y161" s="21" t="s">
        <v>14</v>
      </c>
      <c r="Z161" s="135" t="s">
        <v>14</v>
      </c>
      <c r="AA161" s="22"/>
      <c r="AB161" s="21" t="s">
        <v>14</v>
      </c>
      <c r="AC161" s="135" t="s">
        <v>14</v>
      </c>
      <c r="AD161" s="22"/>
      <c r="AE161" s="21" t="s">
        <v>14</v>
      </c>
      <c r="AF161" s="135" t="s">
        <v>14</v>
      </c>
      <c r="AG161" s="22"/>
      <c r="AH161" s="21" t="s">
        <v>14</v>
      </c>
      <c r="AI161" s="135" t="s">
        <v>14</v>
      </c>
      <c r="AJ161" s="22"/>
      <c r="AK161" s="21" t="s">
        <v>16</v>
      </c>
      <c r="AL161" s="19" t="s">
        <v>16</v>
      </c>
      <c r="AM161" s="66"/>
      <c r="AN161" s="21" t="s">
        <v>16</v>
      </c>
      <c r="AO161" s="19" t="s">
        <v>16</v>
      </c>
      <c r="AP161" s="66"/>
      <c r="AQ161" s="21" t="s">
        <v>16</v>
      </c>
      <c r="AR161" s="19" t="s">
        <v>16</v>
      </c>
      <c r="AS161" s="66"/>
    </row>
    <row r="162" spans="2:45" x14ac:dyDescent="0.3">
      <c r="B162" s="234" t="s">
        <v>477</v>
      </c>
      <c r="C162" s="256">
        <v>4</v>
      </c>
      <c r="D162" s="256">
        <v>4</v>
      </c>
      <c r="E162" s="256">
        <v>1</v>
      </c>
      <c r="F162" s="341"/>
      <c r="G162" s="239" t="s">
        <v>200</v>
      </c>
      <c r="H162" s="173" t="s">
        <v>147</v>
      </c>
      <c r="I162" s="150" t="s">
        <v>318</v>
      </c>
      <c r="J162" s="214" t="s">
        <v>0</v>
      </c>
      <c r="K162" s="135" t="s">
        <v>15</v>
      </c>
      <c r="L162" s="22"/>
      <c r="M162" s="21" t="s">
        <v>14</v>
      </c>
      <c r="N162" s="135" t="s">
        <v>14</v>
      </c>
      <c r="O162" s="22"/>
      <c r="P162" s="21" t="s">
        <v>14</v>
      </c>
      <c r="Q162" s="135" t="s">
        <v>14</v>
      </c>
      <c r="R162" s="22"/>
      <c r="S162" s="21" t="s">
        <v>14</v>
      </c>
      <c r="T162" s="135" t="s">
        <v>14</v>
      </c>
      <c r="U162" s="22"/>
      <c r="V162" s="21" t="s">
        <v>14</v>
      </c>
      <c r="W162" s="135" t="s">
        <v>14</v>
      </c>
      <c r="X162" s="22"/>
      <c r="Y162" s="21" t="s">
        <v>14</v>
      </c>
      <c r="Z162" s="135" t="s">
        <v>14</v>
      </c>
      <c r="AA162" s="22"/>
      <c r="AB162" s="21" t="s">
        <v>14</v>
      </c>
      <c r="AC162" s="135" t="s">
        <v>14</v>
      </c>
      <c r="AD162" s="22"/>
      <c r="AE162" s="21" t="s">
        <v>14</v>
      </c>
      <c r="AF162" s="135" t="s">
        <v>14</v>
      </c>
      <c r="AG162" s="22"/>
      <c r="AH162" s="21" t="s">
        <v>14</v>
      </c>
      <c r="AI162" s="135" t="s">
        <v>14</v>
      </c>
      <c r="AJ162" s="22"/>
      <c r="AK162" s="21" t="s">
        <v>16</v>
      </c>
      <c r="AL162" s="19" t="s">
        <v>16</v>
      </c>
      <c r="AM162" s="66"/>
      <c r="AN162" s="21" t="s">
        <v>16</v>
      </c>
      <c r="AO162" s="19" t="s">
        <v>16</v>
      </c>
      <c r="AP162" s="66"/>
      <c r="AQ162" s="21" t="s">
        <v>16</v>
      </c>
      <c r="AR162" s="19" t="s">
        <v>16</v>
      </c>
      <c r="AS162" s="66"/>
    </row>
    <row r="163" spans="2:45" x14ac:dyDescent="0.3">
      <c r="B163" s="234" t="s">
        <v>477</v>
      </c>
      <c r="C163" s="256">
        <v>4</v>
      </c>
      <c r="D163" s="256">
        <v>4</v>
      </c>
      <c r="E163" s="256">
        <v>1</v>
      </c>
      <c r="F163" s="341"/>
      <c r="G163" s="239" t="s">
        <v>201</v>
      </c>
      <c r="H163" s="173" t="s">
        <v>147</v>
      </c>
      <c r="I163" s="150" t="s">
        <v>319</v>
      </c>
      <c r="J163" s="214" t="s">
        <v>0</v>
      </c>
      <c r="K163" s="135" t="s">
        <v>15</v>
      </c>
      <c r="L163" s="22"/>
      <c r="M163" s="21" t="s">
        <v>14</v>
      </c>
      <c r="N163" s="135" t="s">
        <v>14</v>
      </c>
      <c r="O163" s="22"/>
      <c r="P163" s="21" t="s">
        <v>14</v>
      </c>
      <c r="Q163" s="135" t="s">
        <v>14</v>
      </c>
      <c r="R163" s="22"/>
      <c r="S163" s="21" t="s">
        <v>14</v>
      </c>
      <c r="T163" s="135" t="s">
        <v>14</v>
      </c>
      <c r="U163" s="22"/>
      <c r="V163" s="21" t="s">
        <v>14</v>
      </c>
      <c r="W163" s="135" t="s">
        <v>14</v>
      </c>
      <c r="X163" s="22"/>
      <c r="Y163" s="21" t="s">
        <v>14</v>
      </c>
      <c r="Z163" s="135" t="s">
        <v>14</v>
      </c>
      <c r="AA163" s="22"/>
      <c r="AB163" s="21" t="s">
        <v>14</v>
      </c>
      <c r="AC163" s="135" t="s">
        <v>14</v>
      </c>
      <c r="AD163" s="22"/>
      <c r="AE163" s="21" t="s">
        <v>14</v>
      </c>
      <c r="AF163" s="135" t="s">
        <v>14</v>
      </c>
      <c r="AG163" s="22"/>
      <c r="AH163" s="21" t="s">
        <v>14</v>
      </c>
      <c r="AI163" s="135" t="s">
        <v>14</v>
      </c>
      <c r="AJ163" s="22"/>
      <c r="AK163" s="21" t="s">
        <v>16</v>
      </c>
      <c r="AL163" s="19" t="s">
        <v>16</v>
      </c>
      <c r="AM163" s="66"/>
      <c r="AN163" s="21" t="s">
        <v>16</v>
      </c>
      <c r="AO163" s="19" t="s">
        <v>16</v>
      </c>
      <c r="AP163" s="66"/>
      <c r="AQ163" s="21" t="s">
        <v>16</v>
      </c>
      <c r="AR163" s="19" t="s">
        <v>16</v>
      </c>
      <c r="AS163" s="66"/>
    </row>
    <row r="164" spans="2:45" x14ac:dyDescent="0.3">
      <c r="B164" s="234" t="s">
        <v>477</v>
      </c>
      <c r="C164" s="256">
        <v>4</v>
      </c>
      <c r="D164" s="256">
        <v>4</v>
      </c>
      <c r="E164" s="256">
        <v>1</v>
      </c>
      <c r="F164" s="341"/>
      <c r="G164" s="239" t="s">
        <v>202</v>
      </c>
      <c r="H164" s="173" t="s">
        <v>147</v>
      </c>
      <c r="I164" s="150" t="s">
        <v>320</v>
      </c>
      <c r="J164" s="214" t="s">
        <v>0</v>
      </c>
      <c r="K164" s="135" t="s">
        <v>15</v>
      </c>
      <c r="L164" s="22"/>
      <c r="M164" s="21" t="s">
        <v>14</v>
      </c>
      <c r="N164" s="135" t="s">
        <v>14</v>
      </c>
      <c r="O164" s="22"/>
      <c r="P164" s="21" t="s">
        <v>14</v>
      </c>
      <c r="Q164" s="135" t="s">
        <v>14</v>
      </c>
      <c r="R164" s="22"/>
      <c r="S164" s="21" t="s">
        <v>14</v>
      </c>
      <c r="T164" s="135" t="s">
        <v>14</v>
      </c>
      <c r="U164" s="22"/>
      <c r="V164" s="21" t="s">
        <v>14</v>
      </c>
      <c r="W164" s="135" t="s">
        <v>14</v>
      </c>
      <c r="X164" s="22"/>
      <c r="Y164" s="21" t="s">
        <v>14</v>
      </c>
      <c r="Z164" s="135" t="s">
        <v>14</v>
      </c>
      <c r="AA164" s="22"/>
      <c r="AB164" s="21" t="s">
        <v>14</v>
      </c>
      <c r="AC164" s="135" t="s">
        <v>14</v>
      </c>
      <c r="AD164" s="22"/>
      <c r="AE164" s="21" t="s">
        <v>14</v>
      </c>
      <c r="AF164" s="135" t="s">
        <v>14</v>
      </c>
      <c r="AG164" s="22"/>
      <c r="AH164" s="21" t="s">
        <v>14</v>
      </c>
      <c r="AI164" s="135" t="s">
        <v>14</v>
      </c>
      <c r="AJ164" s="22"/>
      <c r="AK164" s="21" t="s">
        <v>16</v>
      </c>
      <c r="AL164" s="19" t="s">
        <v>16</v>
      </c>
      <c r="AM164" s="66"/>
      <c r="AN164" s="21" t="s">
        <v>16</v>
      </c>
      <c r="AO164" s="19" t="s">
        <v>16</v>
      </c>
      <c r="AP164" s="66"/>
      <c r="AQ164" s="21" t="s">
        <v>16</v>
      </c>
      <c r="AR164" s="19" t="s">
        <v>16</v>
      </c>
      <c r="AS164" s="66"/>
    </row>
    <row r="165" spans="2:45" x14ac:dyDescent="0.3">
      <c r="B165" s="234" t="s">
        <v>477</v>
      </c>
      <c r="C165" s="256">
        <v>4</v>
      </c>
      <c r="D165" s="256">
        <v>4</v>
      </c>
      <c r="E165" s="256">
        <v>1</v>
      </c>
      <c r="F165" s="343" t="s">
        <v>221</v>
      </c>
      <c r="G165" s="238" t="s">
        <v>203</v>
      </c>
      <c r="H165" s="174" t="s">
        <v>147</v>
      </c>
      <c r="I165" s="151" t="s">
        <v>324</v>
      </c>
      <c r="J165" s="214" t="s">
        <v>0</v>
      </c>
      <c r="K165" s="135" t="s">
        <v>15</v>
      </c>
      <c r="L165" s="22"/>
      <c r="M165" s="21" t="s">
        <v>14</v>
      </c>
      <c r="N165" s="135" t="s">
        <v>14</v>
      </c>
      <c r="O165" s="22"/>
      <c r="P165" s="21" t="s">
        <v>14</v>
      </c>
      <c r="Q165" s="135" t="s">
        <v>14</v>
      </c>
      <c r="R165" s="22"/>
      <c r="S165" s="21" t="s">
        <v>14</v>
      </c>
      <c r="T165" s="135" t="s">
        <v>14</v>
      </c>
      <c r="U165" s="22"/>
      <c r="V165" s="21" t="s">
        <v>14</v>
      </c>
      <c r="W165" s="135" t="s">
        <v>14</v>
      </c>
      <c r="X165" s="22"/>
      <c r="Y165" s="21" t="s">
        <v>14</v>
      </c>
      <c r="Z165" s="135" t="s">
        <v>14</v>
      </c>
      <c r="AA165" s="22"/>
      <c r="AB165" s="21" t="s">
        <v>14</v>
      </c>
      <c r="AC165" s="135" t="s">
        <v>14</v>
      </c>
      <c r="AD165" s="22"/>
      <c r="AE165" s="21" t="s">
        <v>14</v>
      </c>
      <c r="AF165" s="135" t="s">
        <v>14</v>
      </c>
      <c r="AG165" s="22"/>
      <c r="AH165" s="21" t="s">
        <v>14</v>
      </c>
      <c r="AI165" s="135" t="s">
        <v>14</v>
      </c>
      <c r="AJ165" s="22"/>
      <c r="AK165" s="21" t="s">
        <v>16</v>
      </c>
      <c r="AL165" s="19" t="s">
        <v>16</v>
      </c>
      <c r="AM165" s="66"/>
      <c r="AN165" s="21" t="s">
        <v>16</v>
      </c>
      <c r="AO165" s="19" t="s">
        <v>16</v>
      </c>
      <c r="AP165" s="66"/>
      <c r="AQ165" s="21" t="s">
        <v>16</v>
      </c>
      <c r="AR165" s="19" t="s">
        <v>16</v>
      </c>
      <c r="AS165" s="66"/>
    </row>
    <row r="166" spans="2:45" x14ac:dyDescent="0.3">
      <c r="B166" s="234" t="s">
        <v>477</v>
      </c>
      <c r="C166" s="256">
        <v>3</v>
      </c>
      <c r="D166" s="256">
        <v>3</v>
      </c>
      <c r="E166" s="256">
        <v>1</v>
      </c>
      <c r="F166" s="343"/>
      <c r="G166" s="238" t="s">
        <v>204</v>
      </c>
      <c r="H166" s="174" t="s">
        <v>147</v>
      </c>
      <c r="I166" s="151" t="s">
        <v>321</v>
      </c>
      <c r="J166" s="214" t="s">
        <v>0</v>
      </c>
      <c r="K166" s="135" t="s">
        <v>15</v>
      </c>
      <c r="L166" s="22"/>
      <c r="M166" s="21" t="s">
        <v>14</v>
      </c>
      <c r="N166" s="135" t="s">
        <v>14</v>
      </c>
      <c r="O166" s="22"/>
      <c r="P166" s="21" t="s">
        <v>14</v>
      </c>
      <c r="Q166" s="135" t="s">
        <v>14</v>
      </c>
      <c r="R166" s="22"/>
      <c r="S166" s="21" t="s">
        <v>14</v>
      </c>
      <c r="T166" s="135" t="s">
        <v>14</v>
      </c>
      <c r="U166" s="22"/>
      <c r="V166" s="21" t="s">
        <v>14</v>
      </c>
      <c r="W166" s="135" t="s">
        <v>14</v>
      </c>
      <c r="X166" s="22"/>
      <c r="Y166" s="21" t="s">
        <v>14</v>
      </c>
      <c r="Z166" s="135" t="s">
        <v>14</v>
      </c>
      <c r="AA166" s="22"/>
      <c r="AB166" s="21" t="s">
        <v>14</v>
      </c>
      <c r="AC166" s="135" t="s">
        <v>14</v>
      </c>
      <c r="AD166" s="22"/>
      <c r="AE166" s="21" t="s">
        <v>14</v>
      </c>
      <c r="AF166" s="135" t="s">
        <v>14</v>
      </c>
      <c r="AG166" s="22"/>
      <c r="AH166" s="21" t="s">
        <v>14</v>
      </c>
      <c r="AI166" s="135" t="s">
        <v>14</v>
      </c>
      <c r="AJ166" s="22"/>
      <c r="AK166" s="21" t="s">
        <v>16</v>
      </c>
      <c r="AL166" s="19" t="s">
        <v>16</v>
      </c>
      <c r="AM166" s="66"/>
      <c r="AN166" s="21" t="s">
        <v>16</v>
      </c>
      <c r="AO166" s="19" t="s">
        <v>16</v>
      </c>
      <c r="AP166" s="66"/>
      <c r="AQ166" s="21" t="s">
        <v>16</v>
      </c>
      <c r="AR166" s="19" t="s">
        <v>16</v>
      </c>
      <c r="AS166" s="66"/>
    </row>
    <row r="167" spans="2:45" x14ac:dyDescent="0.3">
      <c r="B167" s="234" t="s">
        <v>477</v>
      </c>
      <c r="C167" s="256">
        <v>2</v>
      </c>
      <c r="D167" s="256">
        <v>2</v>
      </c>
      <c r="E167" s="256">
        <v>1</v>
      </c>
      <c r="F167" s="343"/>
      <c r="G167" s="238" t="s">
        <v>205</v>
      </c>
      <c r="H167" s="174" t="s">
        <v>147</v>
      </c>
      <c r="I167" s="151" t="s">
        <v>322</v>
      </c>
      <c r="J167" s="214" t="s">
        <v>0</v>
      </c>
      <c r="K167" s="135" t="s">
        <v>15</v>
      </c>
      <c r="L167" s="22"/>
      <c r="M167" s="21" t="s">
        <v>14</v>
      </c>
      <c r="N167" s="135" t="s">
        <v>14</v>
      </c>
      <c r="O167" s="22"/>
      <c r="P167" s="21" t="s">
        <v>14</v>
      </c>
      <c r="Q167" s="135" t="s">
        <v>14</v>
      </c>
      <c r="R167" s="22"/>
      <c r="S167" s="21" t="s">
        <v>14</v>
      </c>
      <c r="T167" s="135" t="s">
        <v>14</v>
      </c>
      <c r="U167" s="22"/>
      <c r="V167" s="21" t="s">
        <v>14</v>
      </c>
      <c r="W167" s="135" t="s">
        <v>14</v>
      </c>
      <c r="X167" s="22"/>
      <c r="Y167" s="21" t="s">
        <v>14</v>
      </c>
      <c r="Z167" s="135" t="s">
        <v>14</v>
      </c>
      <c r="AA167" s="22"/>
      <c r="AB167" s="21" t="s">
        <v>14</v>
      </c>
      <c r="AC167" s="135" t="s">
        <v>14</v>
      </c>
      <c r="AD167" s="22"/>
      <c r="AE167" s="21" t="s">
        <v>14</v>
      </c>
      <c r="AF167" s="135" t="s">
        <v>14</v>
      </c>
      <c r="AG167" s="22"/>
      <c r="AH167" s="21" t="s">
        <v>14</v>
      </c>
      <c r="AI167" s="135" t="s">
        <v>14</v>
      </c>
      <c r="AJ167" s="22"/>
      <c r="AK167" s="21" t="s">
        <v>16</v>
      </c>
      <c r="AL167" s="19" t="s">
        <v>16</v>
      </c>
      <c r="AM167" s="66"/>
      <c r="AN167" s="21" t="s">
        <v>16</v>
      </c>
      <c r="AO167" s="19" t="s">
        <v>16</v>
      </c>
      <c r="AP167" s="66"/>
      <c r="AQ167" s="21" t="s">
        <v>16</v>
      </c>
      <c r="AR167" s="19" t="s">
        <v>16</v>
      </c>
      <c r="AS167" s="66"/>
    </row>
    <row r="168" spans="2:45" x14ac:dyDescent="0.3">
      <c r="B168" s="234" t="s">
        <v>477</v>
      </c>
      <c r="C168" s="256">
        <v>2</v>
      </c>
      <c r="D168" s="256">
        <v>2</v>
      </c>
      <c r="E168" s="256">
        <v>1</v>
      </c>
      <c r="F168" s="343"/>
      <c r="G168" s="238" t="s">
        <v>206</v>
      </c>
      <c r="H168" s="174" t="s">
        <v>147</v>
      </c>
      <c r="I168" s="151" t="s">
        <v>323</v>
      </c>
      <c r="J168" s="214" t="s">
        <v>0</v>
      </c>
      <c r="K168" s="135" t="s">
        <v>15</v>
      </c>
      <c r="L168" s="22"/>
      <c r="M168" s="21" t="s">
        <v>14</v>
      </c>
      <c r="N168" s="135" t="s">
        <v>14</v>
      </c>
      <c r="O168" s="22"/>
      <c r="P168" s="21" t="s">
        <v>14</v>
      </c>
      <c r="Q168" s="135" t="s">
        <v>14</v>
      </c>
      <c r="R168" s="22"/>
      <c r="S168" s="21" t="s">
        <v>14</v>
      </c>
      <c r="T168" s="135" t="s">
        <v>14</v>
      </c>
      <c r="U168" s="22"/>
      <c r="V168" s="21" t="s">
        <v>14</v>
      </c>
      <c r="W168" s="135" t="s">
        <v>14</v>
      </c>
      <c r="X168" s="22"/>
      <c r="Y168" s="21" t="s">
        <v>14</v>
      </c>
      <c r="Z168" s="135" t="s">
        <v>14</v>
      </c>
      <c r="AA168" s="22"/>
      <c r="AB168" s="21" t="s">
        <v>14</v>
      </c>
      <c r="AC168" s="135" t="s">
        <v>14</v>
      </c>
      <c r="AD168" s="22"/>
      <c r="AE168" s="21" t="s">
        <v>14</v>
      </c>
      <c r="AF168" s="135" t="s">
        <v>14</v>
      </c>
      <c r="AG168" s="22"/>
      <c r="AH168" s="21" t="s">
        <v>14</v>
      </c>
      <c r="AI168" s="135" t="s">
        <v>14</v>
      </c>
      <c r="AJ168" s="22"/>
      <c r="AK168" s="21" t="s">
        <v>16</v>
      </c>
      <c r="AL168" s="19" t="s">
        <v>16</v>
      </c>
      <c r="AM168" s="66"/>
      <c r="AN168" s="21" t="s">
        <v>16</v>
      </c>
      <c r="AO168" s="19" t="s">
        <v>16</v>
      </c>
      <c r="AP168" s="66"/>
      <c r="AQ168" s="21" t="s">
        <v>16</v>
      </c>
      <c r="AR168" s="19" t="s">
        <v>16</v>
      </c>
      <c r="AS168" s="66"/>
    </row>
    <row r="169" spans="2:45" x14ac:dyDescent="0.3">
      <c r="B169" s="234" t="s">
        <v>477</v>
      </c>
      <c r="C169" s="256">
        <v>3</v>
      </c>
      <c r="D169" s="256">
        <v>3</v>
      </c>
      <c r="E169" s="256">
        <v>1</v>
      </c>
      <c r="F169" s="347" t="s">
        <v>223</v>
      </c>
      <c r="G169" s="239" t="s">
        <v>207</v>
      </c>
      <c r="H169" s="173" t="s">
        <v>147</v>
      </c>
      <c r="I169" s="150" t="s">
        <v>325</v>
      </c>
      <c r="J169" s="214" t="s">
        <v>0</v>
      </c>
      <c r="K169" s="135" t="s">
        <v>15</v>
      </c>
      <c r="L169" s="22"/>
      <c r="M169" s="21" t="s">
        <v>14</v>
      </c>
      <c r="N169" s="135" t="s">
        <v>14</v>
      </c>
      <c r="O169" s="22"/>
      <c r="P169" s="21" t="s">
        <v>14</v>
      </c>
      <c r="Q169" s="135" t="s">
        <v>14</v>
      </c>
      <c r="R169" s="22"/>
      <c r="S169" s="21" t="s">
        <v>14</v>
      </c>
      <c r="T169" s="135" t="s">
        <v>14</v>
      </c>
      <c r="U169" s="22"/>
      <c r="V169" s="21" t="s">
        <v>14</v>
      </c>
      <c r="W169" s="135" t="s">
        <v>14</v>
      </c>
      <c r="X169" s="22"/>
      <c r="Y169" s="21" t="s">
        <v>14</v>
      </c>
      <c r="Z169" s="135" t="s">
        <v>14</v>
      </c>
      <c r="AA169" s="22"/>
      <c r="AB169" s="21" t="s">
        <v>14</v>
      </c>
      <c r="AC169" s="135" t="s">
        <v>14</v>
      </c>
      <c r="AD169" s="22"/>
      <c r="AE169" s="21" t="s">
        <v>14</v>
      </c>
      <c r="AF169" s="135" t="s">
        <v>14</v>
      </c>
      <c r="AG169" s="22"/>
      <c r="AH169" s="21" t="s">
        <v>14</v>
      </c>
      <c r="AI169" s="135" t="s">
        <v>14</v>
      </c>
      <c r="AJ169" s="22"/>
      <c r="AK169" s="21" t="s">
        <v>16</v>
      </c>
      <c r="AL169" s="19" t="s">
        <v>16</v>
      </c>
      <c r="AM169" s="66"/>
      <c r="AN169" s="21" t="s">
        <v>16</v>
      </c>
      <c r="AO169" s="19" t="s">
        <v>16</v>
      </c>
      <c r="AP169" s="66"/>
      <c r="AQ169" s="21" t="s">
        <v>16</v>
      </c>
      <c r="AR169" s="19" t="s">
        <v>16</v>
      </c>
      <c r="AS169" s="66"/>
    </row>
    <row r="170" spans="2:45" x14ac:dyDescent="0.3">
      <c r="B170" s="234" t="s">
        <v>477</v>
      </c>
      <c r="C170" s="256">
        <v>4</v>
      </c>
      <c r="D170" s="256">
        <v>4</v>
      </c>
      <c r="E170" s="256">
        <v>1</v>
      </c>
      <c r="F170" s="347"/>
      <c r="G170" s="239" t="s">
        <v>208</v>
      </c>
      <c r="H170" s="173" t="s">
        <v>147</v>
      </c>
      <c r="I170" s="150" t="s">
        <v>224</v>
      </c>
      <c r="J170" s="214" t="s">
        <v>0</v>
      </c>
      <c r="K170" s="135" t="s">
        <v>15</v>
      </c>
      <c r="L170" s="22"/>
      <c r="M170" s="21" t="s">
        <v>14</v>
      </c>
      <c r="N170" s="135" t="s">
        <v>14</v>
      </c>
      <c r="O170" s="22"/>
      <c r="P170" s="21" t="s">
        <v>14</v>
      </c>
      <c r="Q170" s="135" t="s">
        <v>14</v>
      </c>
      <c r="R170" s="22"/>
      <c r="S170" s="21" t="s">
        <v>14</v>
      </c>
      <c r="T170" s="135" t="s">
        <v>14</v>
      </c>
      <c r="U170" s="22"/>
      <c r="V170" s="21" t="s">
        <v>14</v>
      </c>
      <c r="W170" s="135" t="s">
        <v>14</v>
      </c>
      <c r="X170" s="22"/>
      <c r="Y170" s="21" t="s">
        <v>14</v>
      </c>
      <c r="Z170" s="135" t="s">
        <v>14</v>
      </c>
      <c r="AA170" s="22"/>
      <c r="AB170" s="21" t="s">
        <v>14</v>
      </c>
      <c r="AC170" s="135" t="s">
        <v>14</v>
      </c>
      <c r="AD170" s="22"/>
      <c r="AE170" s="21" t="s">
        <v>14</v>
      </c>
      <c r="AF170" s="135" t="s">
        <v>14</v>
      </c>
      <c r="AG170" s="22"/>
      <c r="AH170" s="21" t="s">
        <v>14</v>
      </c>
      <c r="AI170" s="135" t="s">
        <v>14</v>
      </c>
      <c r="AJ170" s="22"/>
      <c r="AK170" s="21" t="s">
        <v>16</v>
      </c>
      <c r="AL170" s="19" t="s">
        <v>16</v>
      </c>
      <c r="AM170" s="66"/>
      <c r="AN170" s="21" t="s">
        <v>16</v>
      </c>
      <c r="AO170" s="19" t="s">
        <v>16</v>
      </c>
      <c r="AP170" s="66"/>
      <c r="AQ170" s="21" t="s">
        <v>16</v>
      </c>
      <c r="AR170" s="19" t="s">
        <v>16</v>
      </c>
      <c r="AS170" s="66"/>
    </row>
    <row r="171" spans="2:45" ht="15" customHeight="1" x14ac:dyDescent="0.3">
      <c r="B171" s="234" t="s">
        <v>477</v>
      </c>
      <c r="C171" s="256">
        <v>5</v>
      </c>
      <c r="D171" s="256">
        <v>5</v>
      </c>
      <c r="E171" s="256">
        <v>1</v>
      </c>
      <c r="F171" s="254" t="s">
        <v>371</v>
      </c>
      <c r="G171" s="238" t="s">
        <v>209</v>
      </c>
      <c r="H171" s="174" t="s">
        <v>147</v>
      </c>
      <c r="I171" s="151" t="s">
        <v>217</v>
      </c>
      <c r="J171" s="214" t="s">
        <v>0</v>
      </c>
      <c r="K171" s="135" t="s">
        <v>15</v>
      </c>
      <c r="L171" s="22"/>
      <c r="M171" s="63" t="s">
        <v>14</v>
      </c>
      <c r="N171" s="64" t="s">
        <v>14</v>
      </c>
      <c r="O171" s="22"/>
      <c r="P171" s="63" t="s">
        <v>14</v>
      </c>
      <c r="Q171" s="64" t="s">
        <v>14</v>
      </c>
      <c r="R171" s="22"/>
      <c r="S171" s="63" t="s">
        <v>14</v>
      </c>
      <c r="T171" s="64" t="s">
        <v>14</v>
      </c>
      <c r="U171" s="22"/>
      <c r="V171" s="63" t="s">
        <v>14</v>
      </c>
      <c r="W171" s="64" t="s">
        <v>14</v>
      </c>
      <c r="X171" s="22"/>
      <c r="Y171" s="63" t="s">
        <v>14</v>
      </c>
      <c r="Z171" s="64" t="s">
        <v>14</v>
      </c>
      <c r="AA171" s="22"/>
      <c r="AB171" s="63" t="s">
        <v>14</v>
      </c>
      <c r="AC171" s="64" t="s">
        <v>14</v>
      </c>
      <c r="AD171" s="22"/>
      <c r="AE171" s="63" t="s">
        <v>14</v>
      </c>
      <c r="AF171" s="64" t="s">
        <v>14</v>
      </c>
      <c r="AG171" s="22"/>
      <c r="AH171" s="63" t="s">
        <v>14</v>
      </c>
      <c r="AI171" s="64" t="s">
        <v>14</v>
      </c>
      <c r="AJ171" s="22"/>
      <c r="AK171" s="63" t="s">
        <v>16</v>
      </c>
      <c r="AL171" s="64" t="s">
        <v>16</v>
      </c>
      <c r="AM171" s="66"/>
      <c r="AN171" s="63" t="s">
        <v>16</v>
      </c>
      <c r="AO171" s="64" t="s">
        <v>16</v>
      </c>
      <c r="AP171" s="66"/>
      <c r="AQ171" s="63" t="s">
        <v>16</v>
      </c>
      <c r="AR171" s="64" t="s">
        <v>16</v>
      </c>
      <c r="AS171" s="66"/>
    </row>
    <row r="172" spans="2:45" x14ac:dyDescent="0.3">
      <c r="B172" s="234" t="s">
        <v>477</v>
      </c>
      <c r="C172" s="256">
        <v>5</v>
      </c>
      <c r="D172" s="256">
        <v>5</v>
      </c>
      <c r="E172" s="256">
        <v>1</v>
      </c>
      <c r="F172" s="344" t="s">
        <v>339</v>
      </c>
      <c r="G172" s="239" t="s">
        <v>210</v>
      </c>
      <c r="H172" s="173" t="s">
        <v>147</v>
      </c>
      <c r="I172" s="150" t="s">
        <v>334</v>
      </c>
      <c r="J172" s="63" t="s">
        <v>0</v>
      </c>
      <c r="K172" s="135" t="s">
        <v>15</v>
      </c>
      <c r="L172" s="22"/>
      <c r="M172" s="63" t="s">
        <v>14</v>
      </c>
      <c r="N172" s="64" t="s">
        <v>14</v>
      </c>
      <c r="O172" s="22"/>
      <c r="P172" s="63" t="s">
        <v>14</v>
      </c>
      <c r="Q172" s="64" t="s">
        <v>14</v>
      </c>
      <c r="R172" s="22"/>
      <c r="S172" s="63" t="s">
        <v>14</v>
      </c>
      <c r="T172" s="64" t="s">
        <v>14</v>
      </c>
      <c r="U172" s="22"/>
      <c r="V172" s="63" t="s">
        <v>14</v>
      </c>
      <c r="W172" s="64" t="s">
        <v>14</v>
      </c>
      <c r="X172" s="22"/>
      <c r="Y172" s="63" t="s">
        <v>14</v>
      </c>
      <c r="Z172" s="64" t="s">
        <v>14</v>
      </c>
      <c r="AA172" s="22"/>
      <c r="AB172" s="63" t="s">
        <v>14</v>
      </c>
      <c r="AC172" s="64" t="s">
        <v>14</v>
      </c>
      <c r="AD172" s="22"/>
      <c r="AE172" s="63" t="s">
        <v>14</v>
      </c>
      <c r="AF172" s="64" t="s">
        <v>14</v>
      </c>
      <c r="AG172" s="22"/>
      <c r="AH172" s="63" t="s">
        <v>14</v>
      </c>
      <c r="AI172" s="64" t="s">
        <v>14</v>
      </c>
      <c r="AJ172" s="22"/>
      <c r="AK172" s="63" t="s">
        <v>16</v>
      </c>
      <c r="AL172" s="64" t="s">
        <v>16</v>
      </c>
      <c r="AM172" s="66"/>
      <c r="AN172" s="63" t="s">
        <v>16</v>
      </c>
      <c r="AO172" s="64" t="s">
        <v>16</v>
      </c>
      <c r="AP172" s="66"/>
      <c r="AQ172" s="63" t="s">
        <v>16</v>
      </c>
      <c r="AR172" s="64" t="s">
        <v>16</v>
      </c>
      <c r="AS172" s="66"/>
    </row>
    <row r="173" spans="2:45" x14ac:dyDescent="0.3">
      <c r="B173" s="234" t="s">
        <v>477</v>
      </c>
      <c r="C173" s="256">
        <v>5</v>
      </c>
      <c r="D173" s="256">
        <v>5</v>
      </c>
      <c r="E173" s="256">
        <v>1</v>
      </c>
      <c r="F173" s="341"/>
      <c r="G173" s="239" t="s">
        <v>211</v>
      </c>
      <c r="H173" s="173" t="s">
        <v>147</v>
      </c>
      <c r="I173" s="150" t="s">
        <v>335</v>
      </c>
      <c r="J173" s="63" t="s">
        <v>0</v>
      </c>
      <c r="K173" s="135" t="s">
        <v>15</v>
      </c>
      <c r="L173" s="22"/>
      <c r="M173" s="63" t="s">
        <v>14</v>
      </c>
      <c r="N173" s="64" t="s">
        <v>14</v>
      </c>
      <c r="O173" s="22"/>
      <c r="P173" s="63" t="s">
        <v>14</v>
      </c>
      <c r="Q173" s="64" t="s">
        <v>14</v>
      </c>
      <c r="R173" s="22"/>
      <c r="S173" s="63" t="s">
        <v>14</v>
      </c>
      <c r="T173" s="64" t="s">
        <v>14</v>
      </c>
      <c r="U173" s="22"/>
      <c r="V173" s="63" t="s">
        <v>14</v>
      </c>
      <c r="W173" s="64" t="s">
        <v>14</v>
      </c>
      <c r="X173" s="22"/>
      <c r="Y173" s="63" t="s">
        <v>14</v>
      </c>
      <c r="Z173" s="64" t="s">
        <v>14</v>
      </c>
      <c r="AA173" s="22"/>
      <c r="AB173" s="63" t="s">
        <v>14</v>
      </c>
      <c r="AC173" s="64" t="s">
        <v>14</v>
      </c>
      <c r="AD173" s="22"/>
      <c r="AE173" s="63" t="s">
        <v>14</v>
      </c>
      <c r="AF173" s="64" t="s">
        <v>14</v>
      </c>
      <c r="AG173" s="22"/>
      <c r="AH173" s="63" t="s">
        <v>14</v>
      </c>
      <c r="AI173" s="64" t="s">
        <v>14</v>
      </c>
      <c r="AJ173" s="22"/>
      <c r="AK173" s="63" t="s">
        <v>16</v>
      </c>
      <c r="AL173" s="64" t="s">
        <v>16</v>
      </c>
      <c r="AM173" s="66"/>
      <c r="AN173" s="63" t="s">
        <v>16</v>
      </c>
      <c r="AO173" s="64" t="s">
        <v>16</v>
      </c>
      <c r="AP173" s="66"/>
      <c r="AQ173" s="63" t="s">
        <v>16</v>
      </c>
      <c r="AR173" s="64" t="s">
        <v>16</v>
      </c>
      <c r="AS173" s="66"/>
    </row>
    <row r="174" spans="2:45" x14ac:dyDescent="0.3">
      <c r="B174" s="234" t="s">
        <v>477</v>
      </c>
      <c r="C174" s="256">
        <v>5</v>
      </c>
      <c r="D174" s="256">
        <v>5</v>
      </c>
      <c r="E174" s="256">
        <v>1</v>
      </c>
      <c r="F174" s="342" t="s">
        <v>338</v>
      </c>
      <c r="G174" s="238" t="s">
        <v>212</v>
      </c>
      <c r="H174" s="174" t="s">
        <v>147</v>
      </c>
      <c r="I174" s="151" t="s">
        <v>336</v>
      </c>
      <c r="J174" s="63" t="s">
        <v>0</v>
      </c>
      <c r="K174" s="135" t="s">
        <v>15</v>
      </c>
      <c r="L174" s="22"/>
      <c r="M174" s="63" t="s">
        <v>14</v>
      </c>
      <c r="N174" s="64" t="s">
        <v>14</v>
      </c>
      <c r="O174" s="22"/>
      <c r="P174" s="63" t="s">
        <v>14</v>
      </c>
      <c r="Q174" s="64" t="s">
        <v>14</v>
      </c>
      <c r="R174" s="22"/>
      <c r="S174" s="63" t="s">
        <v>14</v>
      </c>
      <c r="T174" s="64" t="s">
        <v>14</v>
      </c>
      <c r="U174" s="22"/>
      <c r="V174" s="63" t="s">
        <v>14</v>
      </c>
      <c r="W174" s="64" t="s">
        <v>14</v>
      </c>
      <c r="X174" s="22"/>
      <c r="Y174" s="63" t="s">
        <v>14</v>
      </c>
      <c r="Z174" s="64" t="s">
        <v>14</v>
      </c>
      <c r="AA174" s="22"/>
      <c r="AB174" s="63" t="s">
        <v>14</v>
      </c>
      <c r="AC174" s="64" t="s">
        <v>14</v>
      </c>
      <c r="AD174" s="22"/>
      <c r="AE174" s="63" t="s">
        <v>14</v>
      </c>
      <c r="AF174" s="64" t="s">
        <v>14</v>
      </c>
      <c r="AG174" s="22"/>
      <c r="AH174" s="63" t="s">
        <v>14</v>
      </c>
      <c r="AI174" s="64" t="s">
        <v>14</v>
      </c>
      <c r="AJ174" s="22"/>
      <c r="AK174" s="63" t="s">
        <v>16</v>
      </c>
      <c r="AL174" s="64" t="s">
        <v>16</v>
      </c>
      <c r="AM174" s="66"/>
      <c r="AN174" s="63" t="s">
        <v>16</v>
      </c>
      <c r="AO174" s="64" t="s">
        <v>16</v>
      </c>
      <c r="AP174" s="66"/>
      <c r="AQ174" s="63" t="s">
        <v>16</v>
      </c>
      <c r="AR174" s="64" t="s">
        <v>16</v>
      </c>
      <c r="AS174" s="66"/>
    </row>
    <row r="175" spans="2:45" x14ac:dyDescent="0.3">
      <c r="B175" s="234" t="s">
        <v>477</v>
      </c>
      <c r="C175" s="256">
        <v>5</v>
      </c>
      <c r="D175" s="256">
        <v>5</v>
      </c>
      <c r="E175" s="256">
        <v>1</v>
      </c>
      <c r="F175" s="343"/>
      <c r="G175" s="238" t="s">
        <v>213</v>
      </c>
      <c r="H175" s="174" t="s">
        <v>147</v>
      </c>
      <c r="I175" s="151" t="s">
        <v>337</v>
      </c>
      <c r="J175" s="63" t="s">
        <v>0</v>
      </c>
      <c r="K175" s="135" t="s">
        <v>15</v>
      </c>
      <c r="L175" s="22"/>
      <c r="M175" s="63" t="s">
        <v>14</v>
      </c>
      <c r="N175" s="64" t="s">
        <v>14</v>
      </c>
      <c r="O175" s="22"/>
      <c r="P175" s="63" t="s">
        <v>14</v>
      </c>
      <c r="Q175" s="64" t="s">
        <v>14</v>
      </c>
      <c r="R175" s="22"/>
      <c r="S175" s="63" t="s">
        <v>14</v>
      </c>
      <c r="T175" s="64" t="s">
        <v>14</v>
      </c>
      <c r="U175" s="22"/>
      <c r="V175" s="63" t="s">
        <v>14</v>
      </c>
      <c r="W175" s="64" t="s">
        <v>14</v>
      </c>
      <c r="X175" s="22"/>
      <c r="Y175" s="63" t="s">
        <v>14</v>
      </c>
      <c r="Z175" s="64" t="s">
        <v>14</v>
      </c>
      <c r="AA175" s="22"/>
      <c r="AB175" s="63" t="s">
        <v>14</v>
      </c>
      <c r="AC175" s="64" t="s">
        <v>14</v>
      </c>
      <c r="AD175" s="22"/>
      <c r="AE175" s="63" t="s">
        <v>14</v>
      </c>
      <c r="AF175" s="64" t="s">
        <v>14</v>
      </c>
      <c r="AG175" s="22"/>
      <c r="AH175" s="63" t="s">
        <v>14</v>
      </c>
      <c r="AI175" s="64" t="s">
        <v>14</v>
      </c>
      <c r="AJ175" s="22"/>
      <c r="AK175" s="63" t="s">
        <v>16</v>
      </c>
      <c r="AL175" s="64" t="s">
        <v>16</v>
      </c>
      <c r="AM175" s="66"/>
      <c r="AN175" s="63" t="s">
        <v>16</v>
      </c>
      <c r="AO175" s="64" t="s">
        <v>16</v>
      </c>
      <c r="AP175" s="66"/>
      <c r="AQ175" s="63" t="s">
        <v>16</v>
      </c>
      <c r="AR175" s="64" t="s">
        <v>16</v>
      </c>
      <c r="AS175" s="66"/>
    </row>
    <row r="176" spans="2:45" x14ac:dyDescent="0.3">
      <c r="B176" s="234" t="s">
        <v>477</v>
      </c>
      <c r="C176" s="256">
        <v>5</v>
      </c>
      <c r="D176" s="256">
        <v>5</v>
      </c>
      <c r="E176" s="256">
        <v>1</v>
      </c>
      <c r="F176" s="341" t="s">
        <v>220</v>
      </c>
      <c r="G176" s="239" t="s">
        <v>214</v>
      </c>
      <c r="H176" s="173" t="s">
        <v>147</v>
      </c>
      <c r="I176" s="150" t="s">
        <v>326</v>
      </c>
      <c r="J176" s="63" t="s">
        <v>0</v>
      </c>
      <c r="K176" s="135" t="s">
        <v>15</v>
      </c>
      <c r="L176" s="22"/>
      <c r="M176" s="63" t="s">
        <v>14</v>
      </c>
      <c r="N176" s="64" t="s">
        <v>14</v>
      </c>
      <c r="O176" s="22"/>
      <c r="P176" s="63" t="s">
        <v>14</v>
      </c>
      <c r="Q176" s="64" t="s">
        <v>14</v>
      </c>
      <c r="R176" s="22"/>
      <c r="S176" s="63" t="s">
        <v>14</v>
      </c>
      <c r="T176" s="64" t="s">
        <v>14</v>
      </c>
      <c r="U176" s="22"/>
      <c r="V176" s="63" t="s">
        <v>14</v>
      </c>
      <c r="W176" s="64" t="s">
        <v>14</v>
      </c>
      <c r="X176" s="22"/>
      <c r="Y176" s="63" t="s">
        <v>14</v>
      </c>
      <c r="Z176" s="64" t="s">
        <v>14</v>
      </c>
      <c r="AA176" s="22"/>
      <c r="AB176" s="63" t="s">
        <v>14</v>
      </c>
      <c r="AC176" s="64" t="s">
        <v>14</v>
      </c>
      <c r="AD176" s="22"/>
      <c r="AE176" s="63" t="s">
        <v>14</v>
      </c>
      <c r="AF176" s="64" t="s">
        <v>14</v>
      </c>
      <c r="AG176" s="22"/>
      <c r="AH176" s="63" t="s">
        <v>14</v>
      </c>
      <c r="AI176" s="64" t="s">
        <v>14</v>
      </c>
      <c r="AJ176" s="22"/>
      <c r="AK176" s="63" t="s">
        <v>16</v>
      </c>
      <c r="AL176" s="64" t="s">
        <v>16</v>
      </c>
      <c r="AM176" s="66"/>
      <c r="AN176" s="63" t="s">
        <v>16</v>
      </c>
      <c r="AO176" s="64" t="s">
        <v>16</v>
      </c>
      <c r="AP176" s="66"/>
      <c r="AQ176" s="63" t="s">
        <v>16</v>
      </c>
      <c r="AR176" s="64" t="s">
        <v>16</v>
      </c>
      <c r="AS176" s="66"/>
    </row>
    <row r="177" spans="1:201" x14ac:dyDescent="0.3">
      <c r="B177" s="234" t="s">
        <v>477</v>
      </c>
      <c r="C177" s="256">
        <v>5</v>
      </c>
      <c r="D177" s="256">
        <v>5</v>
      </c>
      <c r="E177" s="256">
        <v>1</v>
      </c>
      <c r="F177" s="341"/>
      <c r="G177" s="239" t="s">
        <v>576</v>
      </c>
      <c r="H177" s="173" t="s">
        <v>147</v>
      </c>
      <c r="I177" s="150" t="s">
        <v>327</v>
      </c>
      <c r="J177" s="63" t="s">
        <v>0</v>
      </c>
      <c r="K177" s="135" t="s">
        <v>15</v>
      </c>
      <c r="L177" s="22"/>
      <c r="M177" s="63" t="s">
        <v>14</v>
      </c>
      <c r="N177" s="64" t="s">
        <v>14</v>
      </c>
      <c r="O177" s="22"/>
      <c r="P177" s="63" t="s">
        <v>14</v>
      </c>
      <c r="Q177" s="64" t="s">
        <v>14</v>
      </c>
      <c r="R177" s="22"/>
      <c r="S177" s="63" t="s">
        <v>14</v>
      </c>
      <c r="T177" s="64" t="s">
        <v>14</v>
      </c>
      <c r="U177" s="22"/>
      <c r="V177" s="63" t="s">
        <v>14</v>
      </c>
      <c r="W177" s="64" t="s">
        <v>14</v>
      </c>
      <c r="X177" s="22"/>
      <c r="Y177" s="63" t="s">
        <v>14</v>
      </c>
      <c r="Z177" s="64" t="s">
        <v>14</v>
      </c>
      <c r="AA177" s="22"/>
      <c r="AB177" s="63" t="s">
        <v>14</v>
      </c>
      <c r="AC177" s="64" t="s">
        <v>14</v>
      </c>
      <c r="AD177" s="22"/>
      <c r="AE177" s="63" t="s">
        <v>14</v>
      </c>
      <c r="AF177" s="64" t="s">
        <v>14</v>
      </c>
      <c r="AG177" s="22"/>
      <c r="AH177" s="63" t="s">
        <v>14</v>
      </c>
      <c r="AI177" s="64" t="s">
        <v>14</v>
      </c>
      <c r="AJ177" s="22"/>
      <c r="AK177" s="63" t="s">
        <v>16</v>
      </c>
      <c r="AL177" s="64" t="s">
        <v>16</v>
      </c>
      <c r="AM177" s="66"/>
      <c r="AN177" s="63" t="s">
        <v>16</v>
      </c>
      <c r="AO177" s="64" t="s">
        <v>16</v>
      </c>
      <c r="AP177" s="66"/>
      <c r="AQ177" s="63" t="s">
        <v>16</v>
      </c>
      <c r="AR177" s="64" t="s">
        <v>16</v>
      </c>
      <c r="AS177" s="66"/>
    </row>
    <row r="178" spans="1:201" x14ac:dyDescent="0.3">
      <c r="B178" s="234" t="s">
        <v>477</v>
      </c>
      <c r="C178" s="256">
        <v>5</v>
      </c>
      <c r="D178" s="256">
        <v>5</v>
      </c>
      <c r="E178" s="256">
        <v>1</v>
      </c>
      <c r="F178" s="341"/>
      <c r="G178" s="239" t="s">
        <v>577</v>
      </c>
      <c r="H178" s="173" t="s">
        <v>147</v>
      </c>
      <c r="I178" s="150" t="s">
        <v>328</v>
      </c>
      <c r="J178" s="63" t="s">
        <v>0</v>
      </c>
      <c r="K178" s="135" t="s">
        <v>15</v>
      </c>
      <c r="L178" s="22"/>
      <c r="M178" s="63" t="s">
        <v>14</v>
      </c>
      <c r="N178" s="64" t="s">
        <v>14</v>
      </c>
      <c r="O178" s="22"/>
      <c r="P178" s="63" t="s">
        <v>14</v>
      </c>
      <c r="Q178" s="64" t="s">
        <v>14</v>
      </c>
      <c r="R178" s="22"/>
      <c r="S178" s="63" t="s">
        <v>14</v>
      </c>
      <c r="T178" s="64" t="s">
        <v>14</v>
      </c>
      <c r="U178" s="22"/>
      <c r="V178" s="63" t="s">
        <v>14</v>
      </c>
      <c r="W178" s="64" t="s">
        <v>14</v>
      </c>
      <c r="X178" s="22"/>
      <c r="Y178" s="63" t="s">
        <v>14</v>
      </c>
      <c r="Z178" s="64" t="s">
        <v>14</v>
      </c>
      <c r="AA178" s="22"/>
      <c r="AB178" s="63" t="s">
        <v>14</v>
      </c>
      <c r="AC178" s="64" t="s">
        <v>14</v>
      </c>
      <c r="AD178" s="22"/>
      <c r="AE178" s="63" t="s">
        <v>14</v>
      </c>
      <c r="AF178" s="64" t="s">
        <v>14</v>
      </c>
      <c r="AG178" s="22"/>
      <c r="AH178" s="63" t="s">
        <v>14</v>
      </c>
      <c r="AI178" s="64" t="s">
        <v>14</v>
      </c>
      <c r="AJ178" s="22"/>
      <c r="AK178" s="63" t="s">
        <v>16</v>
      </c>
      <c r="AL178" s="64" t="s">
        <v>16</v>
      </c>
      <c r="AM178" s="66"/>
      <c r="AN178" s="63" t="s">
        <v>16</v>
      </c>
      <c r="AO178" s="64" t="s">
        <v>16</v>
      </c>
      <c r="AP178" s="66"/>
      <c r="AQ178" s="63" t="s">
        <v>16</v>
      </c>
      <c r="AR178" s="64" t="s">
        <v>16</v>
      </c>
      <c r="AS178" s="66"/>
    </row>
    <row r="179" spans="1:201" x14ac:dyDescent="0.3">
      <c r="B179" s="234" t="s">
        <v>477</v>
      </c>
      <c r="C179" s="256">
        <v>5</v>
      </c>
      <c r="D179" s="256">
        <v>5</v>
      </c>
      <c r="E179" s="256">
        <v>1</v>
      </c>
      <c r="F179" s="341"/>
      <c r="G179" s="239" t="s">
        <v>578</v>
      </c>
      <c r="H179" s="173" t="s">
        <v>147</v>
      </c>
      <c r="I179" s="150" t="s">
        <v>329</v>
      </c>
      <c r="J179" s="63" t="s">
        <v>0</v>
      </c>
      <c r="K179" s="135" t="s">
        <v>15</v>
      </c>
      <c r="L179" s="22"/>
      <c r="M179" s="63" t="s">
        <v>14</v>
      </c>
      <c r="N179" s="64" t="s">
        <v>14</v>
      </c>
      <c r="O179" s="22"/>
      <c r="P179" s="63" t="s">
        <v>14</v>
      </c>
      <c r="Q179" s="64" t="s">
        <v>14</v>
      </c>
      <c r="R179" s="22"/>
      <c r="S179" s="63" t="s">
        <v>14</v>
      </c>
      <c r="T179" s="64" t="s">
        <v>14</v>
      </c>
      <c r="U179" s="22"/>
      <c r="V179" s="63" t="s">
        <v>14</v>
      </c>
      <c r="W179" s="64" t="s">
        <v>14</v>
      </c>
      <c r="X179" s="22"/>
      <c r="Y179" s="63" t="s">
        <v>14</v>
      </c>
      <c r="Z179" s="64" t="s">
        <v>14</v>
      </c>
      <c r="AA179" s="22"/>
      <c r="AB179" s="63" t="s">
        <v>14</v>
      </c>
      <c r="AC179" s="64" t="s">
        <v>14</v>
      </c>
      <c r="AD179" s="22"/>
      <c r="AE179" s="63" t="s">
        <v>14</v>
      </c>
      <c r="AF179" s="64" t="s">
        <v>14</v>
      </c>
      <c r="AG179" s="22"/>
      <c r="AH179" s="63" t="s">
        <v>14</v>
      </c>
      <c r="AI179" s="64" t="s">
        <v>14</v>
      </c>
      <c r="AJ179" s="22"/>
      <c r="AK179" s="63" t="s">
        <v>16</v>
      </c>
      <c r="AL179" s="64" t="s">
        <v>16</v>
      </c>
      <c r="AM179" s="66"/>
      <c r="AN179" s="63" t="s">
        <v>16</v>
      </c>
      <c r="AO179" s="64" t="s">
        <v>16</v>
      </c>
      <c r="AP179" s="66"/>
      <c r="AQ179" s="63" t="s">
        <v>16</v>
      </c>
      <c r="AR179" s="64" t="s">
        <v>16</v>
      </c>
      <c r="AS179" s="66"/>
    </row>
    <row r="180" spans="1:201" x14ac:dyDescent="0.3">
      <c r="B180" s="234" t="s">
        <v>477</v>
      </c>
      <c r="C180" s="256">
        <v>5</v>
      </c>
      <c r="D180" s="256">
        <v>5</v>
      </c>
      <c r="E180" s="256">
        <v>1</v>
      </c>
      <c r="F180" s="341"/>
      <c r="G180" s="239" t="s">
        <v>579</v>
      </c>
      <c r="H180" s="173" t="s">
        <v>147</v>
      </c>
      <c r="I180" s="150" t="s">
        <v>330</v>
      </c>
      <c r="J180" s="63" t="s">
        <v>0</v>
      </c>
      <c r="K180" s="135" t="s">
        <v>15</v>
      </c>
      <c r="L180" s="22"/>
      <c r="M180" s="63" t="s">
        <v>14</v>
      </c>
      <c r="N180" s="64" t="s">
        <v>14</v>
      </c>
      <c r="O180" s="22"/>
      <c r="P180" s="63" t="s">
        <v>14</v>
      </c>
      <c r="Q180" s="64" t="s">
        <v>14</v>
      </c>
      <c r="R180" s="22"/>
      <c r="S180" s="63" t="s">
        <v>14</v>
      </c>
      <c r="T180" s="64" t="s">
        <v>14</v>
      </c>
      <c r="U180" s="22"/>
      <c r="V180" s="63" t="s">
        <v>14</v>
      </c>
      <c r="W180" s="64" t="s">
        <v>14</v>
      </c>
      <c r="X180" s="22"/>
      <c r="Y180" s="63" t="s">
        <v>14</v>
      </c>
      <c r="Z180" s="64" t="s">
        <v>14</v>
      </c>
      <c r="AA180" s="22"/>
      <c r="AB180" s="63" t="s">
        <v>14</v>
      </c>
      <c r="AC180" s="64" t="s">
        <v>14</v>
      </c>
      <c r="AD180" s="22"/>
      <c r="AE180" s="63" t="s">
        <v>14</v>
      </c>
      <c r="AF180" s="64" t="s">
        <v>14</v>
      </c>
      <c r="AG180" s="22"/>
      <c r="AH180" s="63" t="s">
        <v>14</v>
      </c>
      <c r="AI180" s="64" t="s">
        <v>14</v>
      </c>
      <c r="AJ180" s="22"/>
      <c r="AK180" s="63" t="s">
        <v>16</v>
      </c>
      <c r="AL180" s="64" t="s">
        <v>16</v>
      </c>
      <c r="AM180" s="66"/>
      <c r="AN180" s="63" t="s">
        <v>16</v>
      </c>
      <c r="AO180" s="64" t="s">
        <v>16</v>
      </c>
      <c r="AP180" s="66"/>
      <c r="AQ180" s="63" t="s">
        <v>16</v>
      </c>
      <c r="AR180" s="64" t="s">
        <v>16</v>
      </c>
      <c r="AS180" s="66"/>
    </row>
    <row r="181" spans="1:201" x14ac:dyDescent="0.3">
      <c r="B181" s="234" t="s">
        <v>477</v>
      </c>
      <c r="C181" s="256">
        <v>5</v>
      </c>
      <c r="D181" s="256">
        <v>5</v>
      </c>
      <c r="E181" s="256">
        <v>1</v>
      </c>
      <c r="F181" s="341"/>
      <c r="G181" s="239" t="s">
        <v>580</v>
      </c>
      <c r="H181" s="173" t="s">
        <v>147</v>
      </c>
      <c r="I181" s="150" t="s">
        <v>331</v>
      </c>
      <c r="J181" s="63" t="s">
        <v>0</v>
      </c>
      <c r="K181" s="135" t="s">
        <v>15</v>
      </c>
      <c r="L181" s="22"/>
      <c r="M181" s="63" t="s">
        <v>14</v>
      </c>
      <c r="N181" s="64" t="s">
        <v>14</v>
      </c>
      <c r="O181" s="22"/>
      <c r="P181" s="63" t="s">
        <v>14</v>
      </c>
      <c r="Q181" s="64" t="s">
        <v>14</v>
      </c>
      <c r="R181" s="22"/>
      <c r="S181" s="63" t="s">
        <v>14</v>
      </c>
      <c r="T181" s="64" t="s">
        <v>14</v>
      </c>
      <c r="U181" s="22"/>
      <c r="V181" s="63" t="s">
        <v>14</v>
      </c>
      <c r="W181" s="64" t="s">
        <v>14</v>
      </c>
      <c r="X181" s="22"/>
      <c r="Y181" s="63" t="s">
        <v>14</v>
      </c>
      <c r="Z181" s="64" t="s">
        <v>14</v>
      </c>
      <c r="AA181" s="22"/>
      <c r="AB181" s="63" t="s">
        <v>14</v>
      </c>
      <c r="AC181" s="64" t="s">
        <v>14</v>
      </c>
      <c r="AD181" s="22"/>
      <c r="AE181" s="63" t="s">
        <v>14</v>
      </c>
      <c r="AF181" s="64" t="s">
        <v>14</v>
      </c>
      <c r="AG181" s="22"/>
      <c r="AH181" s="63" t="s">
        <v>14</v>
      </c>
      <c r="AI181" s="64" t="s">
        <v>14</v>
      </c>
      <c r="AJ181" s="22"/>
      <c r="AK181" s="63" t="s">
        <v>16</v>
      </c>
      <c r="AL181" s="64" t="s">
        <v>16</v>
      </c>
      <c r="AM181" s="66"/>
      <c r="AN181" s="63" t="s">
        <v>16</v>
      </c>
      <c r="AO181" s="64" t="s">
        <v>16</v>
      </c>
      <c r="AP181" s="66"/>
      <c r="AQ181" s="63" t="s">
        <v>16</v>
      </c>
      <c r="AR181" s="64" t="s">
        <v>16</v>
      </c>
      <c r="AS181" s="66"/>
    </row>
    <row r="182" spans="1:201" x14ac:dyDescent="0.3">
      <c r="B182" s="234" t="s">
        <v>477</v>
      </c>
      <c r="C182" s="256">
        <v>5</v>
      </c>
      <c r="D182" s="256">
        <v>5</v>
      </c>
      <c r="E182" s="256">
        <v>1</v>
      </c>
      <c r="F182" s="340" t="s">
        <v>223</v>
      </c>
      <c r="G182" s="238" t="s">
        <v>581</v>
      </c>
      <c r="H182" s="174" t="s">
        <v>147</v>
      </c>
      <c r="I182" s="151" t="s">
        <v>332</v>
      </c>
      <c r="J182" s="63" t="s">
        <v>0</v>
      </c>
      <c r="K182" s="135" t="s">
        <v>15</v>
      </c>
      <c r="L182" s="22"/>
      <c r="M182" s="63" t="s">
        <v>14</v>
      </c>
      <c r="N182" s="64" t="s">
        <v>14</v>
      </c>
      <c r="O182" s="22"/>
      <c r="P182" s="63" t="s">
        <v>14</v>
      </c>
      <c r="Q182" s="64" t="s">
        <v>14</v>
      </c>
      <c r="R182" s="22"/>
      <c r="S182" s="63" t="s">
        <v>14</v>
      </c>
      <c r="T182" s="64" t="s">
        <v>14</v>
      </c>
      <c r="U182" s="22"/>
      <c r="V182" s="63" t="s">
        <v>14</v>
      </c>
      <c r="W182" s="64" t="s">
        <v>14</v>
      </c>
      <c r="X182" s="22"/>
      <c r="Y182" s="63" t="s">
        <v>14</v>
      </c>
      <c r="Z182" s="64" t="s">
        <v>14</v>
      </c>
      <c r="AA182" s="22"/>
      <c r="AB182" s="63" t="s">
        <v>14</v>
      </c>
      <c r="AC182" s="64" t="s">
        <v>14</v>
      </c>
      <c r="AD182" s="22"/>
      <c r="AE182" s="63" t="s">
        <v>14</v>
      </c>
      <c r="AF182" s="64" t="s">
        <v>14</v>
      </c>
      <c r="AG182" s="22"/>
      <c r="AH182" s="63" t="s">
        <v>14</v>
      </c>
      <c r="AI182" s="64" t="s">
        <v>14</v>
      </c>
      <c r="AJ182" s="22"/>
      <c r="AK182" s="63" t="s">
        <v>16</v>
      </c>
      <c r="AL182" s="64" t="s">
        <v>16</v>
      </c>
      <c r="AM182" s="66"/>
      <c r="AN182" s="63" t="s">
        <v>16</v>
      </c>
      <c r="AO182" s="64" t="s">
        <v>16</v>
      </c>
      <c r="AP182" s="66"/>
      <c r="AQ182" s="63" t="s">
        <v>16</v>
      </c>
      <c r="AR182" s="64" t="s">
        <v>16</v>
      </c>
      <c r="AS182" s="66"/>
    </row>
    <row r="183" spans="1:201" x14ac:dyDescent="0.3">
      <c r="B183" s="234" t="s">
        <v>477</v>
      </c>
      <c r="C183" s="256">
        <v>5</v>
      </c>
      <c r="D183" s="256">
        <v>5</v>
      </c>
      <c r="E183" s="256">
        <v>1</v>
      </c>
      <c r="F183" s="340"/>
      <c r="G183" s="238" t="s">
        <v>582</v>
      </c>
      <c r="H183" s="174" t="s">
        <v>147</v>
      </c>
      <c r="I183" s="151" t="s">
        <v>333</v>
      </c>
      <c r="J183" s="63" t="s">
        <v>0</v>
      </c>
      <c r="K183" s="135" t="s">
        <v>15</v>
      </c>
      <c r="L183" s="221"/>
      <c r="M183" s="219" t="s">
        <v>14</v>
      </c>
      <c r="N183" s="220" t="s">
        <v>14</v>
      </c>
      <c r="O183" s="221"/>
      <c r="P183" s="219" t="s">
        <v>14</v>
      </c>
      <c r="Q183" s="220" t="s">
        <v>14</v>
      </c>
      <c r="R183" s="221"/>
      <c r="S183" s="219" t="s">
        <v>14</v>
      </c>
      <c r="T183" s="220" t="s">
        <v>14</v>
      </c>
      <c r="U183" s="221"/>
      <c r="V183" s="219" t="s">
        <v>14</v>
      </c>
      <c r="W183" s="220" t="s">
        <v>14</v>
      </c>
      <c r="X183" s="221"/>
      <c r="Y183" s="219" t="s">
        <v>14</v>
      </c>
      <c r="Z183" s="220" t="s">
        <v>14</v>
      </c>
      <c r="AA183" s="221"/>
      <c r="AB183" s="219" t="s">
        <v>14</v>
      </c>
      <c r="AC183" s="220" t="s">
        <v>14</v>
      </c>
      <c r="AD183" s="221"/>
      <c r="AE183" s="219" t="s">
        <v>14</v>
      </c>
      <c r="AF183" s="220" t="s">
        <v>14</v>
      </c>
      <c r="AG183" s="221"/>
      <c r="AH183" s="219" t="s">
        <v>14</v>
      </c>
      <c r="AI183" s="220" t="s">
        <v>14</v>
      </c>
      <c r="AJ183" s="221"/>
      <c r="AK183" s="222" t="s">
        <v>16</v>
      </c>
      <c r="AL183" s="223" t="s">
        <v>16</v>
      </c>
      <c r="AM183" s="224"/>
      <c r="AN183" s="222" t="s">
        <v>16</v>
      </c>
      <c r="AO183" s="223" t="s">
        <v>16</v>
      </c>
      <c r="AP183" s="224"/>
      <c r="AQ183" s="222" t="s">
        <v>16</v>
      </c>
      <c r="AR183" s="223" t="s">
        <v>16</v>
      </c>
      <c r="AS183" s="224"/>
    </row>
    <row r="184" spans="1:201" s="26" customFormat="1" ht="15" thickBot="1" x14ac:dyDescent="0.35">
      <c r="A184"/>
      <c r="B184" s="234" t="s">
        <v>477</v>
      </c>
      <c r="C184" s="256">
        <v>4</v>
      </c>
      <c r="D184" s="256">
        <v>4</v>
      </c>
      <c r="E184" s="256">
        <v>1</v>
      </c>
      <c r="F184" s="344" t="s">
        <v>225</v>
      </c>
      <c r="G184" s="239" t="s">
        <v>583</v>
      </c>
      <c r="H184" s="250" t="s">
        <v>147</v>
      </c>
      <c r="I184" s="149" t="s">
        <v>226</v>
      </c>
      <c r="J184" s="225" t="s">
        <v>16</v>
      </c>
      <c r="K184" s="226" t="s">
        <v>16</v>
      </c>
      <c r="L184" s="227"/>
      <c r="M184" s="225" t="s">
        <v>16</v>
      </c>
      <c r="N184" s="226" t="s">
        <v>16</v>
      </c>
      <c r="O184" s="227"/>
      <c r="P184" s="225" t="s">
        <v>16</v>
      </c>
      <c r="Q184" s="226" t="s">
        <v>16</v>
      </c>
      <c r="R184" s="227"/>
      <c r="S184" s="225" t="s">
        <v>16</v>
      </c>
      <c r="T184" s="226" t="s">
        <v>16</v>
      </c>
      <c r="U184" s="227"/>
      <c r="V184" s="225" t="s">
        <v>16</v>
      </c>
      <c r="W184" s="226" t="s">
        <v>16</v>
      </c>
      <c r="X184" s="227"/>
      <c r="Y184" s="225" t="s">
        <v>16</v>
      </c>
      <c r="Z184" s="226" t="s">
        <v>16</v>
      </c>
      <c r="AA184" s="227"/>
      <c r="AB184" s="225" t="s">
        <v>16</v>
      </c>
      <c r="AC184" s="226" t="s">
        <v>16</v>
      </c>
      <c r="AD184" s="227"/>
      <c r="AE184" s="215" t="s">
        <v>14</v>
      </c>
      <c r="AF184" s="216" t="s">
        <v>14</v>
      </c>
      <c r="AG184" s="228"/>
      <c r="AH184" s="215" t="s">
        <v>14</v>
      </c>
      <c r="AI184" s="216" t="s">
        <v>14</v>
      </c>
      <c r="AJ184" s="228"/>
      <c r="AK184" s="215" t="s">
        <v>16</v>
      </c>
      <c r="AL184" s="216" t="s">
        <v>16</v>
      </c>
      <c r="AM184" s="229"/>
      <c r="AN184" s="215" t="s">
        <v>16</v>
      </c>
      <c r="AO184" s="216" t="s">
        <v>16</v>
      </c>
      <c r="AP184" s="229"/>
      <c r="AQ184" s="215" t="s">
        <v>16</v>
      </c>
      <c r="AR184" s="216" t="s">
        <v>16</v>
      </c>
      <c r="AS184" s="229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</row>
    <row r="185" spans="1:201" s="26" customFormat="1" ht="15" thickBot="1" x14ac:dyDescent="0.35">
      <c r="A185"/>
      <c r="B185" s="234" t="s">
        <v>477</v>
      </c>
      <c r="C185" s="258">
        <v>4</v>
      </c>
      <c r="D185" s="258">
        <v>4</v>
      </c>
      <c r="E185" s="258">
        <v>1</v>
      </c>
      <c r="F185" s="346"/>
      <c r="G185" s="251" t="s">
        <v>584</v>
      </c>
      <c r="H185" s="252" t="s">
        <v>147</v>
      </c>
      <c r="I185" s="253" t="s">
        <v>227</v>
      </c>
      <c r="J185" s="30" t="s">
        <v>16</v>
      </c>
      <c r="K185" s="31" t="s">
        <v>16</v>
      </c>
      <c r="L185" s="32"/>
      <c r="M185" s="30" t="s">
        <v>16</v>
      </c>
      <c r="N185" s="31" t="s">
        <v>16</v>
      </c>
      <c r="O185" s="32"/>
      <c r="P185" s="30" t="s">
        <v>16</v>
      </c>
      <c r="Q185" s="31" t="s">
        <v>16</v>
      </c>
      <c r="R185" s="32"/>
      <c r="S185" s="30" t="s">
        <v>16</v>
      </c>
      <c r="T185" s="31" t="s">
        <v>16</v>
      </c>
      <c r="U185" s="32"/>
      <c r="V185" s="30" t="s">
        <v>16</v>
      </c>
      <c r="W185" s="31" t="s">
        <v>16</v>
      </c>
      <c r="X185" s="32"/>
      <c r="Y185" s="30" t="s">
        <v>16</v>
      </c>
      <c r="Z185" s="31" t="s">
        <v>16</v>
      </c>
      <c r="AA185" s="32"/>
      <c r="AB185" s="30" t="s">
        <v>16</v>
      </c>
      <c r="AC185" s="31" t="s">
        <v>16</v>
      </c>
      <c r="AD185" s="32"/>
      <c r="AE185" s="30" t="s">
        <v>14</v>
      </c>
      <c r="AF185" s="31" t="s">
        <v>14</v>
      </c>
      <c r="AG185" s="33"/>
      <c r="AH185" s="30" t="s">
        <v>14</v>
      </c>
      <c r="AI185" s="31" t="s">
        <v>14</v>
      </c>
      <c r="AJ185" s="33"/>
      <c r="AK185" s="30" t="s">
        <v>16</v>
      </c>
      <c r="AL185" s="31" t="s">
        <v>16</v>
      </c>
      <c r="AM185" s="32"/>
      <c r="AN185" s="30" t="s">
        <v>16</v>
      </c>
      <c r="AO185" s="31" t="s">
        <v>16</v>
      </c>
      <c r="AP185" s="32"/>
      <c r="AQ185" s="30" t="s">
        <v>16</v>
      </c>
      <c r="AR185" s="31" t="s">
        <v>16</v>
      </c>
      <c r="AS185" s="32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</row>
    <row r="186" spans="1:201" x14ac:dyDescent="0.3">
      <c r="B186" s="161"/>
      <c r="J186"/>
      <c r="L186" s="2"/>
      <c r="M186"/>
      <c r="O186" s="2"/>
      <c r="P186"/>
      <c r="R186" s="2"/>
      <c r="S186"/>
      <c r="U186" s="2"/>
      <c r="V186"/>
      <c r="X186" s="2"/>
      <c r="Y186"/>
      <c r="AA186" s="2"/>
      <c r="AB186"/>
      <c r="AD186" s="2"/>
      <c r="AE186"/>
      <c r="AG186" s="2"/>
      <c r="AH186"/>
      <c r="AJ186" s="2"/>
      <c r="AK186" s="67"/>
      <c r="AL186" s="67"/>
      <c r="AM186" s="68"/>
      <c r="AN186" s="53"/>
      <c r="AP186" s="68"/>
      <c r="AQ186" s="53"/>
    </row>
    <row r="187" spans="1:201" x14ac:dyDescent="0.3">
      <c r="F187" s="14" t="s">
        <v>228</v>
      </c>
      <c r="G187" s="10"/>
      <c r="H187" s="11"/>
      <c r="J187" s="36">
        <f>COUNTIF(J9:J185, "Hold")</f>
        <v>139</v>
      </c>
      <c r="K187" s="36">
        <f>COUNTIF(K9:K185, "Passed")</f>
        <v>139</v>
      </c>
      <c r="L187" s="37"/>
      <c r="M187" s="36">
        <f>COUNTIF(M9:M185, "Hold")</f>
        <v>58</v>
      </c>
      <c r="N187" s="36">
        <f>COUNTIF(N9:N185, "Passed")</f>
        <v>58</v>
      </c>
      <c r="O187" s="37"/>
      <c r="P187" s="36">
        <f>COUNTIF(P9:P185, "Hold")</f>
        <v>0</v>
      </c>
      <c r="Q187" s="36">
        <f>COUNTIF(Q9:Q185, "Passed")</f>
        <v>0</v>
      </c>
      <c r="R187" s="37"/>
      <c r="S187" s="36">
        <f>COUNTIF(S9:S185, "Hold")</f>
        <v>0</v>
      </c>
      <c r="T187" s="36">
        <f>COUNTIF(T9:T185, "Passed")</f>
        <v>0</v>
      </c>
      <c r="U187" s="37"/>
      <c r="V187" s="36">
        <f>COUNTIF(V9:V185, "Hold")</f>
        <v>0</v>
      </c>
      <c r="W187" s="36">
        <f>COUNTIF(W9:W185, "Passed")</f>
        <v>0</v>
      </c>
      <c r="X187" s="37"/>
      <c r="Y187" s="36">
        <f>COUNTIF(Y9:Y185, "Hold")</f>
        <v>0</v>
      </c>
      <c r="Z187" s="36">
        <f>COUNTIF(Z9:Z185, "Passed")</f>
        <v>0</v>
      </c>
      <c r="AA187" s="37"/>
      <c r="AB187" s="36">
        <f>COUNTIF(AB9:AB185, "Hold")</f>
        <v>0</v>
      </c>
      <c r="AC187" s="36">
        <f>COUNTIF(AC9:AC185, "Passed")</f>
        <v>0</v>
      </c>
      <c r="AD187" s="37"/>
      <c r="AE187" s="36">
        <f>COUNTIF(AE9:AE185, "Hold")</f>
        <v>0</v>
      </c>
      <c r="AF187" s="36">
        <f>COUNTIF(AF9:AF185, "Passed")</f>
        <v>0</v>
      </c>
      <c r="AG187" s="37"/>
      <c r="AH187" s="36">
        <f>COUNTIF(AH9:AH185, "Hold")</f>
        <v>0</v>
      </c>
      <c r="AI187" s="36">
        <f>COUNTIF(AI9:AI185, "Passed")</f>
        <v>0</v>
      </c>
      <c r="AJ187" s="37"/>
      <c r="AK187" s="69">
        <f>COUNTIF(AK9:AK185, "Hold")</f>
        <v>0</v>
      </c>
      <c r="AL187" s="69">
        <f>COUNTIF(AL9:AL185, "Passed")</f>
        <v>0</v>
      </c>
      <c r="AM187" s="70"/>
      <c r="AN187" s="69">
        <f>COUNTIF(AN9:AN185, "Hold")</f>
        <v>0</v>
      </c>
      <c r="AO187" s="69">
        <f>COUNTIF(AO9:AO185, "Passed")</f>
        <v>0</v>
      </c>
      <c r="AP187" s="70"/>
      <c r="AQ187" s="69">
        <f>COUNTIF(AQ9:AQ185, "Hold")</f>
        <v>0</v>
      </c>
      <c r="AR187" s="69">
        <f>COUNTIF(AR9:AR185, "Passed")</f>
        <v>0</v>
      </c>
      <c r="AS187" s="70"/>
      <c r="AT187" s="38"/>
    </row>
    <row r="188" spans="1:201" x14ac:dyDescent="0.3">
      <c r="F188" s="14" t="s">
        <v>229</v>
      </c>
      <c r="G188" s="10"/>
      <c r="H188" s="14"/>
      <c r="J188" s="36">
        <f>COUNTIFS(J9:J185, "Hold Bounded")</f>
        <v>0</v>
      </c>
      <c r="K188" s="69"/>
      <c r="L188" s="39"/>
      <c r="M188" s="36">
        <f>COUNTIFS(M9:M185, "Hold Bounded")</f>
        <v>0</v>
      </c>
      <c r="N188" s="69"/>
      <c r="O188" s="39"/>
      <c r="P188" s="36">
        <f>COUNTIFS(P9:P185, "Hold Bounded")</f>
        <v>0</v>
      </c>
      <c r="Q188" s="69"/>
      <c r="R188" s="39"/>
      <c r="S188" s="36">
        <f>COUNTIFS(S9:S185, "Hold Bounded")</f>
        <v>0</v>
      </c>
      <c r="T188" s="69"/>
      <c r="U188" s="39"/>
      <c r="V188" s="36">
        <f>COUNTIFS(V9:V185, "Hold Bounded")</f>
        <v>0</v>
      </c>
      <c r="W188" s="69"/>
      <c r="X188" s="39"/>
      <c r="Y188" s="36">
        <f>COUNTIFS(Y9:Y185, "Hold Bounded")</f>
        <v>0</v>
      </c>
      <c r="Z188" s="69"/>
      <c r="AA188" s="39"/>
      <c r="AB188" s="36">
        <f>COUNTIFS(AB9:AB185, "Hold Bounded")</f>
        <v>0</v>
      </c>
      <c r="AC188" s="69"/>
      <c r="AD188" s="39"/>
      <c r="AE188" s="36">
        <f>COUNTIFS(AE9:AE185, "Hold Bounded")</f>
        <v>0</v>
      </c>
      <c r="AF188" s="69"/>
      <c r="AG188" s="39"/>
      <c r="AH188" s="36">
        <f>COUNTIFS(AH9:AH185, "Hold Bounded")</f>
        <v>0</v>
      </c>
      <c r="AI188" s="69"/>
      <c r="AJ188" s="39"/>
      <c r="AK188" s="69">
        <f>COUNTIFS(AK9:AK185, "Hold Bounded")</f>
        <v>0</v>
      </c>
      <c r="AL188" s="69"/>
      <c r="AM188" s="71"/>
      <c r="AN188" s="69">
        <f>COUNTIFS(AN9:AN185, "Hold Bounded")</f>
        <v>0</v>
      </c>
      <c r="AO188" s="69"/>
      <c r="AP188" s="71"/>
      <c r="AQ188" s="69">
        <f>COUNTIFS(AQ9:AQ185, "Hold Bounded")</f>
        <v>0</v>
      </c>
      <c r="AR188" s="69"/>
      <c r="AS188" s="71"/>
      <c r="AT188" s="38"/>
    </row>
    <row r="189" spans="1:201" x14ac:dyDescent="0.3">
      <c r="F189" s="14" t="s">
        <v>230</v>
      </c>
      <c r="G189" s="10"/>
      <c r="H189" s="11"/>
      <c r="J189" s="36">
        <f>COUNTIF(J9:J185, "Vacuous")</f>
        <v>0</v>
      </c>
      <c r="K189" s="36"/>
      <c r="L189" s="37"/>
      <c r="M189" s="36">
        <f>COUNTIF(M9:M185, "Vacuous")</f>
        <v>0</v>
      </c>
      <c r="N189" s="36"/>
      <c r="O189" s="37"/>
      <c r="P189" s="36">
        <f>COUNTIF(P9:P185, "Vacuous")</f>
        <v>0</v>
      </c>
      <c r="Q189" s="36"/>
      <c r="R189" s="37"/>
      <c r="S189" s="36">
        <f>COUNTIF(S9:S185, "Vacuous")</f>
        <v>0</v>
      </c>
      <c r="T189" s="36"/>
      <c r="U189" s="37"/>
      <c r="V189" s="36">
        <f>COUNTIF(V9:V185, "Vacuous")</f>
        <v>0</v>
      </c>
      <c r="W189" s="36"/>
      <c r="X189" s="37"/>
      <c r="Y189" s="36">
        <f>COUNTIF(Y9:Y185, "Vacuous")</f>
        <v>0</v>
      </c>
      <c r="Z189" s="36"/>
      <c r="AA189" s="37"/>
      <c r="AB189" s="36">
        <f>COUNTIF(AB9:AB185, "Vacuous")</f>
        <v>0</v>
      </c>
      <c r="AC189" s="36"/>
      <c r="AD189" s="37"/>
      <c r="AE189" s="36">
        <f>COUNTIF(AE9:AE185, "Vacuous")</f>
        <v>0</v>
      </c>
      <c r="AF189" s="36"/>
      <c r="AG189" s="37"/>
      <c r="AH189" s="36">
        <f>COUNTIF(AH9:AH185, "Vacuous")</f>
        <v>0</v>
      </c>
      <c r="AI189" s="36"/>
      <c r="AJ189" s="37"/>
      <c r="AK189" s="69">
        <f>COUNTIF(AK9:AK185, "Vacuous")</f>
        <v>0</v>
      </c>
      <c r="AL189" s="69"/>
      <c r="AM189" s="70"/>
      <c r="AN189" s="69">
        <f>COUNTIF(AN9:AN185, "Vacuous")</f>
        <v>0</v>
      </c>
      <c r="AO189" s="69"/>
      <c r="AP189" s="70"/>
      <c r="AQ189" s="69">
        <f>COUNTIF(AQ9:AQ185, "Vacuous")</f>
        <v>0</v>
      </c>
      <c r="AR189" s="69"/>
      <c r="AS189" s="70"/>
      <c r="AT189" s="131"/>
    </row>
    <row r="190" spans="1:201" x14ac:dyDescent="0.3">
      <c r="F190" s="14" t="s">
        <v>231</v>
      </c>
      <c r="G190" s="10"/>
      <c r="H190" s="11"/>
      <c r="J190" s="36">
        <f>COUNTIF(J9:J185, "Fail")</f>
        <v>0</v>
      </c>
      <c r="K190" s="36">
        <f>COUNTIF(K9:K185, "Unreachable")</f>
        <v>0</v>
      </c>
      <c r="L190" s="37"/>
      <c r="M190" s="36">
        <f>COUNTIF(M9:M185, "Fail")</f>
        <v>0</v>
      </c>
      <c r="N190" s="36">
        <f>COUNTIF(N9:N185, "Unreachable")</f>
        <v>0</v>
      </c>
      <c r="O190" s="37"/>
      <c r="P190" s="36">
        <f>COUNTIF(P9:P185, "Fail")</f>
        <v>0</v>
      </c>
      <c r="Q190" s="36">
        <f>COUNTIF(Q9:Q185, "Unreachable")</f>
        <v>0</v>
      </c>
      <c r="R190" s="37"/>
      <c r="S190" s="36">
        <f>COUNTIF(S9:S185, "Fail")</f>
        <v>0</v>
      </c>
      <c r="T190" s="36">
        <f>COUNTIF(T9:T185, "Unreachable")</f>
        <v>0</v>
      </c>
      <c r="U190" s="37"/>
      <c r="V190" s="36">
        <f>COUNTIF(V9:V185, "Fail")</f>
        <v>0</v>
      </c>
      <c r="W190" s="36">
        <f>COUNTIF(W9:W185, "Unreachable")</f>
        <v>0</v>
      </c>
      <c r="X190" s="37"/>
      <c r="Y190" s="36">
        <f>COUNTIF(Y9:Y185, "Fail")</f>
        <v>0</v>
      </c>
      <c r="Z190" s="36">
        <f>COUNTIF(Z9:Z185, "Unreachable")</f>
        <v>0</v>
      </c>
      <c r="AA190" s="37"/>
      <c r="AB190" s="36">
        <f>COUNTIF(AB9:AB185, "Fail")</f>
        <v>0</v>
      </c>
      <c r="AC190" s="36">
        <f>COUNTIF(AC9:AC185, "Unreachable")</f>
        <v>0</v>
      </c>
      <c r="AD190" s="37"/>
      <c r="AE190" s="36">
        <f>COUNTIF(AE9:AE185, "Fail")</f>
        <v>0</v>
      </c>
      <c r="AF190" s="36">
        <f>COUNTIF(AF9:AF185, "Unreachable")</f>
        <v>0</v>
      </c>
      <c r="AG190" s="37"/>
      <c r="AH190" s="36">
        <f>COUNTIF(AH9:AH185, "Fail")</f>
        <v>0</v>
      </c>
      <c r="AI190" s="36">
        <f>COUNTIF(AI9:AI185, "Unreachable")</f>
        <v>0</v>
      </c>
      <c r="AJ190" s="37"/>
      <c r="AK190" s="69">
        <f>COUNTIF(AK9:AK185, "Fail")</f>
        <v>0</v>
      </c>
      <c r="AL190" s="69">
        <f>COUNTIF(AL9:AL185, "Unreachable")</f>
        <v>0</v>
      </c>
      <c r="AM190" s="70"/>
      <c r="AN190" s="69">
        <f>COUNTIF(AN9:AN185, "Fail")</f>
        <v>0</v>
      </c>
      <c r="AO190" s="69">
        <f>COUNTIF(AO9:AO185, "Unreachable")</f>
        <v>0</v>
      </c>
      <c r="AP190" s="70"/>
      <c r="AQ190" s="69">
        <f>COUNTIF(AQ9:AQ185, "Fail")</f>
        <v>0</v>
      </c>
      <c r="AR190" s="69">
        <f>COUNTIF(AR9:AR185, "Unreachable")</f>
        <v>0</v>
      </c>
      <c r="AS190" s="70"/>
      <c r="AT190" s="38"/>
    </row>
    <row r="191" spans="1:201" ht="15" thickBot="1" x14ac:dyDescent="0.35">
      <c r="C191" s="101"/>
      <c r="D191" s="101"/>
      <c r="E191" s="101"/>
      <c r="F191" s="14" t="s">
        <v>232</v>
      </c>
      <c r="G191" s="47"/>
      <c r="H191" s="48"/>
      <c r="I191" s="48"/>
      <c r="J191" s="109">
        <f>COUNTIFS(J9:J185, "N/A")</f>
        <v>38</v>
      </c>
      <c r="K191" s="109">
        <f>COUNTIFS(K9:K185, "N/A")</f>
        <v>38</v>
      </c>
      <c r="L191" s="110"/>
      <c r="M191" s="109">
        <f>COUNTIFS(M9:M185, "N/A")</f>
        <v>2</v>
      </c>
      <c r="N191" s="109">
        <f>COUNTIFS(N9:N185, "N/A")</f>
        <v>2</v>
      </c>
      <c r="O191" s="110"/>
      <c r="P191" s="109">
        <f>COUNTIFS(P9:P185, "N/A")</f>
        <v>2</v>
      </c>
      <c r="Q191" s="109">
        <f>COUNTIFS(Q9:Q185, "N/A")</f>
        <v>2</v>
      </c>
      <c r="R191" s="110"/>
      <c r="S191" s="109">
        <f>COUNTIFS(S9:S185, "N/A")</f>
        <v>2</v>
      </c>
      <c r="T191" s="109">
        <f>COUNTIFS(T9:T185, "N/A")</f>
        <v>2</v>
      </c>
      <c r="U191" s="110"/>
      <c r="V191" s="109">
        <f>COUNTIFS(V9:V185, "N/A")</f>
        <v>16</v>
      </c>
      <c r="W191" s="109">
        <f>COUNTIFS(W9:W185, "N/A")</f>
        <v>16</v>
      </c>
      <c r="X191" s="49"/>
      <c r="Y191" s="109">
        <f>COUNTIFS(Y9:Y185, "N/A")</f>
        <v>16</v>
      </c>
      <c r="Z191" s="109">
        <f>COUNTIFS(Z9:Z185, "N/A")</f>
        <v>16</v>
      </c>
      <c r="AA191" s="49"/>
      <c r="AB191" s="109">
        <f>COUNTIFS(AB9:AB185, "N/A")</f>
        <v>16</v>
      </c>
      <c r="AC191" s="109">
        <f>COUNTIFS(AC9:AC185, "N/A")</f>
        <v>16</v>
      </c>
      <c r="AD191" s="49"/>
      <c r="AE191" s="109">
        <f>COUNTIFS(AE9:AE185, "N/A")</f>
        <v>36</v>
      </c>
      <c r="AF191" s="109">
        <f>COUNTIFS(AF9:AF185, "N/A")</f>
        <v>36</v>
      </c>
      <c r="AG191" s="49"/>
      <c r="AH191" s="109">
        <f>COUNTIFS(AH9:AH185, "N/A")</f>
        <v>14</v>
      </c>
      <c r="AI191" s="109">
        <f>COUNTIFS(AI9:AI185, "N/A")</f>
        <v>14</v>
      </c>
      <c r="AJ191" s="49"/>
      <c r="AK191" s="69">
        <f>COUNTIFS(AK9:AK185, "N/A")</f>
        <v>119</v>
      </c>
      <c r="AL191" s="69">
        <f>COUNTIFS(AL9:AL185, "N/A")</f>
        <v>119</v>
      </c>
      <c r="AM191" s="70"/>
      <c r="AN191" s="69">
        <f>COUNTIFS(AN9:AN185, "N/A")</f>
        <v>83</v>
      </c>
      <c r="AO191" s="69">
        <f>COUNTIFS(AO9:AO185, "N/A")</f>
        <v>83</v>
      </c>
      <c r="AP191" s="70"/>
      <c r="AQ191" s="69">
        <f>COUNTIFS(AQ9:AQ185, "N/A")</f>
        <v>97</v>
      </c>
      <c r="AR191" s="69">
        <f>COUNTIFS(AR9:AR185, "N/A")</f>
        <v>97</v>
      </c>
      <c r="AS191" s="70"/>
      <c r="AT191" s="38"/>
    </row>
    <row r="192" spans="1:201" ht="15" thickBot="1" x14ac:dyDescent="0.35">
      <c r="B192" s="161"/>
      <c r="F192" s="44" t="s">
        <v>233</v>
      </c>
      <c r="G192" s="40"/>
      <c r="H192" s="41"/>
      <c r="I192" s="41"/>
      <c r="J192" s="42">
        <f>COUNTIFS(J9:J185, "&lt;&gt;"&amp;"", J9:J185, "&lt;&gt;"&amp;"N/A")</f>
        <v>139</v>
      </c>
      <c r="K192" s="42">
        <f>COUNTIFS(K9:K185, "&lt;&gt;"&amp;"", K9:K185, "&lt;&gt;"&amp;"N/A")</f>
        <v>139</v>
      </c>
      <c r="L192" s="43"/>
      <c r="M192" s="42">
        <f>COUNTIFS(M9:M185, "&lt;&gt;"&amp;"", M9:M185, "&lt;&gt;"&amp;"N/A")</f>
        <v>175</v>
      </c>
      <c r="N192" s="42">
        <f>COUNTIFS(N9:N185, "&lt;&gt;"&amp;"", N9:N185, "&lt;&gt;"&amp;"N/A")</f>
        <v>175</v>
      </c>
      <c r="O192" s="43"/>
      <c r="P192" s="42">
        <f>COUNTIFS(P9:P185, "&lt;&gt;"&amp;"", P9:P185, "&lt;&gt;"&amp;"N/A")</f>
        <v>175</v>
      </c>
      <c r="Q192" s="42">
        <f>COUNTIFS(Q9:Q185, "&lt;&gt;"&amp;"", Q9:Q185, "&lt;&gt;"&amp;"N/A")</f>
        <v>175</v>
      </c>
      <c r="R192" s="43"/>
      <c r="S192" s="42">
        <f>COUNTIFS(S9:S185, "&lt;&gt;"&amp;"", S9:S185, "&lt;&gt;"&amp;"N/A")</f>
        <v>175</v>
      </c>
      <c r="T192" s="42">
        <f>COUNTIFS(T9:T185, "&lt;&gt;"&amp;"", T9:T185, "&lt;&gt;"&amp;"N/A")</f>
        <v>175</v>
      </c>
      <c r="U192" s="43"/>
      <c r="V192" s="42">
        <f>COUNTIFS(V9:V185, "&lt;&gt;"&amp;"", V9:V185, "&lt;&gt;"&amp;"N/A")</f>
        <v>161</v>
      </c>
      <c r="W192" s="42">
        <f>COUNTIFS(W9:W185, "&lt;&gt;"&amp;"", W9:W185, "&lt;&gt;"&amp;"N/A")</f>
        <v>161</v>
      </c>
      <c r="X192" s="43"/>
      <c r="Y192" s="42">
        <f>COUNTIFS(Y9:Y185, "&lt;&gt;"&amp;"", Y9:Y185, "&lt;&gt;"&amp;"N/A")</f>
        <v>161</v>
      </c>
      <c r="Z192" s="42">
        <f>COUNTIFS(Z9:Z185, "&lt;&gt;"&amp;"", Z9:Z185, "&lt;&gt;"&amp;"N/A")</f>
        <v>161</v>
      </c>
      <c r="AA192" s="43"/>
      <c r="AB192" s="42">
        <f>COUNTIFS(AB9:AB185, "&lt;&gt;"&amp;"", AB9:AB185, "&lt;&gt;"&amp;"N/A")</f>
        <v>161</v>
      </c>
      <c r="AC192" s="42">
        <f>COUNTIFS(AC9:AC185, "&lt;&gt;"&amp;"", AC9:AC185, "&lt;&gt;"&amp;"N/A")</f>
        <v>161</v>
      </c>
      <c r="AD192" s="43"/>
      <c r="AE192" s="42">
        <f>COUNTIFS(AE9:AE185, "&lt;&gt;"&amp;"", AE9:AE185, "&lt;&gt;"&amp;"N/A")</f>
        <v>141</v>
      </c>
      <c r="AF192" s="42">
        <f>COUNTIFS(AF9:AF185, "&lt;&gt;"&amp;"", AF9:AF185, "&lt;&gt;"&amp;"N/A")</f>
        <v>141</v>
      </c>
      <c r="AG192" s="43"/>
      <c r="AH192" s="42">
        <f>COUNTIFS(AH9:AH185, "&lt;&gt;"&amp;"", AH9:AH185, "&lt;&gt;"&amp;"N/A")</f>
        <v>163</v>
      </c>
      <c r="AI192" s="42">
        <f>COUNTIFS(AI9:AI185, "&lt;&gt;"&amp;"", AI9:AI185, "&lt;&gt;"&amp;"N/A")</f>
        <v>163</v>
      </c>
      <c r="AJ192" s="43"/>
      <c r="AK192" s="72">
        <f>COUNTIFS(AK9:AK185, "&lt;&gt;"&amp;"", AK9:AK185, "&lt;&gt;"&amp;"N/A")</f>
        <v>58</v>
      </c>
      <c r="AL192" s="72">
        <f>COUNTIFS(AL9:AL185, "&lt;&gt;"&amp;"", AL9:AL185, "&lt;&gt;"&amp;"N/A")</f>
        <v>58</v>
      </c>
      <c r="AM192" s="73"/>
      <c r="AN192" s="72">
        <f>COUNTIFS(AN9:AN185, "&lt;&gt;"&amp;"", AN9:AN185, "&lt;&gt;"&amp;"N/A")</f>
        <v>94</v>
      </c>
      <c r="AO192" s="72">
        <f>COUNTIFS(AO9:AO185, "&lt;&gt;"&amp;"", AO9:AO185, "&lt;&gt;"&amp;"N/A")</f>
        <v>94</v>
      </c>
      <c r="AP192" s="73"/>
      <c r="AQ192" s="72">
        <f>COUNTIFS(AQ9:AQ185, "&lt;&gt;"&amp;"", AQ9:AQ185, "&lt;&gt;"&amp;"N/A")</f>
        <v>80</v>
      </c>
      <c r="AR192" s="72">
        <f>COUNTIFS(AR9:AR185, "&lt;&gt;"&amp;"", AR9:AR185, "&lt;&gt;"&amp;"N/A")</f>
        <v>80</v>
      </c>
      <c r="AS192" s="73"/>
      <c r="AT192" s="38"/>
    </row>
    <row r="193" spans="2:47" ht="15" thickBot="1" x14ac:dyDescent="0.35">
      <c r="B193" s="161"/>
      <c r="C193" s="259"/>
      <c r="D193" s="259"/>
      <c r="E193" s="259"/>
      <c r="F193" s="44" t="s">
        <v>234</v>
      </c>
      <c r="G193" s="40"/>
      <c r="H193" s="41"/>
      <c r="I193" s="41"/>
      <c r="J193" s="45">
        <f>J192-J194</f>
        <v>139</v>
      </c>
      <c r="K193" s="45">
        <f>K192-K194</f>
        <v>139</v>
      </c>
      <c r="L193" s="45"/>
      <c r="M193" s="45">
        <f>M192-M194</f>
        <v>58</v>
      </c>
      <c r="N193" s="45">
        <f>N192-N194</f>
        <v>58</v>
      </c>
      <c r="O193" s="45"/>
      <c r="P193" s="45">
        <f>P192-P194</f>
        <v>0</v>
      </c>
      <c r="Q193" s="45">
        <f>Q192-Q194</f>
        <v>0</v>
      </c>
      <c r="R193" s="45"/>
      <c r="S193" s="45">
        <f>S192-S194</f>
        <v>0</v>
      </c>
      <c r="T193" s="45">
        <f>T192-T194</f>
        <v>0</v>
      </c>
      <c r="U193" s="45"/>
      <c r="V193" s="45">
        <f>V192-V194</f>
        <v>0</v>
      </c>
      <c r="W193" s="45">
        <f>W192-W194</f>
        <v>0</v>
      </c>
      <c r="X193" s="45"/>
      <c r="Y193" s="45">
        <f>Y192-Y194</f>
        <v>0</v>
      </c>
      <c r="Z193" s="45">
        <f>Z192-Z194</f>
        <v>0</v>
      </c>
      <c r="AA193" s="45"/>
      <c r="AB193" s="45">
        <f>AB192-AB194</f>
        <v>0</v>
      </c>
      <c r="AC193" s="45">
        <f>AC192-AC194</f>
        <v>0</v>
      </c>
      <c r="AD193" s="45"/>
      <c r="AE193" s="45">
        <f>AE192-AE194</f>
        <v>0</v>
      </c>
      <c r="AF193" s="45">
        <f>AF192-AF194</f>
        <v>0</v>
      </c>
      <c r="AG193" s="45"/>
      <c r="AH193" s="45">
        <f>AH192-AH194</f>
        <v>0</v>
      </c>
      <c r="AI193" s="45">
        <f>AI192-AI194</f>
        <v>0</v>
      </c>
      <c r="AJ193" s="45"/>
      <c r="AK193" s="74">
        <f>AK192-AK194</f>
        <v>0</v>
      </c>
      <c r="AL193" s="74">
        <f>AL192-AL194</f>
        <v>0</v>
      </c>
      <c r="AM193" s="74"/>
      <c r="AN193" s="74">
        <f>AN192-AN194</f>
        <v>0</v>
      </c>
      <c r="AO193" s="74">
        <f>AO192-AO194</f>
        <v>0</v>
      </c>
      <c r="AP193" s="74"/>
      <c r="AQ193" s="74">
        <f>AQ192-AQ194</f>
        <v>0</v>
      </c>
      <c r="AR193" s="74">
        <f>AR192-AR194</f>
        <v>0</v>
      </c>
      <c r="AS193" s="74"/>
      <c r="AT193" s="38"/>
    </row>
    <row r="194" spans="2:47" x14ac:dyDescent="0.3">
      <c r="B194" s="161"/>
      <c r="C194" s="259"/>
      <c r="D194" s="259"/>
      <c r="E194" s="259"/>
      <c r="F194" s="14" t="s">
        <v>235</v>
      </c>
      <c r="G194" s="10"/>
      <c r="H194" s="11"/>
      <c r="J194" s="36">
        <f>COUNTIFS(J9:J185, "None")</f>
        <v>0</v>
      </c>
      <c r="K194" s="36">
        <f>COUNTIFS(K9:K185, "None")</f>
        <v>0</v>
      </c>
      <c r="L194" s="38"/>
      <c r="M194" s="36">
        <f>COUNTIFS(M9:M185, "None")</f>
        <v>117</v>
      </c>
      <c r="N194" s="36">
        <f>COUNTIFS(N9:N185, "None")</f>
        <v>117</v>
      </c>
      <c r="O194" s="38"/>
      <c r="P194" s="36">
        <f>COUNTIFS(P9:P185, "None")</f>
        <v>175</v>
      </c>
      <c r="Q194" s="36">
        <f>COUNTIFS(Q9:Q185, "None")</f>
        <v>175</v>
      </c>
      <c r="R194" s="38"/>
      <c r="S194" s="36">
        <f>COUNTIFS(S9:S185, "None")</f>
        <v>175</v>
      </c>
      <c r="T194" s="36">
        <f>COUNTIFS(T9:T185, "None")</f>
        <v>175</v>
      </c>
      <c r="U194" s="38"/>
      <c r="V194" s="36">
        <f>COUNTIFS(V9:V185, "None")</f>
        <v>161</v>
      </c>
      <c r="W194" s="36">
        <f>COUNTIFS(W9:W185, "None")</f>
        <v>161</v>
      </c>
      <c r="X194" s="38"/>
      <c r="Y194" s="36">
        <f>COUNTIFS(Y9:Y185, "None")</f>
        <v>161</v>
      </c>
      <c r="Z194" s="36">
        <f>COUNTIFS(Z9:Z185, "None")</f>
        <v>161</v>
      </c>
      <c r="AA194" s="38"/>
      <c r="AB194" s="36">
        <f>COUNTIFS(AB9:AB185, "None")</f>
        <v>161</v>
      </c>
      <c r="AC194" s="36">
        <f>COUNTIFS(AC9:AC185, "None")</f>
        <v>161</v>
      </c>
      <c r="AD194" s="38"/>
      <c r="AE194" s="36">
        <f>COUNTIFS(AE9:AE185, "None")</f>
        <v>141</v>
      </c>
      <c r="AF194" s="36">
        <f>COUNTIFS(AF9:AF185, "None")</f>
        <v>141</v>
      </c>
      <c r="AG194" s="38"/>
      <c r="AH194" s="36">
        <f>COUNTIFS(AH9:AH185, "None")</f>
        <v>163</v>
      </c>
      <c r="AI194" s="36">
        <f>COUNTIFS(AI9:AI185, "None")</f>
        <v>163</v>
      </c>
      <c r="AJ194" s="38"/>
      <c r="AK194" s="69">
        <f>COUNTIFS(AK9:AK185, "None")</f>
        <v>58</v>
      </c>
      <c r="AL194" s="69">
        <f>COUNTIFS(AL9:AL185, "None")</f>
        <v>58</v>
      </c>
      <c r="AM194" s="75"/>
      <c r="AN194" s="69">
        <f>COUNTIFS(AN9:AN185, "None")</f>
        <v>94</v>
      </c>
      <c r="AO194" s="69">
        <f>COUNTIFS(AO9:AO185, "None")</f>
        <v>94</v>
      </c>
      <c r="AP194" s="75"/>
      <c r="AQ194" s="69">
        <f>COUNTIFS(AQ9:AQ185, "None")</f>
        <v>80</v>
      </c>
      <c r="AR194" s="69">
        <f>COUNTIFS(AR9:AR185, "None")</f>
        <v>80</v>
      </c>
      <c r="AS194" s="75"/>
      <c r="AT194" s="35"/>
    </row>
    <row r="195" spans="2:47" x14ac:dyDescent="0.3">
      <c r="F195" s="14"/>
      <c r="G195" s="10"/>
      <c r="H195" s="11"/>
      <c r="J195" s="36"/>
      <c r="K195" s="36"/>
      <c r="L195" s="38"/>
      <c r="M195" s="36"/>
      <c r="N195" s="36"/>
      <c r="O195" s="38"/>
      <c r="P195" s="36"/>
      <c r="Q195" s="36"/>
      <c r="R195" s="38"/>
      <c r="S195" s="36"/>
      <c r="T195" s="36"/>
      <c r="U195" s="38"/>
      <c r="V195" s="36"/>
      <c r="W195" s="36"/>
      <c r="X195" s="38"/>
      <c r="Y195" s="36"/>
      <c r="Z195" s="36"/>
      <c r="AA195" s="38"/>
      <c r="AB195" s="36"/>
      <c r="AC195" s="36"/>
      <c r="AD195" s="38"/>
      <c r="AE195" s="36"/>
      <c r="AF195" s="36"/>
      <c r="AG195" s="38"/>
      <c r="AH195" s="36"/>
      <c r="AI195" s="36"/>
      <c r="AJ195" s="38"/>
      <c r="AK195" s="69"/>
      <c r="AL195" s="69"/>
      <c r="AM195" s="75"/>
      <c r="AN195" s="69"/>
      <c r="AO195" s="69"/>
      <c r="AP195" s="75"/>
      <c r="AQ195" s="69"/>
      <c r="AR195" s="69"/>
      <c r="AS195" s="75"/>
      <c r="AT195" s="35"/>
    </row>
    <row r="196" spans="2:47" ht="15" thickBot="1" x14ac:dyDescent="0.35">
      <c r="F196" s="98" t="s">
        <v>236</v>
      </c>
      <c r="G196" s="94" t="s">
        <v>5</v>
      </c>
      <c r="H196" s="134" t="s">
        <v>6</v>
      </c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/>
      <c r="AJ196" s="90"/>
      <c r="AK196" s="92"/>
      <c r="AL196" s="92"/>
      <c r="AM196" s="92"/>
      <c r="AN196" s="92"/>
      <c r="AO196" s="92"/>
      <c r="AP196" s="92"/>
      <c r="AQ196" s="92"/>
      <c r="AR196" s="92"/>
      <c r="AS196" s="92"/>
      <c r="AU196" s="35"/>
    </row>
    <row r="197" spans="2:47" ht="15" thickBot="1" x14ac:dyDescent="0.35">
      <c r="B197" s="161"/>
      <c r="C197" s="259"/>
      <c r="D197" s="259"/>
      <c r="E197" s="259"/>
      <c r="F197" s="99" t="s">
        <v>237</v>
      </c>
      <c r="G197" s="178">
        <f>(J197+M197+P197+S197+V197+Y197+AB197+AE197+AH197)/9</f>
        <v>0.14793650793650792</v>
      </c>
      <c r="H197" s="93">
        <f>(K197+N197+Q197+T197+W197+Z197+AC197+AF197+AI197)/9</f>
        <v>0.14793650793650792</v>
      </c>
      <c r="I197" s="41"/>
      <c r="J197" s="93">
        <f>(J187+J189+J190)/(J192)</f>
        <v>1</v>
      </c>
      <c r="K197" s="93">
        <f>(K187+K190)/K192</f>
        <v>1</v>
      </c>
      <c r="L197" s="90"/>
      <c r="M197" s="93">
        <f>(M187+M189+M190)/(M192)</f>
        <v>0.33142857142857141</v>
      </c>
      <c r="N197" s="93">
        <f>(N187+N190)/N192</f>
        <v>0.33142857142857141</v>
      </c>
      <c r="O197" s="90"/>
      <c r="P197" s="93">
        <f>(P187+P189+P190)/(P192)</f>
        <v>0</v>
      </c>
      <c r="Q197" s="93">
        <f>(Q187+Q190)/Q192</f>
        <v>0</v>
      </c>
      <c r="R197" s="90"/>
      <c r="S197" s="93">
        <f>(S187+S189+S190)/(S192)</f>
        <v>0</v>
      </c>
      <c r="T197" s="93">
        <f>(T187+T190)/T192</f>
        <v>0</v>
      </c>
      <c r="U197" s="90"/>
      <c r="V197" s="93">
        <f>(V187+V189+V190)/(V192)</f>
        <v>0</v>
      </c>
      <c r="W197" s="93">
        <f>(W187+W190)/W192</f>
        <v>0</v>
      </c>
      <c r="X197" s="90"/>
      <c r="Y197" s="93">
        <f>(Y187+Y189+Y190)/(Y192)</f>
        <v>0</v>
      </c>
      <c r="Z197" s="93">
        <f>(Z187+Z190)/Z192</f>
        <v>0</v>
      </c>
      <c r="AA197" s="90"/>
      <c r="AB197" s="93">
        <f>(AB187+AB189+AB190)/(AB192)</f>
        <v>0</v>
      </c>
      <c r="AC197" s="93">
        <f>(AC187+AC190)/AC192</f>
        <v>0</v>
      </c>
      <c r="AD197" s="90"/>
      <c r="AE197" s="93">
        <f>(AE187+AE189+AE190)/(AE192)</f>
        <v>0</v>
      </c>
      <c r="AF197" s="93">
        <f>(AF187+AF190)/AF192</f>
        <v>0</v>
      </c>
      <c r="AG197" s="90"/>
      <c r="AH197" s="93">
        <f>(AH187+AH189+AH190)/(AH192)</f>
        <v>0</v>
      </c>
      <c r="AI197" s="93">
        <f>(AI187+AI190)/AI192</f>
        <v>0</v>
      </c>
      <c r="AJ197" s="90"/>
      <c r="AK197" s="91"/>
      <c r="AL197" s="92"/>
      <c r="AM197" s="92"/>
      <c r="AN197" s="91"/>
      <c r="AO197" s="92"/>
      <c r="AP197" s="92"/>
      <c r="AQ197" s="91"/>
      <c r="AR197" s="92"/>
      <c r="AS197" s="92"/>
      <c r="AU197" s="35"/>
    </row>
    <row r="198" spans="2:47" x14ac:dyDescent="0.3">
      <c r="B198" s="161"/>
      <c r="C198" s="259"/>
      <c r="D198" s="259"/>
      <c r="E198" s="259"/>
      <c r="F198" s="98" t="s">
        <v>238</v>
      </c>
      <c r="G198" s="179">
        <f>(J198+M198+P198+S198+V198+Y198+AB198+AE198+AH198)/9</f>
        <v>0</v>
      </c>
      <c r="H198" s="35"/>
      <c r="J198" s="46">
        <f>J188/J192</f>
        <v>0</v>
      </c>
      <c r="K198" s="35"/>
      <c r="L198" s="35"/>
      <c r="M198" s="46">
        <f>M188/M192</f>
        <v>0</v>
      </c>
      <c r="N198" s="35"/>
      <c r="O198" s="35"/>
      <c r="P198" s="46">
        <f>P188/P192</f>
        <v>0</v>
      </c>
      <c r="Q198" s="35"/>
      <c r="R198" s="35"/>
      <c r="S198" s="46">
        <f>S188/S192</f>
        <v>0</v>
      </c>
      <c r="T198" s="35"/>
      <c r="U198" s="35"/>
      <c r="V198" s="46">
        <f>V188/V192</f>
        <v>0</v>
      </c>
      <c r="W198" s="35"/>
      <c r="X198" s="35"/>
      <c r="Y198" s="46">
        <f>Y188/Y192</f>
        <v>0</v>
      </c>
      <c r="Z198" s="35"/>
      <c r="AA198" s="35"/>
      <c r="AB198" s="46">
        <f>AB188/AB192</f>
        <v>0</v>
      </c>
      <c r="AC198" s="35"/>
      <c r="AD198" s="35"/>
      <c r="AE198" s="46">
        <f>AE188/AE192</f>
        <v>0</v>
      </c>
      <c r="AF198" s="35"/>
      <c r="AG198" s="35"/>
      <c r="AH198" s="46">
        <f>AH188/AH192</f>
        <v>0</v>
      </c>
      <c r="AI198" s="35"/>
      <c r="AJ198" s="35"/>
      <c r="AK198" s="76"/>
      <c r="AL198" s="52"/>
      <c r="AM198" s="52"/>
      <c r="AN198" s="76"/>
      <c r="AO198" s="52"/>
      <c r="AP198" s="52"/>
      <c r="AQ198" s="76"/>
      <c r="AR198" s="52"/>
      <c r="AS198" s="52"/>
    </row>
    <row r="199" spans="2:47" x14ac:dyDescent="0.3">
      <c r="J199" s="38"/>
      <c r="K199" s="37"/>
      <c r="L199" s="37"/>
      <c r="M199" s="38"/>
      <c r="N199" s="37"/>
      <c r="O199" s="37"/>
      <c r="P199" s="38"/>
      <c r="Q199" s="37"/>
      <c r="R199" s="37"/>
      <c r="S199" s="38"/>
      <c r="T199" s="37"/>
      <c r="U199" s="37"/>
      <c r="V199" s="38"/>
      <c r="W199" s="37"/>
      <c r="X199" s="37"/>
      <c r="Y199" s="38"/>
      <c r="Z199" s="37"/>
      <c r="AA199" s="37"/>
      <c r="AB199" s="38"/>
      <c r="AC199" s="37"/>
      <c r="AD199" s="37"/>
      <c r="AE199" s="38"/>
      <c r="AF199" s="37"/>
      <c r="AG199" s="37"/>
      <c r="AH199" s="38"/>
      <c r="AI199" s="37"/>
      <c r="AJ199" s="37"/>
      <c r="AK199" s="70"/>
      <c r="AL199" s="70"/>
      <c r="AM199" s="70"/>
      <c r="AN199" s="75"/>
      <c r="AO199" s="70"/>
      <c r="AP199" s="70"/>
      <c r="AQ199" s="75"/>
      <c r="AR199" s="70"/>
      <c r="AS199" s="70"/>
    </row>
    <row r="200" spans="2:47" x14ac:dyDescent="0.3">
      <c r="J200"/>
      <c r="L200" s="2"/>
      <c r="M200"/>
      <c r="O200" s="2"/>
      <c r="P200"/>
      <c r="R200" s="2"/>
      <c r="S200"/>
      <c r="U200" s="2"/>
      <c r="V200"/>
      <c r="X200" s="2"/>
      <c r="Y200"/>
      <c r="AA200" s="2"/>
      <c r="AB200"/>
      <c r="AD200" s="2"/>
      <c r="AE200"/>
      <c r="AG200" s="2"/>
      <c r="AH200"/>
      <c r="AJ200" s="2"/>
      <c r="AK200" s="68"/>
      <c r="AM200" s="68"/>
      <c r="AN200" s="53"/>
      <c r="AP200" s="68"/>
      <c r="AQ200" s="53"/>
    </row>
    <row r="201" spans="2:47" x14ac:dyDescent="0.3">
      <c r="J201"/>
      <c r="L201" s="2"/>
      <c r="M201"/>
      <c r="O201" s="2"/>
      <c r="P201"/>
      <c r="R201" s="2"/>
      <c r="S201"/>
      <c r="U201" s="2"/>
      <c r="V201"/>
      <c r="X201" s="2"/>
      <c r="Y201"/>
      <c r="AA201" s="2"/>
      <c r="AB201"/>
      <c r="AD201" s="2"/>
      <c r="AE201"/>
      <c r="AG201" s="2"/>
      <c r="AH201"/>
      <c r="AJ201" s="2"/>
      <c r="AK201" s="68"/>
      <c r="AM201" s="68"/>
      <c r="AN201" s="53"/>
      <c r="AP201" s="68"/>
      <c r="AQ201" s="53"/>
    </row>
    <row r="202" spans="2:47" x14ac:dyDescent="0.3">
      <c r="J202"/>
      <c r="L202" s="2"/>
      <c r="M202"/>
      <c r="O202" s="2"/>
      <c r="P202"/>
      <c r="R202" s="2"/>
      <c r="S202"/>
      <c r="U202" s="2"/>
      <c r="V202"/>
      <c r="X202" s="2"/>
      <c r="Y202"/>
      <c r="AA202" s="2"/>
      <c r="AB202"/>
      <c r="AD202" s="2"/>
      <c r="AE202"/>
      <c r="AG202" s="2"/>
      <c r="AH202"/>
      <c r="AJ202" s="2"/>
      <c r="AK202" s="68"/>
      <c r="AM202" s="68"/>
      <c r="AN202" s="53"/>
      <c r="AP202" s="68"/>
      <c r="AQ202" s="53"/>
    </row>
    <row r="203" spans="2:47" x14ac:dyDescent="0.3">
      <c r="J203"/>
      <c r="L203" s="2"/>
      <c r="M203"/>
      <c r="O203" s="2"/>
      <c r="P203"/>
      <c r="R203" s="2"/>
      <c r="S203"/>
      <c r="U203" s="2"/>
      <c r="V203"/>
      <c r="X203" s="2"/>
      <c r="Y203"/>
      <c r="AA203" s="2"/>
      <c r="AB203"/>
      <c r="AD203" s="2"/>
      <c r="AE203"/>
      <c r="AG203" s="2"/>
      <c r="AH203"/>
      <c r="AJ203" s="2"/>
      <c r="AK203" s="68"/>
      <c r="AM203" s="68"/>
      <c r="AN203" s="53"/>
      <c r="AP203" s="68"/>
      <c r="AQ203" s="53"/>
    </row>
    <row r="204" spans="2:47" x14ac:dyDescent="0.3">
      <c r="J204"/>
      <c r="L204" s="2"/>
      <c r="M204"/>
      <c r="O204" s="2"/>
      <c r="P204"/>
      <c r="R204" s="2"/>
      <c r="S204"/>
      <c r="U204" s="2"/>
      <c r="V204"/>
      <c r="X204" s="2"/>
      <c r="Y204"/>
      <c r="AA204" s="2"/>
      <c r="AB204"/>
      <c r="AD204" s="2"/>
      <c r="AE204"/>
      <c r="AG204" s="2"/>
      <c r="AH204"/>
      <c r="AJ204" s="2"/>
      <c r="AK204" s="68"/>
      <c r="AM204" s="68"/>
      <c r="AN204" s="53"/>
      <c r="AP204" s="68"/>
      <c r="AQ204" s="53"/>
    </row>
    <row r="205" spans="2:47" x14ac:dyDescent="0.3">
      <c r="J205"/>
      <c r="L205" s="2"/>
      <c r="M205"/>
      <c r="O205" s="2"/>
      <c r="P205"/>
      <c r="R205" s="2"/>
      <c r="S205"/>
      <c r="U205" s="2"/>
      <c r="V205"/>
      <c r="X205" s="2"/>
      <c r="Y205"/>
      <c r="AA205" s="2"/>
      <c r="AB205"/>
      <c r="AD205" s="2"/>
      <c r="AE205"/>
      <c r="AG205" s="2"/>
      <c r="AH205"/>
      <c r="AJ205" s="2"/>
      <c r="AK205" s="68"/>
      <c r="AM205" s="68"/>
      <c r="AN205" s="53"/>
      <c r="AP205" s="68"/>
      <c r="AQ205" s="53"/>
    </row>
    <row r="206" spans="2:47" x14ac:dyDescent="0.3">
      <c r="J206"/>
      <c r="L206" s="2"/>
      <c r="M206"/>
      <c r="O206" s="2"/>
      <c r="P206"/>
      <c r="R206" s="2"/>
      <c r="S206"/>
      <c r="U206" s="2"/>
      <c r="V206"/>
      <c r="X206" s="2"/>
      <c r="Y206"/>
      <c r="AA206" s="2"/>
      <c r="AB206"/>
      <c r="AD206" s="2"/>
      <c r="AE206"/>
      <c r="AG206" s="2"/>
      <c r="AH206"/>
      <c r="AJ206" s="2"/>
      <c r="AK206" s="68"/>
      <c r="AM206" s="68"/>
      <c r="AN206" s="53"/>
      <c r="AP206" s="68"/>
      <c r="AQ206" s="53"/>
    </row>
    <row r="207" spans="2:47" x14ac:dyDescent="0.3">
      <c r="J207"/>
      <c r="L207" s="2"/>
      <c r="M207"/>
      <c r="O207" s="2"/>
      <c r="P207"/>
      <c r="R207" s="2"/>
      <c r="S207"/>
      <c r="U207" s="2"/>
      <c r="V207"/>
      <c r="X207" s="2"/>
      <c r="Y207"/>
      <c r="AA207" s="2"/>
      <c r="AB207"/>
      <c r="AD207" s="2"/>
      <c r="AE207"/>
      <c r="AG207" s="2"/>
      <c r="AH207"/>
      <c r="AJ207" s="2"/>
      <c r="AK207" s="68"/>
      <c r="AM207" s="68"/>
      <c r="AN207" s="53"/>
      <c r="AP207" s="68"/>
      <c r="AQ207" s="53"/>
    </row>
    <row r="208" spans="2:47" x14ac:dyDescent="0.3">
      <c r="J208"/>
      <c r="L208" s="2"/>
      <c r="M208"/>
      <c r="O208" s="2"/>
      <c r="P208"/>
      <c r="R208" s="2"/>
      <c r="S208"/>
      <c r="U208" s="2"/>
      <c r="V208"/>
      <c r="X208" s="2"/>
      <c r="Y208"/>
      <c r="AA208" s="2"/>
      <c r="AB208"/>
      <c r="AD208" s="2"/>
      <c r="AE208"/>
      <c r="AG208" s="2"/>
      <c r="AH208"/>
      <c r="AJ208" s="2"/>
      <c r="AK208" s="68"/>
      <c r="AM208" s="68"/>
      <c r="AN208" s="53"/>
      <c r="AP208" s="68"/>
      <c r="AQ208" s="53"/>
    </row>
    <row r="209" spans="10:43" x14ac:dyDescent="0.3">
      <c r="J209"/>
      <c r="L209" s="2"/>
      <c r="M209"/>
      <c r="O209" s="2"/>
      <c r="P209"/>
      <c r="R209" s="2"/>
      <c r="S209"/>
      <c r="U209" s="2"/>
      <c r="V209"/>
      <c r="X209" s="2"/>
      <c r="Y209"/>
      <c r="AA209" s="2"/>
      <c r="AB209"/>
      <c r="AD209" s="2"/>
      <c r="AE209"/>
      <c r="AG209" s="2"/>
      <c r="AH209"/>
      <c r="AJ209" s="2"/>
      <c r="AK209" s="68"/>
      <c r="AM209" s="68"/>
      <c r="AN209" s="53"/>
      <c r="AP209" s="68"/>
      <c r="AQ209" s="53"/>
    </row>
    <row r="210" spans="10:43" x14ac:dyDescent="0.3">
      <c r="J210"/>
      <c r="L210" s="2"/>
      <c r="M210"/>
      <c r="O210" s="2"/>
      <c r="P210"/>
      <c r="R210" s="2"/>
      <c r="S210"/>
      <c r="U210" s="2"/>
      <c r="V210"/>
      <c r="X210" s="2"/>
      <c r="Y210"/>
      <c r="AA210" s="2"/>
      <c r="AB210"/>
      <c r="AD210" s="2"/>
      <c r="AE210"/>
      <c r="AG210" s="2"/>
      <c r="AH210"/>
      <c r="AJ210" s="2"/>
      <c r="AK210" s="68"/>
      <c r="AM210" s="68"/>
      <c r="AN210" s="53"/>
      <c r="AP210" s="68"/>
      <c r="AQ210" s="53"/>
    </row>
    <row r="211" spans="10:43" x14ac:dyDescent="0.3">
      <c r="J211"/>
      <c r="L211" s="2"/>
      <c r="M211"/>
      <c r="O211" s="2"/>
      <c r="P211"/>
      <c r="R211" s="2"/>
      <c r="S211"/>
      <c r="U211" s="2"/>
      <c r="V211"/>
      <c r="X211" s="2"/>
      <c r="Y211"/>
      <c r="AA211" s="2"/>
      <c r="AB211"/>
      <c r="AD211" s="2"/>
      <c r="AE211"/>
      <c r="AG211" s="2"/>
      <c r="AH211"/>
      <c r="AJ211" s="2"/>
      <c r="AK211" s="68"/>
      <c r="AM211" s="68"/>
      <c r="AN211" s="53"/>
      <c r="AP211" s="68"/>
      <c r="AQ211" s="53"/>
    </row>
    <row r="212" spans="10:43" x14ac:dyDescent="0.3">
      <c r="J212"/>
      <c r="L212" s="2"/>
      <c r="M212"/>
      <c r="O212" s="2"/>
      <c r="P212"/>
      <c r="R212" s="2"/>
      <c r="S212"/>
      <c r="U212" s="2"/>
      <c r="V212"/>
      <c r="X212" s="2"/>
      <c r="Y212"/>
      <c r="AA212" s="2"/>
      <c r="AB212"/>
      <c r="AD212" s="2"/>
      <c r="AE212"/>
      <c r="AG212" s="2"/>
      <c r="AH212"/>
      <c r="AJ212" s="2"/>
      <c r="AK212" s="68"/>
      <c r="AM212" s="68"/>
      <c r="AN212" s="53"/>
      <c r="AP212" s="68"/>
      <c r="AQ212" s="53"/>
    </row>
    <row r="213" spans="10:43" x14ac:dyDescent="0.3">
      <c r="J213"/>
      <c r="L213" s="2"/>
      <c r="M213"/>
      <c r="O213" s="2"/>
      <c r="P213"/>
      <c r="R213" s="2"/>
      <c r="S213"/>
      <c r="U213" s="2"/>
      <c r="V213"/>
      <c r="X213" s="2"/>
      <c r="Y213"/>
      <c r="AA213" s="2"/>
      <c r="AB213"/>
      <c r="AD213" s="2"/>
      <c r="AE213"/>
      <c r="AG213" s="2"/>
      <c r="AH213"/>
      <c r="AJ213" s="2"/>
      <c r="AK213" s="68"/>
      <c r="AM213" s="68"/>
      <c r="AN213" s="53"/>
      <c r="AP213" s="68"/>
      <c r="AQ213" s="53"/>
    </row>
    <row r="214" spans="10:43" x14ac:dyDescent="0.3">
      <c r="J214"/>
      <c r="L214" s="2"/>
      <c r="M214"/>
      <c r="O214" s="2"/>
      <c r="P214"/>
      <c r="R214" s="2"/>
      <c r="S214"/>
      <c r="U214" s="2"/>
      <c r="V214"/>
      <c r="X214" s="2"/>
      <c r="Y214"/>
      <c r="AA214" s="2"/>
      <c r="AB214"/>
      <c r="AD214" s="2"/>
      <c r="AE214"/>
      <c r="AG214" s="2"/>
      <c r="AH214"/>
      <c r="AJ214" s="2"/>
      <c r="AK214" s="68"/>
      <c r="AM214" s="68"/>
      <c r="AN214" s="53"/>
      <c r="AP214" s="68"/>
      <c r="AQ214" s="53"/>
    </row>
    <row r="215" spans="10:43" x14ac:dyDescent="0.3">
      <c r="J215"/>
      <c r="L215" s="2"/>
      <c r="M215"/>
      <c r="O215" s="2"/>
      <c r="P215"/>
      <c r="R215" s="2"/>
      <c r="S215"/>
      <c r="U215" s="2"/>
      <c r="V215"/>
      <c r="X215" s="2"/>
      <c r="Y215"/>
      <c r="AA215" s="2"/>
      <c r="AB215"/>
      <c r="AD215" s="2"/>
      <c r="AE215"/>
      <c r="AG215" s="2"/>
      <c r="AH215"/>
      <c r="AJ215" s="2"/>
      <c r="AK215" s="68"/>
      <c r="AM215" s="68"/>
      <c r="AN215" s="53"/>
      <c r="AP215" s="68"/>
      <c r="AQ215" s="53"/>
    </row>
    <row r="216" spans="10:43" x14ac:dyDescent="0.3">
      <c r="J216"/>
      <c r="L216" s="2"/>
      <c r="M216"/>
      <c r="O216" s="2"/>
      <c r="P216"/>
      <c r="R216" s="2"/>
      <c r="S216"/>
      <c r="U216" s="2"/>
      <c r="V216"/>
      <c r="X216" s="2"/>
      <c r="Y216"/>
      <c r="AA216" s="2"/>
      <c r="AB216"/>
      <c r="AD216" s="2"/>
      <c r="AE216"/>
      <c r="AG216" s="2"/>
      <c r="AH216"/>
      <c r="AJ216" s="2"/>
      <c r="AK216" s="68"/>
      <c r="AM216" s="68"/>
      <c r="AN216" s="53"/>
      <c r="AP216" s="68"/>
      <c r="AQ216" s="53"/>
    </row>
    <row r="217" spans="10:43" x14ac:dyDescent="0.3">
      <c r="J217"/>
      <c r="L217" s="2"/>
      <c r="M217"/>
      <c r="O217" s="2"/>
      <c r="P217"/>
      <c r="R217" s="2"/>
      <c r="S217"/>
      <c r="U217" s="2"/>
      <c r="V217"/>
      <c r="X217" s="2"/>
      <c r="Y217"/>
      <c r="AA217" s="2"/>
      <c r="AB217"/>
      <c r="AD217" s="2"/>
      <c r="AE217"/>
      <c r="AG217" s="2"/>
      <c r="AH217"/>
      <c r="AJ217" s="2"/>
      <c r="AK217" s="68"/>
      <c r="AM217" s="68"/>
      <c r="AN217" s="53"/>
      <c r="AP217" s="68"/>
      <c r="AQ217" s="53"/>
    </row>
    <row r="218" spans="10:43" x14ac:dyDescent="0.3">
      <c r="J218"/>
      <c r="L218" s="2"/>
      <c r="M218"/>
      <c r="O218" s="2"/>
      <c r="P218"/>
      <c r="R218" s="2"/>
      <c r="S218"/>
      <c r="U218" s="2"/>
      <c r="V218"/>
      <c r="X218" s="2"/>
      <c r="Y218"/>
      <c r="AA218" s="2"/>
      <c r="AB218"/>
      <c r="AD218" s="2"/>
      <c r="AE218"/>
      <c r="AG218" s="2"/>
      <c r="AH218"/>
      <c r="AJ218" s="2"/>
      <c r="AK218" s="68"/>
      <c r="AM218" s="68"/>
      <c r="AN218" s="53"/>
      <c r="AP218" s="68"/>
      <c r="AQ218" s="53"/>
    </row>
    <row r="219" spans="10:43" x14ac:dyDescent="0.3">
      <c r="J219"/>
      <c r="L219" s="2"/>
      <c r="M219"/>
      <c r="O219" s="2"/>
      <c r="P219"/>
      <c r="R219" s="2"/>
      <c r="S219"/>
      <c r="U219" s="2"/>
      <c r="V219"/>
      <c r="X219" s="2"/>
      <c r="Y219"/>
      <c r="AA219" s="2"/>
      <c r="AB219"/>
      <c r="AD219" s="2"/>
      <c r="AE219"/>
      <c r="AG219" s="2"/>
      <c r="AH219"/>
      <c r="AJ219" s="2"/>
      <c r="AK219" s="68"/>
      <c r="AM219" s="68"/>
      <c r="AN219" s="53"/>
      <c r="AP219" s="68"/>
      <c r="AQ219" s="53"/>
    </row>
    <row r="220" spans="10:43" x14ac:dyDescent="0.3">
      <c r="J220"/>
      <c r="L220" s="2"/>
      <c r="M220"/>
      <c r="O220" s="2"/>
      <c r="P220"/>
      <c r="R220" s="2"/>
      <c r="S220"/>
      <c r="U220" s="2"/>
      <c r="V220"/>
      <c r="X220" s="2"/>
      <c r="Y220"/>
      <c r="AA220" s="2"/>
      <c r="AB220"/>
      <c r="AD220" s="2"/>
      <c r="AE220"/>
      <c r="AG220" s="2"/>
      <c r="AH220"/>
      <c r="AJ220" s="2"/>
      <c r="AK220" s="68"/>
      <c r="AM220" s="68"/>
      <c r="AN220" s="53"/>
      <c r="AP220" s="68"/>
      <c r="AQ220" s="53"/>
    </row>
    <row r="221" spans="10:43" x14ac:dyDescent="0.3">
      <c r="J221"/>
      <c r="L221" s="2"/>
      <c r="M221"/>
      <c r="O221" s="2"/>
      <c r="P221"/>
      <c r="R221" s="2"/>
      <c r="S221"/>
      <c r="U221" s="2"/>
      <c r="V221"/>
      <c r="X221" s="2"/>
      <c r="Y221"/>
      <c r="AA221" s="2"/>
      <c r="AB221"/>
      <c r="AD221" s="2"/>
      <c r="AE221"/>
      <c r="AG221" s="2"/>
      <c r="AH221"/>
      <c r="AJ221" s="2"/>
      <c r="AK221" s="68"/>
      <c r="AM221" s="68"/>
      <c r="AN221" s="53"/>
      <c r="AP221" s="68"/>
      <c r="AQ221" s="53"/>
    </row>
    <row r="222" spans="10:43" x14ac:dyDescent="0.3">
      <c r="J222"/>
      <c r="L222" s="2"/>
      <c r="M222"/>
      <c r="O222" s="2"/>
      <c r="P222"/>
      <c r="R222" s="2"/>
      <c r="S222"/>
      <c r="U222" s="2"/>
      <c r="V222"/>
      <c r="X222" s="2"/>
      <c r="Y222"/>
      <c r="AA222" s="2"/>
      <c r="AB222"/>
      <c r="AD222" s="2"/>
      <c r="AE222"/>
      <c r="AG222" s="2"/>
      <c r="AH222"/>
      <c r="AJ222" s="2"/>
      <c r="AK222" s="68"/>
      <c r="AM222" s="68"/>
      <c r="AN222" s="53"/>
      <c r="AP222" s="68"/>
      <c r="AQ222" s="53"/>
    </row>
    <row r="223" spans="10:43" x14ac:dyDescent="0.3">
      <c r="J223"/>
      <c r="L223" s="2"/>
      <c r="M223"/>
      <c r="O223" s="2"/>
      <c r="P223"/>
      <c r="R223" s="2"/>
      <c r="S223"/>
      <c r="U223" s="2"/>
      <c r="V223"/>
      <c r="X223" s="2"/>
      <c r="Y223"/>
      <c r="AA223" s="2"/>
      <c r="AB223"/>
      <c r="AD223" s="2"/>
      <c r="AE223"/>
      <c r="AG223" s="2"/>
      <c r="AH223"/>
      <c r="AJ223" s="2"/>
      <c r="AK223" s="68"/>
      <c r="AM223" s="68"/>
      <c r="AN223" s="53"/>
      <c r="AP223" s="68"/>
      <c r="AQ223" s="53"/>
    </row>
    <row r="224" spans="10:43" x14ac:dyDescent="0.3">
      <c r="J224"/>
      <c r="L224" s="2"/>
      <c r="M224"/>
      <c r="O224" s="2"/>
      <c r="P224"/>
      <c r="R224" s="2"/>
      <c r="S224"/>
      <c r="U224" s="2"/>
      <c r="V224"/>
      <c r="X224" s="2"/>
      <c r="Y224"/>
      <c r="AA224" s="2"/>
      <c r="AB224"/>
      <c r="AD224" s="2"/>
      <c r="AE224"/>
      <c r="AG224" s="2"/>
      <c r="AH224"/>
      <c r="AJ224" s="2"/>
      <c r="AK224" s="68"/>
      <c r="AM224" s="68"/>
      <c r="AN224" s="53"/>
      <c r="AP224" s="68"/>
      <c r="AQ224" s="53"/>
    </row>
    <row r="225" spans="10:43" x14ac:dyDescent="0.3">
      <c r="J225"/>
      <c r="L225" s="2"/>
      <c r="M225"/>
      <c r="O225" s="2"/>
      <c r="P225"/>
      <c r="R225" s="2"/>
      <c r="S225"/>
      <c r="U225" s="2"/>
      <c r="V225"/>
      <c r="X225" s="2"/>
      <c r="Y225"/>
      <c r="AA225" s="2"/>
      <c r="AB225"/>
      <c r="AD225" s="2"/>
      <c r="AE225"/>
      <c r="AG225" s="2"/>
      <c r="AH225"/>
      <c r="AJ225" s="2"/>
      <c r="AK225" s="68"/>
      <c r="AM225" s="68"/>
      <c r="AN225" s="53"/>
      <c r="AP225" s="68"/>
      <c r="AQ225" s="53"/>
    </row>
    <row r="226" spans="10:43" x14ac:dyDescent="0.3">
      <c r="J226"/>
      <c r="L226" s="2"/>
      <c r="M226"/>
      <c r="O226" s="2"/>
      <c r="P226"/>
      <c r="R226" s="2"/>
      <c r="S226"/>
      <c r="U226" s="2"/>
      <c r="V226"/>
      <c r="X226" s="2"/>
      <c r="Y226"/>
      <c r="AA226" s="2"/>
      <c r="AB226"/>
      <c r="AD226" s="2"/>
      <c r="AE226"/>
      <c r="AG226" s="2"/>
      <c r="AH226"/>
      <c r="AJ226" s="2"/>
      <c r="AK226" s="68"/>
      <c r="AM226" s="68"/>
      <c r="AN226" s="53"/>
      <c r="AP226" s="68"/>
      <c r="AQ226" s="53"/>
    </row>
    <row r="227" spans="10:43" x14ac:dyDescent="0.3">
      <c r="J227"/>
      <c r="L227" s="2"/>
      <c r="M227"/>
      <c r="O227" s="2"/>
      <c r="P227"/>
      <c r="R227" s="2"/>
      <c r="S227"/>
      <c r="U227" s="2"/>
      <c r="V227"/>
      <c r="X227" s="2"/>
      <c r="Y227"/>
      <c r="AA227" s="2"/>
      <c r="AB227"/>
      <c r="AD227" s="2"/>
      <c r="AE227"/>
      <c r="AG227" s="2"/>
      <c r="AH227"/>
      <c r="AJ227" s="2"/>
      <c r="AK227" s="68"/>
      <c r="AM227" s="68"/>
      <c r="AN227" s="53"/>
      <c r="AP227" s="68"/>
      <c r="AQ227" s="53"/>
    </row>
    <row r="228" spans="10:43" x14ac:dyDescent="0.3">
      <c r="J228"/>
      <c r="L228" s="2"/>
      <c r="M228"/>
      <c r="O228" s="2"/>
      <c r="P228"/>
      <c r="R228" s="2"/>
      <c r="S228"/>
      <c r="U228" s="2"/>
      <c r="V228"/>
      <c r="X228" s="2"/>
      <c r="Y228"/>
      <c r="AA228" s="2"/>
      <c r="AB228"/>
      <c r="AD228" s="2"/>
      <c r="AE228"/>
      <c r="AG228" s="2"/>
      <c r="AH228"/>
      <c r="AJ228" s="2"/>
      <c r="AK228" s="68"/>
      <c r="AM228" s="68"/>
      <c r="AN228" s="53"/>
      <c r="AP228" s="68"/>
      <c r="AQ228" s="53"/>
    </row>
    <row r="229" spans="10:43" x14ac:dyDescent="0.3">
      <c r="J229"/>
      <c r="L229" s="2"/>
      <c r="M229"/>
      <c r="O229" s="2"/>
      <c r="P229"/>
      <c r="R229" s="2"/>
      <c r="S229"/>
      <c r="U229" s="2"/>
      <c r="V229"/>
      <c r="X229" s="2"/>
      <c r="Y229"/>
      <c r="AA229" s="2"/>
      <c r="AB229"/>
      <c r="AD229" s="2"/>
      <c r="AE229"/>
      <c r="AG229" s="2"/>
      <c r="AH229"/>
      <c r="AJ229" s="2"/>
      <c r="AK229" s="68"/>
      <c r="AM229" s="68"/>
      <c r="AN229" s="53"/>
      <c r="AP229" s="68"/>
      <c r="AQ229" s="53"/>
    </row>
    <row r="230" spans="10:43" x14ac:dyDescent="0.3">
      <c r="J230"/>
      <c r="L230" s="2"/>
      <c r="M230"/>
      <c r="O230" s="2"/>
      <c r="P230"/>
      <c r="R230" s="2"/>
      <c r="S230"/>
      <c r="U230" s="2"/>
      <c r="V230"/>
      <c r="X230" s="2"/>
      <c r="Y230"/>
      <c r="AA230" s="2"/>
      <c r="AB230"/>
      <c r="AD230" s="2"/>
      <c r="AE230"/>
      <c r="AG230" s="2"/>
      <c r="AH230"/>
      <c r="AJ230" s="2"/>
      <c r="AK230" s="68"/>
      <c r="AM230" s="68"/>
      <c r="AN230" s="53"/>
      <c r="AP230" s="68"/>
      <c r="AQ230" s="53"/>
    </row>
    <row r="231" spans="10:43" x14ac:dyDescent="0.3">
      <c r="J231"/>
      <c r="L231" s="2"/>
      <c r="M231"/>
      <c r="O231" s="2"/>
      <c r="P231"/>
      <c r="R231" s="2"/>
      <c r="S231"/>
      <c r="U231" s="2"/>
      <c r="V231"/>
      <c r="X231" s="2"/>
      <c r="Y231"/>
      <c r="AA231" s="2"/>
      <c r="AB231"/>
      <c r="AD231" s="2"/>
      <c r="AE231"/>
      <c r="AG231" s="2"/>
      <c r="AH231"/>
      <c r="AJ231" s="2"/>
      <c r="AK231" s="68"/>
      <c r="AM231" s="68"/>
      <c r="AN231" s="53"/>
      <c r="AP231" s="68"/>
      <c r="AQ231" s="53"/>
    </row>
    <row r="232" spans="10:43" x14ac:dyDescent="0.3">
      <c r="J232"/>
      <c r="L232" s="2"/>
      <c r="M232"/>
      <c r="O232" s="2"/>
      <c r="P232"/>
      <c r="R232" s="2"/>
      <c r="S232"/>
      <c r="U232" s="2"/>
      <c r="V232"/>
      <c r="X232" s="2"/>
      <c r="Y232"/>
      <c r="AA232" s="2"/>
      <c r="AB232"/>
      <c r="AD232" s="2"/>
      <c r="AE232"/>
      <c r="AG232" s="2"/>
      <c r="AH232"/>
      <c r="AJ232" s="2"/>
      <c r="AK232" s="68"/>
      <c r="AM232" s="68"/>
      <c r="AN232" s="53"/>
      <c r="AP232" s="68"/>
      <c r="AQ232" s="53"/>
    </row>
    <row r="233" spans="10:43" x14ac:dyDescent="0.3">
      <c r="J233"/>
      <c r="L233" s="2"/>
      <c r="M233"/>
      <c r="O233" s="2"/>
      <c r="P233"/>
      <c r="R233" s="2"/>
      <c r="S233"/>
      <c r="U233" s="2"/>
      <c r="V233"/>
      <c r="X233" s="2"/>
      <c r="Y233"/>
      <c r="AA233" s="2"/>
      <c r="AB233"/>
      <c r="AD233" s="2"/>
      <c r="AE233"/>
      <c r="AG233" s="2"/>
      <c r="AH233"/>
      <c r="AJ233" s="2"/>
      <c r="AK233" s="68"/>
      <c r="AM233" s="68"/>
      <c r="AN233" s="53"/>
      <c r="AP233" s="68"/>
      <c r="AQ233" s="53"/>
    </row>
    <row r="234" spans="10:43" x14ac:dyDescent="0.3">
      <c r="J234"/>
      <c r="L234" s="2"/>
      <c r="M234"/>
      <c r="O234" s="2"/>
      <c r="P234"/>
      <c r="R234" s="2"/>
      <c r="S234"/>
      <c r="U234" s="2"/>
      <c r="V234"/>
      <c r="X234" s="2"/>
      <c r="Y234"/>
      <c r="AA234" s="2"/>
      <c r="AB234"/>
      <c r="AD234" s="2"/>
      <c r="AE234"/>
      <c r="AG234" s="2"/>
      <c r="AH234"/>
      <c r="AJ234" s="2"/>
      <c r="AK234" s="68"/>
      <c r="AM234" s="68"/>
      <c r="AN234" s="53"/>
      <c r="AP234" s="68"/>
      <c r="AQ234" s="53"/>
    </row>
    <row r="235" spans="10:43" x14ac:dyDescent="0.3">
      <c r="J235"/>
      <c r="L235" s="2"/>
      <c r="M235"/>
      <c r="O235" s="2"/>
      <c r="P235"/>
      <c r="R235" s="2"/>
      <c r="S235"/>
      <c r="U235" s="2"/>
      <c r="V235"/>
      <c r="X235" s="2"/>
      <c r="Y235"/>
      <c r="AA235" s="2"/>
      <c r="AB235"/>
      <c r="AD235" s="2"/>
      <c r="AE235"/>
      <c r="AG235" s="2"/>
      <c r="AH235"/>
      <c r="AJ235" s="2"/>
      <c r="AK235" s="68"/>
      <c r="AM235" s="68"/>
      <c r="AN235" s="53"/>
      <c r="AP235" s="68"/>
      <c r="AQ235" s="53"/>
    </row>
    <row r="236" spans="10:43" x14ac:dyDescent="0.3">
      <c r="J236"/>
      <c r="L236" s="2"/>
      <c r="M236"/>
      <c r="O236" s="2"/>
      <c r="P236"/>
      <c r="R236" s="2"/>
      <c r="S236"/>
      <c r="U236" s="2"/>
      <c r="V236"/>
      <c r="X236" s="2"/>
      <c r="Y236"/>
      <c r="AA236" s="2"/>
      <c r="AB236"/>
      <c r="AD236" s="2"/>
      <c r="AE236"/>
      <c r="AG236" s="2"/>
      <c r="AH236"/>
      <c r="AJ236" s="2"/>
      <c r="AK236" s="68"/>
      <c r="AM236" s="68"/>
      <c r="AN236" s="53"/>
      <c r="AP236" s="68"/>
      <c r="AQ236" s="53"/>
    </row>
    <row r="237" spans="10:43" x14ac:dyDescent="0.3">
      <c r="J237"/>
      <c r="L237" s="2"/>
      <c r="M237"/>
      <c r="O237" s="2"/>
      <c r="P237"/>
      <c r="R237" s="2"/>
      <c r="S237"/>
      <c r="U237" s="2"/>
      <c r="V237"/>
      <c r="X237" s="2"/>
      <c r="Y237"/>
      <c r="AA237" s="2"/>
      <c r="AB237"/>
      <c r="AD237" s="2"/>
      <c r="AE237"/>
      <c r="AG237" s="2"/>
      <c r="AH237"/>
      <c r="AJ237" s="2"/>
      <c r="AK237" s="68"/>
      <c r="AM237" s="68"/>
      <c r="AN237" s="53"/>
      <c r="AP237" s="68"/>
      <c r="AQ237" s="53"/>
    </row>
    <row r="238" spans="10:43" x14ac:dyDescent="0.3">
      <c r="J238"/>
      <c r="L238" s="2"/>
      <c r="M238"/>
      <c r="O238" s="2"/>
      <c r="P238"/>
      <c r="R238" s="2"/>
      <c r="S238"/>
      <c r="U238" s="2"/>
      <c r="V238"/>
      <c r="X238" s="2"/>
      <c r="Y238"/>
      <c r="AA238" s="2"/>
      <c r="AB238"/>
      <c r="AD238" s="2"/>
      <c r="AE238"/>
      <c r="AG238" s="2"/>
      <c r="AH238"/>
      <c r="AJ238" s="2"/>
      <c r="AK238" s="68"/>
      <c r="AM238" s="68"/>
      <c r="AN238" s="53"/>
      <c r="AP238" s="68"/>
      <c r="AQ238" s="53"/>
    </row>
    <row r="239" spans="10:43" x14ac:dyDescent="0.3">
      <c r="J239"/>
      <c r="L239" s="2"/>
      <c r="M239"/>
      <c r="O239" s="2"/>
      <c r="P239"/>
      <c r="R239" s="2"/>
      <c r="S239"/>
      <c r="U239" s="2"/>
      <c r="V239"/>
      <c r="X239" s="2"/>
      <c r="Y239"/>
      <c r="AA239" s="2"/>
      <c r="AB239"/>
      <c r="AD239" s="2"/>
      <c r="AE239"/>
      <c r="AG239" s="2"/>
      <c r="AH239"/>
      <c r="AJ239" s="2"/>
      <c r="AK239" s="68"/>
      <c r="AM239" s="68"/>
      <c r="AN239" s="53"/>
      <c r="AP239" s="68"/>
      <c r="AQ239" s="53"/>
    </row>
    <row r="240" spans="10:43" x14ac:dyDescent="0.3">
      <c r="J240"/>
      <c r="L240" s="2"/>
      <c r="M240"/>
      <c r="O240" s="2"/>
      <c r="P240"/>
      <c r="R240" s="2"/>
      <c r="S240"/>
      <c r="U240" s="2"/>
      <c r="V240"/>
      <c r="X240" s="2"/>
      <c r="Y240"/>
      <c r="AA240" s="2"/>
      <c r="AB240"/>
      <c r="AD240" s="2"/>
      <c r="AE240"/>
      <c r="AG240" s="2"/>
      <c r="AH240"/>
      <c r="AJ240" s="2"/>
      <c r="AK240" s="68"/>
      <c r="AM240" s="68"/>
      <c r="AN240" s="53"/>
      <c r="AP240" s="68"/>
      <c r="AQ240" s="53"/>
    </row>
    <row r="241" spans="10:43" x14ac:dyDescent="0.3">
      <c r="J241"/>
      <c r="L241" s="2"/>
      <c r="M241"/>
      <c r="O241" s="2"/>
      <c r="P241"/>
      <c r="R241" s="2"/>
      <c r="S241"/>
      <c r="U241" s="2"/>
      <c r="V241"/>
      <c r="X241" s="2"/>
      <c r="Y241"/>
      <c r="AA241" s="2"/>
      <c r="AB241"/>
      <c r="AD241" s="2"/>
      <c r="AE241"/>
      <c r="AG241" s="2"/>
      <c r="AH241"/>
      <c r="AJ241" s="2"/>
      <c r="AK241" s="68"/>
      <c r="AM241" s="68"/>
      <c r="AN241" s="53"/>
      <c r="AP241" s="68"/>
      <c r="AQ241" s="53"/>
    </row>
    <row r="242" spans="10:43" x14ac:dyDescent="0.3">
      <c r="J242"/>
      <c r="L242" s="2"/>
      <c r="M242"/>
      <c r="O242" s="2"/>
      <c r="P242"/>
      <c r="R242" s="2"/>
      <c r="S242"/>
      <c r="U242" s="2"/>
      <c r="V242"/>
      <c r="X242" s="2"/>
      <c r="Y242"/>
      <c r="AA242" s="2"/>
      <c r="AB242"/>
      <c r="AD242" s="2"/>
      <c r="AE242"/>
      <c r="AG242" s="2"/>
      <c r="AH242"/>
      <c r="AJ242" s="2"/>
      <c r="AK242" s="68"/>
      <c r="AM242" s="68"/>
      <c r="AN242" s="53"/>
      <c r="AP242" s="68"/>
      <c r="AQ242" s="53"/>
    </row>
    <row r="243" spans="10:43" x14ac:dyDescent="0.3">
      <c r="J243"/>
      <c r="L243" s="2"/>
      <c r="M243"/>
      <c r="O243" s="2"/>
      <c r="P243"/>
      <c r="R243" s="2"/>
      <c r="S243"/>
      <c r="U243" s="2"/>
      <c r="V243"/>
      <c r="X243" s="2"/>
      <c r="Y243"/>
      <c r="AA243" s="2"/>
      <c r="AB243"/>
      <c r="AD243" s="2"/>
      <c r="AE243"/>
      <c r="AG243" s="2"/>
      <c r="AH243"/>
      <c r="AJ243" s="2"/>
      <c r="AK243" s="68"/>
      <c r="AM243" s="68"/>
      <c r="AN243" s="53"/>
      <c r="AP243" s="68"/>
      <c r="AQ243" s="53"/>
    </row>
    <row r="244" spans="10:43" x14ac:dyDescent="0.3">
      <c r="J244"/>
      <c r="L244" s="2"/>
      <c r="M244"/>
      <c r="O244" s="2"/>
      <c r="P244"/>
      <c r="R244" s="2"/>
      <c r="S244"/>
      <c r="U244" s="2"/>
      <c r="V244"/>
      <c r="X244" s="2"/>
      <c r="Y244"/>
      <c r="AA244" s="2"/>
      <c r="AB244"/>
      <c r="AD244" s="2"/>
      <c r="AE244"/>
      <c r="AG244" s="2"/>
      <c r="AH244"/>
      <c r="AJ244" s="2"/>
      <c r="AK244" s="68"/>
      <c r="AM244" s="68"/>
      <c r="AN244" s="53"/>
      <c r="AP244" s="68"/>
      <c r="AQ244" s="53"/>
    </row>
    <row r="245" spans="10:43" x14ac:dyDescent="0.3">
      <c r="J245"/>
      <c r="L245" s="2"/>
      <c r="M245"/>
      <c r="O245" s="2"/>
      <c r="P245"/>
      <c r="R245" s="2"/>
      <c r="S245"/>
      <c r="U245" s="2"/>
      <c r="V245"/>
      <c r="X245" s="2"/>
      <c r="Y245"/>
      <c r="AA245" s="2"/>
      <c r="AB245"/>
      <c r="AD245" s="2"/>
      <c r="AE245"/>
      <c r="AG245" s="2"/>
      <c r="AH245"/>
      <c r="AJ245" s="2"/>
      <c r="AK245" s="68"/>
      <c r="AM245" s="68"/>
      <c r="AN245" s="53"/>
      <c r="AP245" s="68"/>
      <c r="AQ245" s="53"/>
    </row>
    <row r="246" spans="10:43" x14ac:dyDescent="0.3">
      <c r="J246"/>
      <c r="L246" s="2"/>
      <c r="M246"/>
      <c r="O246" s="2"/>
      <c r="P246"/>
      <c r="R246" s="2"/>
      <c r="S246"/>
      <c r="U246" s="2"/>
      <c r="V246"/>
      <c r="X246" s="2"/>
      <c r="Y246"/>
      <c r="AA246" s="2"/>
      <c r="AB246"/>
      <c r="AD246" s="2"/>
      <c r="AE246"/>
      <c r="AG246" s="2"/>
      <c r="AH246"/>
      <c r="AJ246" s="2"/>
      <c r="AK246" s="68"/>
      <c r="AM246" s="68"/>
      <c r="AN246" s="53"/>
      <c r="AP246" s="68"/>
      <c r="AQ246" s="53"/>
    </row>
    <row r="247" spans="10:43" x14ac:dyDescent="0.3">
      <c r="J247"/>
      <c r="L247" s="2"/>
      <c r="M247"/>
      <c r="O247" s="2"/>
      <c r="P247"/>
      <c r="R247" s="2"/>
      <c r="S247"/>
      <c r="U247" s="2"/>
      <c r="V247"/>
      <c r="X247" s="2"/>
      <c r="Y247"/>
      <c r="AA247" s="2"/>
      <c r="AB247"/>
      <c r="AD247" s="2"/>
      <c r="AE247"/>
      <c r="AG247" s="2"/>
      <c r="AH247"/>
      <c r="AJ247" s="2"/>
      <c r="AK247" s="68"/>
      <c r="AM247" s="68"/>
      <c r="AN247" s="53"/>
      <c r="AP247" s="68"/>
      <c r="AQ247" s="53"/>
    </row>
    <row r="248" spans="10:43" x14ac:dyDescent="0.3">
      <c r="J248"/>
      <c r="L248" s="2"/>
      <c r="M248"/>
      <c r="O248" s="2"/>
      <c r="P248"/>
      <c r="R248" s="2"/>
      <c r="S248"/>
      <c r="U248" s="2"/>
      <c r="V248"/>
      <c r="X248" s="2"/>
      <c r="Y248"/>
      <c r="AA248" s="2"/>
      <c r="AB248"/>
      <c r="AD248" s="2"/>
      <c r="AE248"/>
      <c r="AG248" s="2"/>
      <c r="AH248"/>
      <c r="AJ248" s="2"/>
      <c r="AK248" s="68"/>
      <c r="AM248" s="68"/>
      <c r="AN248" s="53"/>
      <c r="AP248" s="68"/>
      <c r="AQ248" s="53"/>
    </row>
    <row r="249" spans="10:43" x14ac:dyDescent="0.3">
      <c r="J249"/>
      <c r="L249" s="2"/>
      <c r="M249"/>
      <c r="O249" s="2"/>
      <c r="P249"/>
      <c r="R249" s="2"/>
      <c r="S249"/>
      <c r="U249" s="2"/>
      <c r="V249"/>
      <c r="X249" s="2"/>
      <c r="Y249"/>
      <c r="AA249" s="2"/>
      <c r="AB249"/>
      <c r="AD249" s="2"/>
      <c r="AE249"/>
      <c r="AG249" s="2"/>
      <c r="AH249"/>
      <c r="AJ249" s="2"/>
      <c r="AK249" s="68"/>
      <c r="AM249" s="68"/>
      <c r="AN249" s="53"/>
      <c r="AP249" s="68"/>
      <c r="AQ249" s="53"/>
    </row>
    <row r="250" spans="10:43" x14ac:dyDescent="0.3">
      <c r="J250"/>
      <c r="L250" s="2"/>
      <c r="M250"/>
      <c r="O250" s="2"/>
      <c r="P250"/>
      <c r="R250" s="2"/>
      <c r="S250"/>
      <c r="U250" s="2"/>
      <c r="V250"/>
      <c r="X250" s="2"/>
      <c r="Y250"/>
      <c r="AA250" s="2"/>
      <c r="AB250"/>
      <c r="AD250" s="2"/>
      <c r="AE250"/>
      <c r="AG250" s="2"/>
      <c r="AH250"/>
      <c r="AJ250" s="2"/>
      <c r="AK250" s="68"/>
      <c r="AM250" s="68"/>
      <c r="AN250" s="53"/>
      <c r="AP250" s="68"/>
      <c r="AQ250" s="53"/>
    </row>
    <row r="251" spans="10:43" x14ac:dyDescent="0.3">
      <c r="J251"/>
      <c r="L251" s="2"/>
      <c r="M251"/>
      <c r="O251" s="2"/>
      <c r="P251"/>
      <c r="R251" s="2"/>
      <c r="S251"/>
      <c r="U251" s="2"/>
      <c r="V251"/>
      <c r="X251" s="2"/>
      <c r="Y251"/>
      <c r="AA251" s="2"/>
      <c r="AB251"/>
      <c r="AD251" s="2"/>
      <c r="AE251"/>
      <c r="AG251" s="2"/>
      <c r="AH251"/>
      <c r="AJ251" s="2"/>
      <c r="AK251" s="68"/>
      <c r="AM251" s="68"/>
      <c r="AN251" s="53"/>
      <c r="AP251" s="68"/>
      <c r="AQ251" s="53"/>
    </row>
    <row r="252" spans="10:43" x14ac:dyDescent="0.3">
      <c r="J252"/>
      <c r="L252" s="2"/>
      <c r="M252"/>
      <c r="O252" s="2"/>
      <c r="P252"/>
      <c r="R252" s="2"/>
      <c r="S252"/>
      <c r="U252" s="2"/>
      <c r="V252"/>
      <c r="X252" s="2"/>
      <c r="Y252"/>
      <c r="AA252" s="2"/>
      <c r="AB252"/>
      <c r="AD252" s="2"/>
      <c r="AE252"/>
      <c r="AG252" s="2"/>
      <c r="AH252"/>
      <c r="AJ252" s="2"/>
      <c r="AK252" s="68"/>
      <c r="AM252" s="68"/>
      <c r="AN252" s="53"/>
      <c r="AP252" s="68"/>
      <c r="AQ252" s="53"/>
    </row>
    <row r="253" spans="10:43" x14ac:dyDescent="0.3">
      <c r="J253"/>
      <c r="L253" s="2"/>
      <c r="M253"/>
      <c r="O253" s="2"/>
      <c r="P253"/>
      <c r="R253" s="2"/>
      <c r="S253"/>
      <c r="U253" s="2"/>
      <c r="V253"/>
      <c r="X253" s="2"/>
      <c r="Y253"/>
      <c r="AA253" s="2"/>
      <c r="AB253"/>
      <c r="AD253" s="2"/>
      <c r="AE253"/>
      <c r="AG253" s="2"/>
      <c r="AH253"/>
      <c r="AJ253" s="2"/>
      <c r="AK253" s="68"/>
      <c r="AM253" s="68"/>
      <c r="AN253" s="53"/>
      <c r="AP253" s="68"/>
      <c r="AQ253" s="53"/>
    </row>
    <row r="254" spans="10:43" x14ac:dyDescent="0.3">
      <c r="J254"/>
      <c r="L254" s="2"/>
      <c r="M254"/>
      <c r="O254" s="2"/>
      <c r="P254"/>
      <c r="R254" s="2"/>
      <c r="S254"/>
      <c r="U254" s="2"/>
      <c r="V254"/>
      <c r="X254" s="2"/>
      <c r="Y254"/>
      <c r="AA254" s="2"/>
      <c r="AB254"/>
      <c r="AD254" s="2"/>
      <c r="AE254"/>
      <c r="AG254" s="2"/>
      <c r="AH254"/>
      <c r="AJ254" s="2"/>
      <c r="AK254" s="68"/>
      <c r="AM254" s="68"/>
      <c r="AN254" s="53"/>
      <c r="AP254" s="68"/>
      <c r="AQ254" s="53"/>
    </row>
    <row r="255" spans="10:43" x14ac:dyDescent="0.3">
      <c r="J255"/>
      <c r="L255" s="2"/>
      <c r="M255"/>
      <c r="O255" s="2"/>
      <c r="P255"/>
      <c r="R255" s="2"/>
      <c r="S255"/>
      <c r="U255" s="2"/>
      <c r="V255"/>
      <c r="X255" s="2"/>
      <c r="Y255"/>
      <c r="AA255" s="2"/>
      <c r="AB255"/>
      <c r="AD255" s="2"/>
      <c r="AE255"/>
      <c r="AG255" s="2"/>
      <c r="AH255"/>
      <c r="AJ255" s="2"/>
      <c r="AK255" s="68"/>
      <c r="AM255" s="68"/>
      <c r="AN255" s="53"/>
      <c r="AP255" s="68"/>
      <c r="AQ255" s="53"/>
    </row>
    <row r="256" spans="10:43" x14ac:dyDescent="0.3">
      <c r="J256"/>
      <c r="L256" s="2"/>
      <c r="M256"/>
      <c r="O256" s="2"/>
      <c r="P256"/>
      <c r="R256" s="2"/>
      <c r="S256"/>
      <c r="U256" s="2"/>
      <c r="V256"/>
      <c r="X256" s="2"/>
      <c r="Y256"/>
      <c r="AA256" s="2"/>
      <c r="AB256"/>
      <c r="AD256" s="2"/>
      <c r="AE256"/>
      <c r="AG256" s="2"/>
      <c r="AH256"/>
      <c r="AJ256" s="2"/>
      <c r="AK256" s="68"/>
      <c r="AM256" s="68"/>
      <c r="AN256" s="53"/>
      <c r="AP256" s="68"/>
      <c r="AQ256" s="53"/>
    </row>
    <row r="257" spans="10:43" x14ac:dyDescent="0.3">
      <c r="J257"/>
      <c r="L257" s="2"/>
      <c r="M257"/>
      <c r="O257" s="2"/>
      <c r="P257"/>
      <c r="R257" s="2"/>
      <c r="S257"/>
      <c r="U257" s="2"/>
      <c r="V257"/>
      <c r="X257" s="2"/>
      <c r="Y257"/>
      <c r="AA257" s="2"/>
      <c r="AB257"/>
      <c r="AD257" s="2"/>
      <c r="AE257"/>
      <c r="AG257" s="2"/>
      <c r="AH257"/>
      <c r="AJ257" s="2"/>
      <c r="AK257" s="68"/>
      <c r="AM257" s="68"/>
      <c r="AN257" s="53"/>
      <c r="AP257" s="68"/>
      <c r="AQ257" s="53"/>
    </row>
    <row r="258" spans="10:43" x14ac:dyDescent="0.3">
      <c r="J258"/>
      <c r="L258" s="2"/>
      <c r="M258"/>
      <c r="O258" s="2"/>
      <c r="P258"/>
      <c r="R258" s="2"/>
      <c r="S258"/>
      <c r="U258" s="2"/>
      <c r="V258"/>
      <c r="X258" s="2"/>
      <c r="Y258"/>
      <c r="AA258" s="2"/>
      <c r="AB258"/>
      <c r="AD258" s="2"/>
      <c r="AE258"/>
      <c r="AG258" s="2"/>
      <c r="AH258"/>
      <c r="AJ258" s="2"/>
      <c r="AK258" s="68"/>
      <c r="AM258" s="68"/>
      <c r="AN258" s="53"/>
      <c r="AP258" s="68"/>
      <c r="AQ258" s="53"/>
    </row>
    <row r="259" spans="10:43" x14ac:dyDescent="0.3">
      <c r="J259"/>
      <c r="L259" s="2"/>
      <c r="M259"/>
      <c r="O259" s="2"/>
      <c r="P259"/>
      <c r="R259" s="2"/>
      <c r="S259"/>
      <c r="U259" s="2"/>
      <c r="V259"/>
      <c r="X259" s="2"/>
      <c r="Y259"/>
      <c r="AA259" s="2"/>
      <c r="AB259"/>
      <c r="AD259" s="2"/>
      <c r="AE259"/>
      <c r="AG259" s="2"/>
      <c r="AH259"/>
      <c r="AJ259" s="2"/>
      <c r="AK259" s="68"/>
      <c r="AM259" s="68"/>
      <c r="AN259" s="53"/>
      <c r="AP259" s="68"/>
      <c r="AQ259" s="53"/>
    </row>
    <row r="260" spans="10:43" x14ac:dyDescent="0.3">
      <c r="J260"/>
      <c r="L260" s="2"/>
      <c r="M260"/>
      <c r="O260" s="2"/>
      <c r="P260"/>
      <c r="R260" s="2"/>
      <c r="S260"/>
      <c r="U260" s="2"/>
      <c r="V260"/>
      <c r="X260" s="2"/>
      <c r="Y260"/>
      <c r="AA260" s="2"/>
      <c r="AB260"/>
      <c r="AD260" s="2"/>
      <c r="AE260"/>
      <c r="AG260" s="2"/>
      <c r="AH260"/>
      <c r="AJ260" s="2"/>
      <c r="AK260" s="68"/>
      <c r="AM260" s="68"/>
      <c r="AN260" s="53"/>
      <c r="AP260" s="68"/>
      <c r="AQ260" s="53"/>
    </row>
    <row r="261" spans="10:43" x14ac:dyDescent="0.3">
      <c r="J261"/>
      <c r="L261" s="2"/>
      <c r="M261"/>
      <c r="O261" s="2"/>
      <c r="P261"/>
      <c r="R261" s="2"/>
      <c r="S261"/>
      <c r="U261" s="2"/>
      <c r="V261"/>
      <c r="X261" s="2"/>
      <c r="Y261"/>
      <c r="AA261" s="2"/>
      <c r="AB261"/>
      <c r="AD261" s="2"/>
      <c r="AE261"/>
      <c r="AG261" s="2"/>
      <c r="AH261"/>
      <c r="AJ261" s="2"/>
      <c r="AK261" s="68"/>
      <c r="AM261" s="68"/>
      <c r="AN261" s="53"/>
      <c r="AP261" s="68"/>
      <c r="AQ261" s="53"/>
    </row>
    <row r="262" spans="10:43" x14ac:dyDescent="0.3">
      <c r="J262"/>
      <c r="L262" s="2"/>
      <c r="M262"/>
      <c r="O262" s="2"/>
      <c r="P262"/>
      <c r="R262" s="2"/>
      <c r="S262"/>
      <c r="U262" s="2"/>
      <c r="V262"/>
      <c r="X262" s="2"/>
      <c r="Y262"/>
      <c r="AA262" s="2"/>
      <c r="AB262"/>
      <c r="AD262" s="2"/>
      <c r="AE262"/>
      <c r="AG262" s="2"/>
      <c r="AH262"/>
      <c r="AJ262" s="2"/>
      <c r="AK262" s="68"/>
      <c r="AM262" s="68"/>
      <c r="AN262" s="53"/>
      <c r="AP262" s="68"/>
      <c r="AQ262" s="53"/>
    </row>
    <row r="263" spans="10:43" x14ac:dyDescent="0.3">
      <c r="J263"/>
      <c r="L263" s="2"/>
      <c r="M263"/>
      <c r="O263" s="2"/>
      <c r="P263"/>
      <c r="R263" s="2"/>
      <c r="S263"/>
      <c r="U263" s="2"/>
      <c r="V263"/>
      <c r="X263" s="2"/>
      <c r="Y263"/>
      <c r="AA263" s="2"/>
      <c r="AB263"/>
      <c r="AD263" s="2"/>
      <c r="AE263"/>
      <c r="AG263" s="2"/>
      <c r="AH263"/>
      <c r="AJ263" s="2"/>
      <c r="AK263" s="68"/>
      <c r="AM263" s="68"/>
      <c r="AN263" s="53"/>
      <c r="AP263" s="68"/>
      <c r="AQ263" s="53"/>
    </row>
    <row r="264" spans="10:43" x14ac:dyDescent="0.3">
      <c r="J264"/>
      <c r="L264" s="2"/>
      <c r="M264"/>
      <c r="O264" s="2"/>
      <c r="P264"/>
      <c r="R264" s="2"/>
      <c r="S264"/>
      <c r="U264" s="2"/>
      <c r="V264"/>
      <c r="X264" s="2"/>
      <c r="Y264"/>
      <c r="AA264" s="2"/>
      <c r="AB264"/>
      <c r="AD264" s="2"/>
      <c r="AE264"/>
      <c r="AG264" s="2"/>
      <c r="AH264"/>
      <c r="AJ264" s="2"/>
      <c r="AK264" s="68"/>
      <c r="AM264" s="68"/>
      <c r="AN264" s="53"/>
      <c r="AP264" s="68"/>
      <c r="AQ264" s="53"/>
    </row>
    <row r="265" spans="10:43" x14ac:dyDescent="0.3">
      <c r="J265"/>
      <c r="L265" s="2"/>
      <c r="M265"/>
      <c r="O265" s="2"/>
      <c r="P265"/>
      <c r="R265" s="2"/>
      <c r="S265"/>
      <c r="U265" s="2"/>
      <c r="V265"/>
      <c r="X265" s="2"/>
      <c r="Y265"/>
      <c r="AA265" s="2"/>
      <c r="AB265"/>
      <c r="AD265" s="2"/>
      <c r="AE265"/>
      <c r="AG265" s="2"/>
      <c r="AH265"/>
      <c r="AJ265" s="2"/>
      <c r="AK265" s="68"/>
      <c r="AM265" s="68"/>
      <c r="AN265" s="53"/>
      <c r="AP265" s="68"/>
      <c r="AQ265" s="53"/>
    </row>
    <row r="266" spans="10:43" x14ac:dyDescent="0.3">
      <c r="J266"/>
      <c r="L266" s="2"/>
      <c r="M266"/>
      <c r="O266" s="2"/>
      <c r="P266"/>
      <c r="R266" s="2"/>
      <c r="S266"/>
      <c r="U266" s="2"/>
      <c r="V266"/>
      <c r="X266" s="2"/>
      <c r="Y266"/>
      <c r="AA266" s="2"/>
      <c r="AB266"/>
      <c r="AD266" s="2"/>
      <c r="AE266"/>
      <c r="AG266" s="2"/>
      <c r="AH266"/>
      <c r="AJ266" s="2"/>
      <c r="AK266" s="68"/>
      <c r="AM266" s="68"/>
      <c r="AN266" s="53"/>
      <c r="AP266" s="68"/>
      <c r="AQ266" s="53"/>
    </row>
    <row r="267" spans="10:43" x14ac:dyDescent="0.3">
      <c r="J267"/>
      <c r="L267" s="2"/>
      <c r="M267"/>
      <c r="O267" s="2"/>
      <c r="P267"/>
      <c r="R267" s="2"/>
      <c r="S267"/>
      <c r="U267" s="2"/>
      <c r="V267"/>
      <c r="X267" s="2"/>
      <c r="Y267"/>
      <c r="AA267" s="2"/>
      <c r="AB267"/>
      <c r="AD267" s="2"/>
      <c r="AE267"/>
      <c r="AG267" s="2"/>
      <c r="AH267"/>
      <c r="AJ267" s="2"/>
      <c r="AK267" s="68"/>
      <c r="AM267" s="68"/>
      <c r="AN267" s="53"/>
      <c r="AP267" s="68"/>
      <c r="AQ267" s="53"/>
    </row>
    <row r="268" spans="10:43" x14ac:dyDescent="0.3">
      <c r="J268"/>
      <c r="L268" s="2"/>
      <c r="M268"/>
      <c r="O268" s="2"/>
      <c r="P268"/>
      <c r="R268" s="2"/>
      <c r="S268"/>
      <c r="U268" s="2"/>
      <c r="V268"/>
      <c r="X268" s="2"/>
      <c r="Y268"/>
      <c r="AA268" s="2"/>
      <c r="AB268"/>
      <c r="AD268" s="2"/>
      <c r="AE268"/>
      <c r="AG268" s="2"/>
      <c r="AH268"/>
      <c r="AJ268" s="2"/>
      <c r="AK268" s="68"/>
      <c r="AM268" s="68"/>
      <c r="AN268" s="53"/>
      <c r="AP268" s="68"/>
      <c r="AQ268" s="53"/>
    </row>
    <row r="269" spans="10:43" x14ac:dyDescent="0.3">
      <c r="J269"/>
      <c r="L269" s="2"/>
      <c r="M269"/>
      <c r="O269" s="2"/>
      <c r="P269"/>
      <c r="R269" s="2"/>
      <c r="S269"/>
      <c r="U269" s="2"/>
      <c r="V269"/>
      <c r="X269" s="2"/>
      <c r="Y269"/>
      <c r="AA269" s="2"/>
      <c r="AB269"/>
      <c r="AD269" s="2"/>
      <c r="AE269"/>
      <c r="AG269" s="2"/>
      <c r="AH269"/>
      <c r="AJ269" s="2"/>
      <c r="AK269" s="68"/>
      <c r="AM269" s="68"/>
      <c r="AN269" s="53"/>
      <c r="AP269" s="68"/>
      <c r="AQ269" s="53"/>
    </row>
    <row r="270" spans="10:43" x14ac:dyDescent="0.3">
      <c r="J270"/>
      <c r="L270" s="2"/>
      <c r="M270"/>
      <c r="O270" s="2"/>
      <c r="P270"/>
      <c r="R270" s="2"/>
      <c r="S270"/>
      <c r="U270" s="2"/>
      <c r="V270"/>
      <c r="X270" s="2"/>
      <c r="Y270"/>
      <c r="AA270" s="2"/>
      <c r="AB270"/>
      <c r="AD270" s="2"/>
      <c r="AE270"/>
      <c r="AG270" s="2"/>
      <c r="AH270"/>
      <c r="AJ270" s="2"/>
      <c r="AK270" s="68"/>
      <c r="AM270" s="68"/>
      <c r="AN270" s="53"/>
      <c r="AP270" s="68"/>
      <c r="AQ270" s="53"/>
    </row>
    <row r="271" spans="10:43" x14ac:dyDescent="0.3">
      <c r="J271"/>
      <c r="L271" s="2"/>
      <c r="M271"/>
      <c r="O271" s="2"/>
      <c r="P271"/>
      <c r="R271" s="2"/>
      <c r="S271"/>
      <c r="U271" s="2"/>
      <c r="V271"/>
      <c r="X271" s="2"/>
      <c r="Y271"/>
      <c r="AA271" s="2"/>
      <c r="AB271"/>
      <c r="AD271" s="2"/>
      <c r="AE271"/>
      <c r="AG271" s="2"/>
      <c r="AH271"/>
      <c r="AJ271" s="2"/>
      <c r="AK271" s="68"/>
      <c r="AM271" s="68"/>
      <c r="AN271" s="53"/>
      <c r="AP271" s="68"/>
      <c r="AQ271" s="53"/>
    </row>
    <row r="272" spans="10:43" x14ac:dyDescent="0.3">
      <c r="J272"/>
      <c r="L272" s="2"/>
      <c r="M272"/>
      <c r="O272" s="2"/>
      <c r="P272"/>
      <c r="R272" s="2"/>
      <c r="S272"/>
      <c r="U272" s="2"/>
      <c r="V272"/>
      <c r="X272" s="2"/>
      <c r="Y272"/>
      <c r="AA272" s="2"/>
      <c r="AB272"/>
      <c r="AD272" s="2"/>
      <c r="AE272"/>
      <c r="AG272" s="2"/>
      <c r="AH272"/>
      <c r="AJ272" s="2"/>
      <c r="AK272" s="68"/>
      <c r="AM272" s="68"/>
      <c r="AN272" s="53"/>
      <c r="AP272" s="68"/>
      <c r="AQ272" s="53"/>
    </row>
    <row r="273" spans="10:43" x14ac:dyDescent="0.3">
      <c r="J273"/>
      <c r="L273" s="2"/>
      <c r="M273"/>
      <c r="O273" s="2"/>
      <c r="P273"/>
      <c r="R273" s="2"/>
      <c r="S273"/>
      <c r="U273" s="2"/>
      <c r="V273"/>
      <c r="X273" s="2"/>
      <c r="Y273"/>
      <c r="AA273" s="2"/>
      <c r="AB273"/>
      <c r="AD273" s="2"/>
      <c r="AE273"/>
      <c r="AG273" s="2"/>
      <c r="AH273"/>
      <c r="AJ273" s="2"/>
      <c r="AK273" s="68"/>
      <c r="AM273" s="68"/>
      <c r="AN273" s="53"/>
      <c r="AP273" s="68"/>
      <c r="AQ273" s="53"/>
    </row>
    <row r="274" spans="10:43" x14ac:dyDescent="0.3">
      <c r="J274"/>
      <c r="L274" s="2"/>
      <c r="M274"/>
      <c r="O274" s="2"/>
      <c r="P274"/>
      <c r="R274" s="2"/>
      <c r="S274"/>
      <c r="U274" s="2"/>
      <c r="V274"/>
      <c r="X274" s="2"/>
      <c r="Y274"/>
      <c r="AA274" s="2"/>
      <c r="AB274"/>
      <c r="AD274" s="2"/>
      <c r="AE274"/>
      <c r="AG274" s="2"/>
      <c r="AH274"/>
      <c r="AJ274" s="2"/>
      <c r="AK274" s="68"/>
      <c r="AM274" s="68"/>
      <c r="AN274" s="53"/>
      <c r="AP274" s="68"/>
      <c r="AQ274" s="53"/>
    </row>
    <row r="275" spans="10:43" x14ac:dyDescent="0.3">
      <c r="J275"/>
      <c r="L275" s="2"/>
      <c r="M275"/>
      <c r="O275" s="2"/>
      <c r="P275"/>
      <c r="R275" s="2"/>
      <c r="S275"/>
      <c r="U275" s="2"/>
      <c r="V275"/>
      <c r="X275" s="2"/>
      <c r="Y275"/>
      <c r="AA275" s="2"/>
      <c r="AB275"/>
      <c r="AD275" s="2"/>
      <c r="AE275"/>
      <c r="AG275" s="2"/>
      <c r="AH275"/>
      <c r="AJ275" s="2"/>
      <c r="AK275" s="68"/>
      <c r="AM275" s="68"/>
      <c r="AN275" s="53"/>
      <c r="AP275" s="68"/>
      <c r="AQ275" s="53"/>
    </row>
    <row r="276" spans="10:43" x14ac:dyDescent="0.3">
      <c r="J276"/>
      <c r="L276" s="2"/>
      <c r="M276"/>
      <c r="O276" s="2"/>
      <c r="P276"/>
      <c r="R276" s="2"/>
      <c r="S276"/>
      <c r="U276" s="2"/>
      <c r="V276"/>
      <c r="X276" s="2"/>
      <c r="Y276"/>
      <c r="AA276" s="2"/>
      <c r="AB276"/>
      <c r="AD276" s="2"/>
      <c r="AE276"/>
      <c r="AG276" s="2"/>
      <c r="AH276"/>
      <c r="AJ276" s="2"/>
      <c r="AK276" s="68"/>
      <c r="AM276" s="68"/>
      <c r="AN276" s="53"/>
      <c r="AP276" s="68"/>
      <c r="AQ276" s="53"/>
    </row>
    <row r="277" spans="10:43" x14ac:dyDescent="0.3">
      <c r="J277"/>
      <c r="L277" s="2"/>
      <c r="M277"/>
      <c r="O277" s="2"/>
      <c r="P277"/>
      <c r="R277" s="2"/>
      <c r="S277"/>
      <c r="U277" s="2"/>
      <c r="V277"/>
      <c r="X277" s="2"/>
      <c r="Y277"/>
      <c r="AA277" s="2"/>
      <c r="AB277"/>
      <c r="AD277" s="2"/>
      <c r="AE277"/>
      <c r="AG277" s="2"/>
      <c r="AH277"/>
      <c r="AJ277" s="2"/>
      <c r="AK277" s="68"/>
      <c r="AM277" s="68"/>
      <c r="AN277" s="53"/>
      <c r="AP277" s="68"/>
      <c r="AQ277" s="53"/>
    </row>
    <row r="278" spans="10:43" x14ac:dyDescent="0.3">
      <c r="J278"/>
      <c r="L278" s="2"/>
      <c r="M278"/>
      <c r="O278" s="2"/>
      <c r="P278"/>
      <c r="R278" s="2"/>
      <c r="S278"/>
      <c r="U278" s="2"/>
      <c r="V278"/>
      <c r="X278" s="2"/>
      <c r="Y278"/>
      <c r="AA278" s="2"/>
      <c r="AB278"/>
      <c r="AD278" s="2"/>
      <c r="AE278"/>
      <c r="AG278" s="2"/>
      <c r="AH278"/>
      <c r="AJ278" s="2"/>
      <c r="AK278" s="68"/>
      <c r="AM278" s="68"/>
      <c r="AN278" s="53"/>
      <c r="AP278" s="68"/>
      <c r="AQ278" s="53"/>
    </row>
    <row r="279" spans="10:43" x14ac:dyDescent="0.3">
      <c r="J279"/>
      <c r="L279" s="2"/>
      <c r="M279"/>
      <c r="O279" s="2"/>
      <c r="P279"/>
      <c r="R279" s="2"/>
      <c r="S279"/>
      <c r="U279" s="2"/>
      <c r="V279"/>
      <c r="X279" s="2"/>
      <c r="Y279"/>
      <c r="AA279" s="2"/>
      <c r="AB279"/>
      <c r="AD279" s="2"/>
      <c r="AE279"/>
      <c r="AG279" s="2"/>
      <c r="AH279"/>
      <c r="AJ279" s="2"/>
      <c r="AK279" s="68"/>
      <c r="AM279" s="68"/>
      <c r="AN279" s="53"/>
      <c r="AP279" s="68"/>
      <c r="AQ279" s="53"/>
    </row>
    <row r="280" spans="10:43" x14ac:dyDescent="0.3">
      <c r="J280"/>
      <c r="L280" s="2"/>
      <c r="M280"/>
      <c r="O280" s="2"/>
      <c r="P280"/>
      <c r="R280" s="2"/>
      <c r="S280"/>
      <c r="U280" s="2"/>
      <c r="V280"/>
      <c r="X280" s="2"/>
      <c r="Y280"/>
      <c r="AA280" s="2"/>
      <c r="AB280"/>
      <c r="AD280" s="2"/>
      <c r="AE280"/>
      <c r="AG280" s="2"/>
      <c r="AH280"/>
      <c r="AJ280" s="2"/>
      <c r="AK280" s="68"/>
      <c r="AM280" s="68"/>
      <c r="AN280" s="53"/>
      <c r="AP280" s="68"/>
      <c r="AQ280" s="53"/>
    </row>
    <row r="281" spans="10:43" x14ac:dyDescent="0.3">
      <c r="J281"/>
      <c r="L281" s="2"/>
      <c r="M281"/>
      <c r="O281" s="2"/>
      <c r="P281"/>
      <c r="R281" s="2"/>
      <c r="S281"/>
      <c r="U281" s="2"/>
      <c r="V281"/>
      <c r="X281" s="2"/>
      <c r="Y281"/>
      <c r="AA281" s="2"/>
      <c r="AB281"/>
      <c r="AD281" s="2"/>
      <c r="AE281"/>
      <c r="AG281" s="2"/>
      <c r="AH281"/>
      <c r="AJ281" s="2"/>
      <c r="AK281" s="68"/>
      <c r="AM281" s="68"/>
      <c r="AN281" s="53"/>
      <c r="AP281" s="68"/>
      <c r="AQ281" s="53"/>
    </row>
    <row r="282" spans="10:43" x14ac:dyDescent="0.3">
      <c r="J282"/>
      <c r="L282" s="2"/>
      <c r="M282"/>
      <c r="O282" s="2"/>
      <c r="P282"/>
      <c r="R282" s="2"/>
      <c r="S282"/>
      <c r="U282" s="2"/>
      <c r="V282"/>
      <c r="X282" s="2"/>
      <c r="Y282"/>
      <c r="AA282" s="2"/>
      <c r="AB282"/>
      <c r="AD282" s="2"/>
      <c r="AE282"/>
      <c r="AG282" s="2"/>
      <c r="AH282"/>
      <c r="AJ282" s="2"/>
      <c r="AK282" s="68"/>
      <c r="AM282" s="68"/>
      <c r="AN282" s="53"/>
      <c r="AP282" s="68"/>
      <c r="AQ282" s="53"/>
    </row>
    <row r="283" spans="10:43" x14ac:dyDescent="0.3">
      <c r="J283"/>
      <c r="L283" s="2"/>
      <c r="M283"/>
      <c r="O283" s="2"/>
      <c r="P283"/>
      <c r="R283" s="2"/>
      <c r="S283"/>
      <c r="U283" s="2"/>
      <c r="V283"/>
      <c r="X283" s="2"/>
      <c r="Y283"/>
      <c r="AA283" s="2"/>
      <c r="AB283"/>
      <c r="AD283" s="2"/>
      <c r="AE283"/>
      <c r="AG283" s="2"/>
      <c r="AH283"/>
      <c r="AJ283" s="2"/>
      <c r="AK283" s="68"/>
      <c r="AM283" s="68"/>
      <c r="AN283" s="53"/>
      <c r="AP283" s="68"/>
      <c r="AQ283" s="53"/>
    </row>
    <row r="284" spans="10:43" x14ac:dyDescent="0.3">
      <c r="J284"/>
      <c r="L284" s="2"/>
      <c r="M284"/>
      <c r="O284" s="2"/>
      <c r="P284"/>
      <c r="R284" s="2"/>
      <c r="S284"/>
      <c r="U284" s="2"/>
      <c r="V284"/>
      <c r="X284" s="2"/>
      <c r="Y284"/>
      <c r="AA284" s="2"/>
      <c r="AB284"/>
      <c r="AD284" s="2"/>
      <c r="AE284"/>
      <c r="AG284" s="2"/>
      <c r="AH284"/>
      <c r="AJ284" s="2"/>
      <c r="AK284" s="68"/>
      <c r="AM284" s="68"/>
      <c r="AN284" s="53"/>
      <c r="AP284" s="68"/>
      <c r="AQ284" s="53"/>
    </row>
    <row r="285" spans="10:43" x14ac:dyDescent="0.3">
      <c r="J285"/>
      <c r="L285" s="2"/>
      <c r="M285"/>
      <c r="O285" s="2"/>
      <c r="P285"/>
      <c r="R285" s="2"/>
      <c r="S285"/>
      <c r="U285" s="2"/>
      <c r="V285"/>
      <c r="X285" s="2"/>
      <c r="Y285"/>
      <c r="AA285" s="2"/>
      <c r="AB285"/>
      <c r="AD285" s="2"/>
      <c r="AE285"/>
      <c r="AG285" s="2"/>
      <c r="AH285"/>
      <c r="AJ285" s="2"/>
      <c r="AK285" s="68"/>
      <c r="AM285" s="68"/>
      <c r="AN285" s="53"/>
      <c r="AP285" s="68"/>
      <c r="AQ285" s="53"/>
    </row>
    <row r="286" spans="10:43" x14ac:dyDescent="0.3">
      <c r="J286"/>
      <c r="L286" s="2"/>
      <c r="M286"/>
      <c r="O286" s="2"/>
      <c r="P286"/>
      <c r="R286" s="2"/>
      <c r="S286"/>
      <c r="U286" s="2"/>
      <c r="V286"/>
      <c r="X286" s="2"/>
      <c r="Y286"/>
      <c r="AA286" s="2"/>
      <c r="AB286"/>
      <c r="AD286" s="2"/>
      <c r="AE286"/>
      <c r="AG286" s="2"/>
      <c r="AH286"/>
      <c r="AJ286" s="2"/>
      <c r="AK286" s="68"/>
      <c r="AM286" s="68"/>
      <c r="AN286" s="53"/>
      <c r="AP286" s="68"/>
      <c r="AQ286" s="53"/>
    </row>
    <row r="287" spans="10:43" x14ac:dyDescent="0.3">
      <c r="J287"/>
      <c r="L287" s="2"/>
      <c r="M287"/>
      <c r="O287" s="2"/>
      <c r="P287"/>
      <c r="R287" s="2"/>
      <c r="S287"/>
      <c r="U287" s="2"/>
      <c r="V287"/>
      <c r="X287" s="2"/>
      <c r="Y287"/>
      <c r="AA287" s="2"/>
      <c r="AB287"/>
      <c r="AD287" s="2"/>
      <c r="AE287"/>
      <c r="AG287" s="2"/>
      <c r="AH287"/>
      <c r="AJ287" s="2"/>
      <c r="AK287" s="68"/>
      <c r="AM287" s="68"/>
      <c r="AN287" s="53"/>
      <c r="AP287" s="68"/>
      <c r="AQ287" s="53"/>
    </row>
    <row r="288" spans="10:43" x14ac:dyDescent="0.3">
      <c r="J288"/>
      <c r="L288" s="2"/>
      <c r="M288"/>
      <c r="O288" s="2"/>
      <c r="P288"/>
      <c r="R288" s="2"/>
      <c r="S288"/>
      <c r="U288" s="2"/>
      <c r="V288"/>
      <c r="X288" s="2"/>
      <c r="Y288"/>
      <c r="AA288" s="2"/>
      <c r="AB288"/>
      <c r="AD288" s="2"/>
      <c r="AE288"/>
      <c r="AG288" s="2"/>
      <c r="AH288"/>
      <c r="AJ288" s="2"/>
      <c r="AK288" s="68"/>
      <c r="AM288" s="68"/>
      <c r="AN288" s="53"/>
      <c r="AP288" s="68"/>
      <c r="AQ288" s="53"/>
    </row>
    <row r="289" spans="10:43" x14ac:dyDescent="0.3">
      <c r="J289"/>
      <c r="L289" s="2"/>
      <c r="M289"/>
      <c r="O289" s="2"/>
      <c r="P289"/>
      <c r="R289" s="2"/>
      <c r="S289"/>
      <c r="U289" s="2"/>
      <c r="V289"/>
      <c r="X289" s="2"/>
      <c r="Y289"/>
      <c r="AA289" s="2"/>
      <c r="AB289"/>
      <c r="AD289" s="2"/>
      <c r="AE289"/>
      <c r="AG289" s="2"/>
      <c r="AH289"/>
      <c r="AJ289" s="2"/>
      <c r="AK289" s="68"/>
      <c r="AM289" s="68"/>
      <c r="AN289" s="53"/>
      <c r="AP289" s="68"/>
      <c r="AQ289" s="53"/>
    </row>
    <row r="290" spans="10:43" x14ac:dyDescent="0.3">
      <c r="J290"/>
      <c r="L290" s="2"/>
      <c r="M290"/>
      <c r="O290" s="2"/>
      <c r="P290"/>
      <c r="R290" s="2"/>
      <c r="S290"/>
      <c r="U290" s="2"/>
      <c r="V290"/>
      <c r="X290" s="2"/>
      <c r="Y290"/>
      <c r="AA290" s="2"/>
      <c r="AB290"/>
      <c r="AD290" s="2"/>
      <c r="AE290"/>
      <c r="AG290" s="2"/>
      <c r="AH290"/>
      <c r="AJ290" s="2"/>
      <c r="AK290" s="68"/>
      <c r="AM290" s="68"/>
      <c r="AN290" s="53"/>
      <c r="AP290" s="68"/>
      <c r="AQ290" s="53"/>
    </row>
    <row r="291" spans="10:43" x14ac:dyDescent="0.3">
      <c r="J291"/>
      <c r="L291" s="2"/>
      <c r="M291"/>
      <c r="O291" s="2"/>
      <c r="P291"/>
      <c r="R291" s="2"/>
      <c r="S291"/>
      <c r="U291" s="2"/>
      <c r="V291"/>
      <c r="X291" s="2"/>
      <c r="Y291"/>
      <c r="AA291" s="2"/>
      <c r="AB291"/>
      <c r="AD291" s="2"/>
      <c r="AE291"/>
      <c r="AG291" s="2"/>
      <c r="AH291"/>
      <c r="AJ291" s="2"/>
      <c r="AK291" s="68"/>
      <c r="AM291" s="68"/>
      <c r="AN291" s="53"/>
      <c r="AP291" s="68"/>
      <c r="AQ291" s="53"/>
    </row>
    <row r="292" spans="10:43" x14ac:dyDescent="0.3">
      <c r="J292"/>
      <c r="L292" s="2"/>
      <c r="M292"/>
      <c r="O292" s="2"/>
      <c r="P292"/>
      <c r="R292" s="2"/>
      <c r="S292"/>
      <c r="U292" s="2"/>
      <c r="V292"/>
      <c r="X292" s="2"/>
      <c r="Y292"/>
      <c r="AA292" s="2"/>
      <c r="AB292"/>
      <c r="AD292" s="2"/>
      <c r="AE292"/>
      <c r="AG292" s="2"/>
      <c r="AH292"/>
      <c r="AJ292" s="2"/>
      <c r="AK292" s="68"/>
      <c r="AM292" s="68"/>
      <c r="AN292" s="53"/>
      <c r="AP292" s="68"/>
      <c r="AQ292" s="53"/>
    </row>
    <row r="293" spans="10:43" x14ac:dyDescent="0.3">
      <c r="J293"/>
      <c r="L293" s="2"/>
      <c r="M293"/>
      <c r="O293" s="2"/>
      <c r="P293"/>
      <c r="R293" s="2"/>
      <c r="S293"/>
      <c r="U293" s="2"/>
      <c r="V293"/>
      <c r="X293" s="2"/>
      <c r="Y293"/>
      <c r="AA293" s="2"/>
      <c r="AB293"/>
      <c r="AD293" s="2"/>
      <c r="AE293"/>
      <c r="AG293" s="2"/>
      <c r="AH293"/>
      <c r="AJ293" s="2"/>
      <c r="AK293" s="68"/>
      <c r="AM293" s="68"/>
      <c r="AN293" s="53"/>
      <c r="AP293" s="68"/>
      <c r="AQ293" s="53"/>
    </row>
    <row r="294" spans="10:43" x14ac:dyDescent="0.3">
      <c r="J294"/>
      <c r="L294" s="2"/>
      <c r="M294"/>
      <c r="O294" s="2"/>
      <c r="P294"/>
      <c r="R294" s="2"/>
      <c r="S294"/>
      <c r="U294" s="2"/>
      <c r="V294"/>
      <c r="X294" s="2"/>
      <c r="Y294"/>
      <c r="AA294" s="2"/>
      <c r="AB294"/>
      <c r="AD294" s="2"/>
      <c r="AE294"/>
      <c r="AG294" s="2"/>
      <c r="AH294"/>
      <c r="AJ294" s="2"/>
      <c r="AK294" s="68"/>
      <c r="AM294" s="68"/>
      <c r="AN294" s="53"/>
      <c r="AP294" s="68"/>
      <c r="AQ294" s="53"/>
    </row>
    <row r="295" spans="10:43" x14ac:dyDescent="0.3">
      <c r="J295"/>
      <c r="L295" s="2"/>
      <c r="M295"/>
      <c r="O295" s="2"/>
      <c r="P295"/>
      <c r="R295" s="2"/>
      <c r="S295"/>
      <c r="U295" s="2"/>
      <c r="V295"/>
      <c r="X295" s="2"/>
      <c r="Y295"/>
      <c r="AA295" s="2"/>
      <c r="AB295"/>
      <c r="AD295" s="2"/>
      <c r="AE295"/>
      <c r="AG295" s="2"/>
      <c r="AH295"/>
      <c r="AJ295" s="2"/>
      <c r="AK295" s="68"/>
      <c r="AM295" s="68"/>
      <c r="AN295" s="53"/>
      <c r="AP295" s="68"/>
      <c r="AQ295" s="53"/>
    </row>
    <row r="296" spans="10:43" x14ac:dyDescent="0.3">
      <c r="J296"/>
      <c r="L296" s="2"/>
      <c r="M296"/>
      <c r="O296" s="2"/>
      <c r="P296"/>
      <c r="R296" s="2"/>
      <c r="S296"/>
      <c r="U296" s="2"/>
      <c r="V296"/>
      <c r="X296" s="2"/>
      <c r="Y296"/>
      <c r="AA296" s="2"/>
      <c r="AB296"/>
      <c r="AD296" s="2"/>
      <c r="AE296"/>
      <c r="AG296" s="2"/>
      <c r="AH296"/>
      <c r="AJ296" s="2"/>
      <c r="AK296" s="68"/>
      <c r="AM296" s="68"/>
      <c r="AN296" s="53"/>
      <c r="AP296" s="68"/>
      <c r="AQ296" s="53"/>
    </row>
    <row r="297" spans="10:43" x14ac:dyDescent="0.3">
      <c r="J297"/>
      <c r="L297" s="2"/>
      <c r="M297"/>
      <c r="O297" s="2"/>
      <c r="P297"/>
      <c r="R297" s="2"/>
      <c r="S297"/>
      <c r="U297" s="2"/>
      <c r="V297"/>
      <c r="X297" s="2"/>
      <c r="Y297"/>
      <c r="AA297" s="2"/>
      <c r="AB297"/>
      <c r="AD297" s="2"/>
      <c r="AE297"/>
      <c r="AG297" s="2"/>
      <c r="AH297"/>
      <c r="AJ297" s="2"/>
      <c r="AK297" s="68"/>
      <c r="AM297" s="68"/>
      <c r="AN297" s="53"/>
      <c r="AP297" s="68"/>
      <c r="AQ297" s="53"/>
    </row>
    <row r="298" spans="10:43" x14ac:dyDescent="0.3">
      <c r="J298"/>
      <c r="L298" s="2"/>
      <c r="M298"/>
      <c r="O298" s="2"/>
      <c r="P298"/>
      <c r="R298" s="2"/>
      <c r="S298"/>
      <c r="U298" s="2"/>
      <c r="V298"/>
      <c r="X298" s="2"/>
      <c r="Y298"/>
      <c r="AA298" s="2"/>
      <c r="AB298"/>
      <c r="AD298" s="2"/>
      <c r="AE298"/>
      <c r="AG298" s="2"/>
      <c r="AH298"/>
      <c r="AJ298" s="2"/>
      <c r="AK298" s="68"/>
      <c r="AM298" s="68"/>
      <c r="AN298" s="53"/>
      <c r="AP298" s="68"/>
      <c r="AQ298" s="53"/>
    </row>
    <row r="299" spans="10:43" x14ac:dyDescent="0.3">
      <c r="J299"/>
      <c r="L299" s="2"/>
      <c r="M299"/>
      <c r="O299" s="2"/>
      <c r="P299"/>
      <c r="R299" s="2"/>
      <c r="S299"/>
      <c r="U299" s="2"/>
      <c r="V299"/>
      <c r="X299" s="2"/>
      <c r="Y299"/>
      <c r="AA299" s="2"/>
      <c r="AB299"/>
      <c r="AD299" s="2"/>
      <c r="AE299"/>
      <c r="AG299" s="2"/>
      <c r="AH299"/>
      <c r="AJ299" s="2"/>
      <c r="AK299" s="68"/>
      <c r="AM299" s="68"/>
      <c r="AN299" s="53"/>
      <c r="AP299" s="68"/>
      <c r="AQ299" s="53"/>
    </row>
    <row r="300" spans="10:43" x14ac:dyDescent="0.3">
      <c r="J300"/>
      <c r="L300" s="2"/>
      <c r="M300"/>
      <c r="O300" s="2"/>
      <c r="P300"/>
      <c r="R300" s="2"/>
      <c r="S300"/>
      <c r="U300" s="2"/>
      <c r="V300"/>
      <c r="X300" s="2"/>
      <c r="Y300"/>
      <c r="AA300" s="2"/>
      <c r="AB300"/>
      <c r="AD300" s="2"/>
      <c r="AE300"/>
      <c r="AG300" s="2"/>
      <c r="AH300"/>
      <c r="AJ300" s="2"/>
      <c r="AK300" s="68"/>
      <c r="AM300" s="68"/>
      <c r="AN300" s="53"/>
      <c r="AP300" s="68"/>
      <c r="AQ300" s="53"/>
    </row>
    <row r="301" spans="10:43" x14ac:dyDescent="0.3">
      <c r="J301"/>
      <c r="L301" s="2"/>
      <c r="M301"/>
      <c r="O301" s="2"/>
      <c r="P301"/>
      <c r="R301" s="2"/>
      <c r="S301"/>
      <c r="U301" s="2"/>
      <c r="V301"/>
      <c r="X301" s="2"/>
      <c r="Y301"/>
      <c r="AA301" s="2"/>
      <c r="AB301"/>
      <c r="AD301" s="2"/>
      <c r="AE301"/>
      <c r="AG301" s="2"/>
      <c r="AH301"/>
      <c r="AJ301" s="2"/>
      <c r="AK301" s="68"/>
      <c r="AM301" s="68"/>
      <c r="AN301" s="53"/>
      <c r="AP301" s="68"/>
      <c r="AQ301" s="53"/>
    </row>
    <row r="302" spans="10:43" x14ac:dyDescent="0.3">
      <c r="J302"/>
      <c r="L302" s="2"/>
      <c r="M302"/>
      <c r="O302" s="2"/>
      <c r="P302"/>
      <c r="R302" s="2"/>
      <c r="S302"/>
      <c r="U302" s="2"/>
      <c r="V302"/>
      <c r="X302" s="2"/>
      <c r="Y302"/>
      <c r="AA302" s="2"/>
      <c r="AB302"/>
      <c r="AD302" s="2"/>
      <c r="AE302"/>
      <c r="AG302" s="2"/>
      <c r="AH302"/>
      <c r="AJ302" s="2"/>
      <c r="AK302" s="68"/>
      <c r="AM302" s="68"/>
      <c r="AN302" s="53"/>
      <c r="AP302" s="68"/>
      <c r="AQ302" s="53"/>
    </row>
    <row r="303" spans="10:43" x14ac:dyDescent="0.3">
      <c r="J303"/>
      <c r="L303" s="2"/>
      <c r="M303"/>
      <c r="O303" s="2"/>
      <c r="P303"/>
      <c r="R303" s="2"/>
      <c r="S303"/>
      <c r="U303" s="2"/>
      <c r="V303"/>
      <c r="X303" s="2"/>
      <c r="Y303"/>
      <c r="AA303" s="2"/>
      <c r="AB303"/>
      <c r="AD303" s="2"/>
      <c r="AE303"/>
      <c r="AG303" s="2"/>
      <c r="AH303"/>
      <c r="AJ303" s="2"/>
      <c r="AK303" s="68"/>
      <c r="AM303" s="68"/>
      <c r="AN303" s="53"/>
      <c r="AP303" s="68"/>
      <c r="AQ303" s="53"/>
    </row>
    <row r="304" spans="10:43" x14ac:dyDescent="0.3">
      <c r="J304"/>
      <c r="L304" s="2"/>
      <c r="M304"/>
      <c r="O304" s="2"/>
      <c r="P304"/>
      <c r="R304" s="2"/>
      <c r="S304"/>
      <c r="U304" s="2"/>
      <c r="V304"/>
      <c r="X304" s="2"/>
      <c r="Y304"/>
      <c r="AA304" s="2"/>
      <c r="AB304"/>
      <c r="AD304" s="2"/>
      <c r="AE304"/>
      <c r="AG304" s="2"/>
      <c r="AH304"/>
      <c r="AJ304" s="2"/>
      <c r="AK304" s="68"/>
      <c r="AM304" s="68"/>
      <c r="AN304" s="53"/>
      <c r="AP304" s="68"/>
      <c r="AQ304" s="53"/>
    </row>
    <row r="305" spans="10:43" x14ac:dyDescent="0.3">
      <c r="J305"/>
      <c r="L305" s="2"/>
      <c r="M305"/>
      <c r="O305" s="2"/>
      <c r="P305"/>
      <c r="R305" s="2"/>
      <c r="S305"/>
      <c r="U305" s="2"/>
      <c r="V305"/>
      <c r="X305" s="2"/>
      <c r="Y305"/>
      <c r="AA305" s="2"/>
      <c r="AB305"/>
      <c r="AD305" s="2"/>
      <c r="AE305"/>
      <c r="AG305" s="2"/>
      <c r="AH305"/>
      <c r="AJ305" s="2"/>
      <c r="AK305" s="68"/>
      <c r="AM305" s="68"/>
      <c r="AN305" s="53"/>
      <c r="AP305" s="68"/>
      <c r="AQ305" s="53"/>
    </row>
    <row r="306" spans="10:43" x14ac:dyDescent="0.3">
      <c r="J306"/>
      <c r="L306" s="2"/>
      <c r="M306"/>
      <c r="O306" s="2"/>
      <c r="P306"/>
      <c r="R306" s="2"/>
      <c r="S306"/>
      <c r="U306" s="2"/>
      <c r="V306"/>
      <c r="X306" s="2"/>
      <c r="Y306"/>
      <c r="AA306" s="2"/>
      <c r="AB306"/>
      <c r="AD306" s="2"/>
      <c r="AE306"/>
      <c r="AG306" s="2"/>
      <c r="AH306"/>
      <c r="AJ306" s="2"/>
      <c r="AK306" s="68"/>
      <c r="AM306" s="68"/>
      <c r="AN306" s="53"/>
      <c r="AP306" s="68"/>
      <c r="AQ306" s="53"/>
    </row>
    <row r="307" spans="10:43" x14ac:dyDescent="0.3">
      <c r="J307"/>
      <c r="L307" s="2"/>
      <c r="M307"/>
      <c r="O307" s="2"/>
      <c r="P307"/>
      <c r="R307" s="2"/>
      <c r="S307"/>
      <c r="U307" s="2"/>
      <c r="V307"/>
      <c r="X307" s="2"/>
      <c r="Y307"/>
      <c r="AA307" s="2"/>
      <c r="AB307"/>
      <c r="AD307" s="2"/>
      <c r="AE307"/>
      <c r="AG307" s="2"/>
      <c r="AH307"/>
      <c r="AJ307" s="2"/>
      <c r="AK307" s="68"/>
      <c r="AM307" s="68"/>
      <c r="AN307" s="53"/>
      <c r="AP307" s="68"/>
      <c r="AQ307" s="53"/>
    </row>
    <row r="308" spans="10:43" x14ac:dyDescent="0.3">
      <c r="J308"/>
      <c r="L308" s="2"/>
      <c r="M308"/>
      <c r="O308" s="2"/>
      <c r="P308"/>
      <c r="R308" s="2"/>
      <c r="S308"/>
      <c r="U308" s="2"/>
      <c r="V308"/>
      <c r="X308" s="2"/>
      <c r="Y308"/>
      <c r="AA308" s="2"/>
      <c r="AB308"/>
      <c r="AD308" s="2"/>
      <c r="AE308"/>
      <c r="AG308" s="2"/>
      <c r="AH308"/>
      <c r="AJ308" s="2"/>
      <c r="AK308" s="68"/>
      <c r="AM308" s="68"/>
      <c r="AN308" s="53"/>
      <c r="AP308" s="68"/>
      <c r="AQ308" s="53"/>
    </row>
    <row r="309" spans="10:43" x14ac:dyDescent="0.3">
      <c r="J309"/>
      <c r="L309" s="2"/>
      <c r="M309"/>
      <c r="O309" s="2"/>
      <c r="P309"/>
      <c r="R309" s="2"/>
      <c r="S309"/>
      <c r="U309" s="2"/>
      <c r="V309"/>
      <c r="X309" s="2"/>
      <c r="Y309"/>
      <c r="AA309" s="2"/>
      <c r="AB309"/>
      <c r="AD309" s="2"/>
      <c r="AE309"/>
      <c r="AG309" s="2"/>
      <c r="AH309"/>
      <c r="AJ309" s="2"/>
      <c r="AK309" s="68"/>
      <c r="AM309" s="68"/>
      <c r="AN309" s="53"/>
      <c r="AP309" s="68"/>
      <c r="AQ309" s="53"/>
    </row>
    <row r="310" spans="10:43" x14ac:dyDescent="0.3">
      <c r="J310"/>
      <c r="L310" s="2"/>
      <c r="M310"/>
      <c r="O310" s="2"/>
      <c r="P310"/>
      <c r="R310" s="2"/>
      <c r="S310"/>
      <c r="U310" s="2"/>
      <c r="V310"/>
      <c r="X310" s="2"/>
      <c r="Y310"/>
      <c r="AA310" s="2"/>
      <c r="AB310"/>
      <c r="AD310" s="2"/>
      <c r="AE310"/>
      <c r="AG310" s="2"/>
      <c r="AH310"/>
      <c r="AJ310" s="2"/>
      <c r="AK310" s="68"/>
      <c r="AM310" s="68"/>
      <c r="AN310" s="53"/>
      <c r="AP310" s="68"/>
      <c r="AQ310" s="53"/>
    </row>
    <row r="311" spans="10:43" x14ac:dyDescent="0.3">
      <c r="J311"/>
      <c r="L311" s="2"/>
      <c r="M311"/>
      <c r="O311" s="2"/>
      <c r="P311"/>
      <c r="R311" s="2"/>
      <c r="S311"/>
      <c r="U311" s="2"/>
      <c r="V311"/>
      <c r="X311" s="2"/>
      <c r="Y311"/>
      <c r="AA311" s="2"/>
      <c r="AB311"/>
      <c r="AD311" s="2"/>
      <c r="AE311"/>
      <c r="AG311" s="2"/>
      <c r="AH311"/>
      <c r="AJ311" s="2"/>
      <c r="AK311" s="68"/>
      <c r="AM311" s="68"/>
      <c r="AN311" s="53"/>
      <c r="AP311" s="68"/>
      <c r="AQ311" s="53"/>
    </row>
    <row r="312" spans="10:43" x14ac:dyDescent="0.3">
      <c r="J312"/>
      <c r="L312" s="2"/>
      <c r="M312"/>
      <c r="O312" s="2"/>
      <c r="P312"/>
      <c r="R312" s="2"/>
      <c r="S312"/>
      <c r="U312" s="2"/>
      <c r="V312"/>
      <c r="X312" s="2"/>
      <c r="Y312"/>
      <c r="AA312" s="2"/>
      <c r="AB312"/>
      <c r="AD312" s="2"/>
      <c r="AE312"/>
      <c r="AG312" s="2"/>
      <c r="AH312"/>
      <c r="AJ312" s="2"/>
      <c r="AK312" s="68"/>
      <c r="AM312" s="68"/>
      <c r="AN312" s="53"/>
      <c r="AP312" s="68"/>
      <c r="AQ312" s="53"/>
    </row>
    <row r="313" spans="10:43" x14ac:dyDescent="0.3">
      <c r="J313"/>
      <c r="L313" s="2"/>
      <c r="M313"/>
      <c r="O313" s="2"/>
      <c r="P313"/>
      <c r="R313" s="2"/>
      <c r="S313"/>
      <c r="U313" s="2"/>
      <c r="V313"/>
      <c r="X313" s="2"/>
      <c r="Y313"/>
      <c r="AA313" s="2"/>
      <c r="AB313"/>
      <c r="AD313" s="2"/>
      <c r="AE313"/>
      <c r="AG313" s="2"/>
      <c r="AH313"/>
      <c r="AJ313" s="2"/>
      <c r="AK313" s="68"/>
      <c r="AM313" s="68"/>
      <c r="AN313" s="53"/>
      <c r="AP313" s="68"/>
      <c r="AQ313" s="53"/>
    </row>
    <row r="314" spans="10:43" x14ac:dyDescent="0.3">
      <c r="J314"/>
      <c r="L314" s="2"/>
      <c r="M314"/>
      <c r="O314" s="2"/>
      <c r="P314"/>
      <c r="R314" s="2"/>
      <c r="S314"/>
      <c r="U314" s="2"/>
      <c r="V314"/>
      <c r="X314" s="2"/>
      <c r="Y314"/>
      <c r="AA314" s="2"/>
      <c r="AB314"/>
      <c r="AD314" s="2"/>
      <c r="AE314"/>
      <c r="AG314" s="2"/>
      <c r="AH314"/>
      <c r="AJ314" s="2"/>
      <c r="AK314" s="68"/>
      <c r="AM314" s="68"/>
      <c r="AN314" s="53"/>
      <c r="AP314" s="68"/>
      <c r="AQ314" s="53"/>
    </row>
    <row r="315" spans="10:43" x14ac:dyDescent="0.3">
      <c r="J315"/>
      <c r="L315" s="2"/>
      <c r="M315"/>
      <c r="O315" s="2"/>
      <c r="P315"/>
      <c r="R315" s="2"/>
      <c r="S315"/>
      <c r="U315" s="2"/>
      <c r="V315"/>
      <c r="X315" s="2"/>
      <c r="Y315"/>
      <c r="AA315" s="2"/>
      <c r="AB315"/>
      <c r="AD315" s="2"/>
      <c r="AE315"/>
      <c r="AG315" s="2"/>
      <c r="AH315"/>
      <c r="AJ315" s="2"/>
      <c r="AK315" s="68"/>
      <c r="AM315" s="68"/>
      <c r="AN315" s="53"/>
      <c r="AP315" s="68"/>
      <c r="AQ315" s="53"/>
    </row>
    <row r="316" spans="10:43" x14ac:dyDescent="0.3">
      <c r="J316"/>
      <c r="L316" s="2"/>
      <c r="M316"/>
      <c r="O316" s="2"/>
      <c r="P316"/>
      <c r="R316" s="2"/>
      <c r="S316"/>
      <c r="U316" s="2"/>
      <c r="V316"/>
      <c r="X316" s="2"/>
      <c r="Y316"/>
      <c r="AA316" s="2"/>
      <c r="AB316"/>
      <c r="AD316" s="2"/>
      <c r="AE316"/>
      <c r="AG316" s="2"/>
      <c r="AH316"/>
      <c r="AJ316" s="2"/>
      <c r="AK316" s="68"/>
      <c r="AM316" s="68"/>
      <c r="AN316" s="53"/>
      <c r="AP316" s="68"/>
      <c r="AQ316" s="53"/>
    </row>
    <row r="317" spans="10:43" x14ac:dyDescent="0.3">
      <c r="J317"/>
      <c r="L317" s="2"/>
      <c r="M317"/>
      <c r="O317" s="2"/>
      <c r="P317"/>
      <c r="R317" s="2"/>
      <c r="S317"/>
      <c r="U317" s="2"/>
      <c r="V317"/>
      <c r="X317" s="2"/>
      <c r="Y317"/>
      <c r="AA317" s="2"/>
      <c r="AB317"/>
      <c r="AD317" s="2"/>
      <c r="AE317"/>
      <c r="AG317" s="2"/>
      <c r="AH317"/>
      <c r="AJ317" s="2"/>
      <c r="AK317" s="68"/>
      <c r="AM317" s="68"/>
      <c r="AN317" s="53"/>
      <c r="AP317" s="68"/>
      <c r="AQ317" s="53"/>
    </row>
    <row r="318" spans="10:43" x14ac:dyDescent="0.3">
      <c r="J318"/>
      <c r="L318" s="2"/>
      <c r="M318"/>
      <c r="O318" s="2"/>
      <c r="P318"/>
      <c r="R318" s="2"/>
      <c r="S318"/>
      <c r="U318" s="2"/>
      <c r="V318"/>
      <c r="X318" s="2"/>
      <c r="Y318"/>
      <c r="AA318" s="2"/>
      <c r="AB318"/>
      <c r="AD318" s="2"/>
      <c r="AE318"/>
      <c r="AG318" s="2"/>
      <c r="AH318"/>
      <c r="AJ318" s="2"/>
      <c r="AK318" s="68"/>
      <c r="AM318" s="68"/>
      <c r="AN318" s="53"/>
      <c r="AP318" s="68"/>
      <c r="AQ318" s="53"/>
    </row>
    <row r="319" spans="10:43" x14ac:dyDescent="0.3">
      <c r="J319"/>
      <c r="L319" s="2"/>
      <c r="M319"/>
      <c r="O319" s="2"/>
      <c r="P319"/>
      <c r="R319" s="2"/>
      <c r="S319"/>
      <c r="U319" s="2"/>
      <c r="V319"/>
      <c r="X319" s="2"/>
      <c r="Y319"/>
      <c r="AA319" s="2"/>
      <c r="AB319"/>
      <c r="AD319" s="2"/>
      <c r="AE319"/>
      <c r="AG319" s="2"/>
      <c r="AH319"/>
      <c r="AJ319" s="2"/>
      <c r="AK319" s="68"/>
      <c r="AM319" s="68"/>
      <c r="AN319" s="53"/>
      <c r="AP319" s="68"/>
      <c r="AQ319" s="53"/>
    </row>
    <row r="320" spans="10:43" x14ac:dyDescent="0.3">
      <c r="J320"/>
      <c r="L320" s="2"/>
      <c r="M320"/>
      <c r="O320" s="2"/>
      <c r="P320"/>
      <c r="R320" s="2"/>
      <c r="S320"/>
      <c r="U320" s="2"/>
      <c r="V320"/>
      <c r="X320" s="2"/>
      <c r="Y320"/>
      <c r="AA320" s="2"/>
      <c r="AB320"/>
      <c r="AD320" s="2"/>
      <c r="AE320"/>
      <c r="AG320" s="2"/>
      <c r="AH320"/>
      <c r="AJ320" s="2"/>
      <c r="AK320" s="68"/>
      <c r="AM320" s="68"/>
      <c r="AN320" s="53"/>
      <c r="AP320" s="68"/>
      <c r="AQ320" s="53"/>
    </row>
    <row r="321" spans="10:43" x14ac:dyDescent="0.3">
      <c r="J321"/>
      <c r="L321" s="2"/>
      <c r="M321"/>
      <c r="O321" s="2"/>
      <c r="P321"/>
      <c r="R321" s="2"/>
      <c r="S321"/>
      <c r="U321" s="2"/>
      <c r="V321"/>
      <c r="X321" s="2"/>
      <c r="Y321"/>
      <c r="AA321" s="2"/>
      <c r="AB321"/>
      <c r="AD321" s="2"/>
      <c r="AE321"/>
      <c r="AG321" s="2"/>
      <c r="AH321"/>
      <c r="AJ321" s="2"/>
      <c r="AK321" s="68"/>
      <c r="AM321" s="68"/>
      <c r="AN321" s="53"/>
      <c r="AP321" s="68"/>
      <c r="AQ321" s="53"/>
    </row>
    <row r="322" spans="10:43" x14ac:dyDescent="0.3">
      <c r="J322"/>
      <c r="L322" s="2"/>
      <c r="M322"/>
      <c r="O322" s="2"/>
      <c r="P322"/>
      <c r="R322" s="2"/>
      <c r="S322"/>
      <c r="U322" s="2"/>
      <c r="V322"/>
      <c r="X322" s="2"/>
      <c r="Y322"/>
      <c r="AA322" s="2"/>
      <c r="AB322"/>
      <c r="AD322" s="2"/>
      <c r="AE322"/>
      <c r="AG322" s="2"/>
      <c r="AH322"/>
      <c r="AJ322" s="2"/>
      <c r="AK322" s="68"/>
      <c r="AM322" s="68"/>
      <c r="AN322" s="53"/>
      <c r="AP322" s="68"/>
      <c r="AQ322" s="53"/>
    </row>
    <row r="323" spans="10:43" x14ac:dyDescent="0.3">
      <c r="J323"/>
      <c r="L323" s="2"/>
      <c r="M323"/>
      <c r="O323" s="2"/>
      <c r="P323"/>
      <c r="R323" s="2"/>
      <c r="S323"/>
      <c r="U323" s="2"/>
      <c r="V323"/>
      <c r="X323" s="2"/>
      <c r="Y323"/>
      <c r="AA323" s="2"/>
      <c r="AB323"/>
      <c r="AD323" s="2"/>
      <c r="AE323"/>
      <c r="AG323" s="2"/>
      <c r="AH323"/>
      <c r="AJ323" s="2"/>
      <c r="AK323" s="68"/>
      <c r="AM323" s="68"/>
      <c r="AN323" s="53"/>
      <c r="AP323" s="68"/>
      <c r="AQ323" s="53"/>
    </row>
    <row r="324" spans="10:43" x14ac:dyDescent="0.3">
      <c r="J324"/>
      <c r="L324" s="2"/>
      <c r="M324"/>
      <c r="O324" s="2"/>
      <c r="P324"/>
      <c r="R324" s="2"/>
      <c r="S324"/>
      <c r="U324" s="2"/>
      <c r="V324"/>
      <c r="X324" s="2"/>
      <c r="Y324"/>
      <c r="AA324" s="2"/>
      <c r="AB324"/>
      <c r="AD324" s="2"/>
      <c r="AE324"/>
      <c r="AG324" s="2"/>
      <c r="AH324"/>
      <c r="AJ324" s="2"/>
      <c r="AK324" s="68"/>
      <c r="AM324" s="68"/>
      <c r="AN324" s="53"/>
      <c r="AP324" s="68"/>
      <c r="AQ324" s="53"/>
    </row>
    <row r="325" spans="10:43" x14ac:dyDescent="0.3">
      <c r="J325"/>
      <c r="L325" s="2"/>
      <c r="M325"/>
      <c r="O325" s="2"/>
      <c r="P325"/>
      <c r="R325" s="2"/>
      <c r="S325"/>
      <c r="U325" s="2"/>
      <c r="V325"/>
      <c r="X325" s="2"/>
      <c r="Y325"/>
      <c r="AA325" s="2"/>
      <c r="AB325"/>
      <c r="AD325" s="2"/>
      <c r="AE325"/>
      <c r="AG325" s="2"/>
      <c r="AH325"/>
      <c r="AJ325" s="2"/>
      <c r="AK325" s="68"/>
      <c r="AM325" s="68"/>
      <c r="AN325" s="53"/>
      <c r="AP325" s="68"/>
      <c r="AQ325" s="53"/>
    </row>
    <row r="326" spans="10:43" x14ac:dyDescent="0.3">
      <c r="J326"/>
      <c r="L326" s="2"/>
      <c r="M326"/>
      <c r="O326" s="2"/>
      <c r="P326"/>
      <c r="R326" s="2"/>
      <c r="S326"/>
      <c r="U326" s="2"/>
      <c r="V326"/>
      <c r="X326" s="2"/>
      <c r="Y326"/>
      <c r="AA326" s="2"/>
      <c r="AB326"/>
      <c r="AD326" s="2"/>
      <c r="AE326"/>
      <c r="AG326" s="2"/>
      <c r="AH326"/>
      <c r="AJ326" s="2"/>
      <c r="AK326" s="68"/>
      <c r="AM326" s="68"/>
      <c r="AN326" s="53"/>
      <c r="AP326" s="68"/>
      <c r="AQ326" s="53"/>
    </row>
    <row r="327" spans="10:43" x14ac:dyDescent="0.3">
      <c r="J327"/>
      <c r="L327" s="2"/>
      <c r="M327"/>
      <c r="O327" s="2"/>
      <c r="P327"/>
      <c r="R327" s="2"/>
      <c r="S327"/>
      <c r="U327" s="2"/>
      <c r="V327"/>
      <c r="X327" s="2"/>
      <c r="Y327"/>
      <c r="AA327" s="2"/>
      <c r="AB327"/>
      <c r="AD327" s="2"/>
      <c r="AE327"/>
      <c r="AG327" s="2"/>
      <c r="AH327"/>
      <c r="AJ327" s="2"/>
      <c r="AK327" s="68"/>
      <c r="AM327" s="68"/>
      <c r="AN327" s="53"/>
      <c r="AP327" s="68"/>
      <c r="AQ327" s="53"/>
    </row>
    <row r="328" spans="10:43" x14ac:dyDescent="0.3">
      <c r="J328"/>
      <c r="L328" s="2"/>
      <c r="M328"/>
      <c r="O328" s="2"/>
      <c r="P328"/>
      <c r="R328" s="2"/>
      <c r="S328"/>
      <c r="U328" s="2"/>
      <c r="V328"/>
      <c r="X328" s="2"/>
      <c r="Y328"/>
      <c r="AA328" s="2"/>
      <c r="AB328"/>
      <c r="AD328" s="2"/>
      <c r="AE328"/>
      <c r="AG328" s="2"/>
      <c r="AH328"/>
      <c r="AJ328" s="2"/>
      <c r="AK328" s="68"/>
      <c r="AM328" s="68"/>
      <c r="AN328" s="53"/>
      <c r="AP328" s="68"/>
      <c r="AQ328" s="53"/>
    </row>
    <row r="329" spans="10:43" x14ac:dyDescent="0.3">
      <c r="J329"/>
      <c r="L329" s="2"/>
      <c r="M329"/>
      <c r="O329" s="2"/>
      <c r="P329"/>
      <c r="R329" s="2"/>
      <c r="S329"/>
      <c r="U329" s="2"/>
      <c r="V329"/>
      <c r="X329" s="2"/>
      <c r="Y329"/>
      <c r="AA329" s="2"/>
      <c r="AB329"/>
      <c r="AD329" s="2"/>
      <c r="AE329"/>
      <c r="AG329" s="2"/>
      <c r="AH329"/>
      <c r="AJ329" s="2"/>
      <c r="AK329" s="68"/>
      <c r="AM329" s="68"/>
      <c r="AN329" s="53"/>
      <c r="AP329" s="68"/>
      <c r="AQ329" s="53"/>
    </row>
    <row r="330" spans="10:43" x14ac:dyDescent="0.3">
      <c r="J330"/>
      <c r="L330" s="2"/>
      <c r="M330"/>
      <c r="O330" s="2"/>
      <c r="P330"/>
      <c r="R330" s="2"/>
      <c r="S330"/>
      <c r="U330" s="2"/>
      <c r="V330"/>
      <c r="X330" s="2"/>
      <c r="Y330"/>
      <c r="AA330" s="2"/>
      <c r="AB330"/>
      <c r="AD330" s="2"/>
      <c r="AE330"/>
      <c r="AG330" s="2"/>
      <c r="AH330"/>
      <c r="AJ330" s="2"/>
      <c r="AK330" s="68"/>
      <c r="AM330" s="68"/>
      <c r="AN330" s="53"/>
      <c r="AP330" s="68"/>
      <c r="AQ330" s="53"/>
    </row>
    <row r="331" spans="10:43" x14ac:dyDescent="0.3">
      <c r="J331"/>
      <c r="L331" s="2"/>
      <c r="M331"/>
      <c r="O331" s="2"/>
      <c r="P331"/>
      <c r="R331" s="2"/>
      <c r="S331"/>
      <c r="U331" s="2"/>
      <c r="V331"/>
      <c r="X331" s="2"/>
      <c r="Y331"/>
      <c r="AA331" s="2"/>
      <c r="AB331"/>
      <c r="AD331" s="2"/>
      <c r="AE331"/>
      <c r="AG331" s="2"/>
      <c r="AH331"/>
      <c r="AJ331" s="2"/>
      <c r="AK331" s="68"/>
      <c r="AM331" s="68"/>
      <c r="AN331" s="53"/>
      <c r="AP331" s="68"/>
      <c r="AQ331" s="53"/>
    </row>
    <row r="332" spans="10:43" x14ac:dyDescent="0.3">
      <c r="J332"/>
      <c r="L332" s="2"/>
      <c r="M332"/>
      <c r="O332" s="2"/>
      <c r="P332"/>
      <c r="R332" s="2"/>
      <c r="S332"/>
      <c r="U332" s="2"/>
      <c r="V332"/>
      <c r="X332" s="2"/>
      <c r="Y332"/>
      <c r="AA332" s="2"/>
      <c r="AB332"/>
      <c r="AD332" s="2"/>
      <c r="AE332"/>
      <c r="AG332" s="2"/>
      <c r="AH332"/>
      <c r="AJ332" s="2"/>
      <c r="AK332" s="68"/>
      <c r="AM332" s="68"/>
      <c r="AN332" s="53"/>
      <c r="AP332" s="68"/>
      <c r="AQ332" s="53"/>
    </row>
    <row r="333" spans="10:43" x14ac:dyDescent="0.3">
      <c r="J333"/>
      <c r="L333" s="2"/>
      <c r="M333"/>
      <c r="O333" s="2"/>
      <c r="P333"/>
      <c r="R333" s="2"/>
      <c r="S333"/>
      <c r="U333" s="2"/>
      <c r="V333"/>
      <c r="X333" s="2"/>
      <c r="Y333"/>
      <c r="AA333" s="2"/>
      <c r="AB333"/>
      <c r="AD333" s="2"/>
      <c r="AE333"/>
      <c r="AG333" s="2"/>
      <c r="AH333"/>
      <c r="AJ333" s="2"/>
      <c r="AK333" s="68"/>
      <c r="AM333" s="68"/>
      <c r="AN333" s="53"/>
      <c r="AP333" s="68"/>
      <c r="AQ333" s="53"/>
    </row>
    <row r="334" spans="10:43" x14ac:dyDescent="0.3">
      <c r="J334"/>
      <c r="L334" s="2"/>
      <c r="M334"/>
      <c r="O334" s="2"/>
      <c r="P334"/>
      <c r="R334" s="2"/>
      <c r="S334"/>
      <c r="U334" s="2"/>
      <c r="V334"/>
      <c r="X334" s="2"/>
      <c r="Y334"/>
      <c r="AA334" s="2"/>
      <c r="AB334"/>
      <c r="AD334" s="2"/>
      <c r="AE334"/>
      <c r="AG334" s="2"/>
      <c r="AH334"/>
      <c r="AJ334" s="2"/>
      <c r="AK334" s="68"/>
      <c r="AM334" s="68"/>
      <c r="AN334" s="53"/>
      <c r="AP334" s="68"/>
      <c r="AQ334" s="53"/>
    </row>
    <row r="335" spans="10:43" x14ac:dyDescent="0.3">
      <c r="J335"/>
      <c r="L335" s="2"/>
      <c r="M335"/>
      <c r="O335" s="2"/>
      <c r="P335"/>
      <c r="R335" s="2"/>
      <c r="S335"/>
      <c r="U335" s="2"/>
      <c r="V335"/>
      <c r="X335" s="2"/>
      <c r="Y335"/>
      <c r="AA335" s="2"/>
      <c r="AB335"/>
      <c r="AD335" s="2"/>
      <c r="AE335"/>
      <c r="AG335" s="2"/>
      <c r="AH335"/>
      <c r="AJ335" s="2"/>
      <c r="AK335" s="68"/>
      <c r="AM335" s="68"/>
      <c r="AN335" s="53"/>
      <c r="AP335" s="68"/>
      <c r="AQ335" s="53"/>
    </row>
    <row r="336" spans="10:43" x14ac:dyDescent="0.3">
      <c r="J336"/>
      <c r="L336" s="2"/>
      <c r="M336"/>
      <c r="O336" s="2"/>
      <c r="P336"/>
      <c r="R336" s="2"/>
      <c r="S336"/>
      <c r="U336" s="2"/>
      <c r="V336"/>
      <c r="X336" s="2"/>
      <c r="Y336"/>
      <c r="AA336" s="2"/>
      <c r="AB336"/>
      <c r="AD336" s="2"/>
      <c r="AE336"/>
      <c r="AG336" s="2"/>
      <c r="AH336"/>
      <c r="AJ336" s="2"/>
      <c r="AK336" s="68"/>
      <c r="AM336" s="68"/>
      <c r="AN336" s="53"/>
      <c r="AP336" s="68"/>
      <c r="AQ336" s="53"/>
    </row>
    <row r="337" spans="10:43" x14ac:dyDescent="0.3">
      <c r="J337"/>
      <c r="L337" s="2"/>
      <c r="M337"/>
      <c r="O337" s="2"/>
      <c r="P337"/>
      <c r="R337" s="2"/>
      <c r="S337"/>
      <c r="U337" s="2"/>
      <c r="V337"/>
      <c r="X337" s="2"/>
      <c r="Y337"/>
      <c r="AA337" s="2"/>
      <c r="AB337"/>
      <c r="AD337" s="2"/>
      <c r="AE337"/>
      <c r="AG337" s="2"/>
      <c r="AH337"/>
      <c r="AJ337" s="2"/>
      <c r="AK337" s="68"/>
      <c r="AM337" s="68"/>
      <c r="AN337" s="53"/>
      <c r="AP337" s="68"/>
      <c r="AQ337" s="53"/>
    </row>
    <row r="338" spans="10:43" x14ac:dyDescent="0.3">
      <c r="J338"/>
      <c r="L338" s="2"/>
      <c r="M338"/>
      <c r="O338" s="2"/>
      <c r="P338"/>
      <c r="R338" s="2"/>
      <c r="S338"/>
      <c r="U338" s="2"/>
      <c r="V338"/>
      <c r="X338" s="2"/>
      <c r="Y338"/>
      <c r="AA338" s="2"/>
      <c r="AB338"/>
      <c r="AD338" s="2"/>
      <c r="AE338"/>
      <c r="AG338" s="2"/>
      <c r="AH338"/>
      <c r="AJ338" s="2"/>
      <c r="AK338" s="68"/>
      <c r="AM338" s="68"/>
      <c r="AN338" s="53"/>
      <c r="AP338" s="68"/>
      <c r="AQ338" s="53"/>
    </row>
    <row r="339" spans="10:43" x14ac:dyDescent="0.3">
      <c r="J339"/>
      <c r="L339" s="2"/>
      <c r="M339"/>
      <c r="O339" s="2"/>
      <c r="P339"/>
      <c r="R339" s="2"/>
      <c r="S339"/>
      <c r="U339" s="2"/>
      <c r="V339"/>
      <c r="X339" s="2"/>
      <c r="Y339"/>
      <c r="AA339" s="2"/>
      <c r="AB339"/>
      <c r="AD339" s="2"/>
      <c r="AE339"/>
      <c r="AG339" s="2"/>
      <c r="AH339"/>
      <c r="AJ339" s="2"/>
      <c r="AK339" s="68"/>
      <c r="AM339" s="68"/>
      <c r="AN339" s="53"/>
      <c r="AP339" s="68"/>
      <c r="AQ339" s="53"/>
    </row>
    <row r="340" spans="10:43" x14ac:dyDescent="0.3">
      <c r="J340"/>
      <c r="L340" s="2"/>
      <c r="M340"/>
      <c r="O340" s="2"/>
      <c r="P340"/>
      <c r="R340" s="2"/>
      <c r="S340"/>
      <c r="U340" s="2"/>
      <c r="V340"/>
      <c r="X340" s="2"/>
      <c r="Y340"/>
      <c r="AA340" s="2"/>
      <c r="AB340"/>
      <c r="AD340" s="2"/>
      <c r="AE340"/>
      <c r="AG340" s="2"/>
      <c r="AH340"/>
      <c r="AJ340" s="2"/>
      <c r="AK340" s="68"/>
      <c r="AM340" s="68"/>
      <c r="AN340" s="53"/>
      <c r="AP340" s="68"/>
      <c r="AQ340" s="53"/>
    </row>
    <row r="341" spans="10:43" x14ac:dyDescent="0.3">
      <c r="J341"/>
      <c r="L341" s="2"/>
      <c r="M341"/>
      <c r="O341" s="2"/>
      <c r="P341"/>
      <c r="R341" s="2"/>
      <c r="S341"/>
      <c r="U341" s="2"/>
      <c r="V341"/>
      <c r="X341" s="2"/>
      <c r="Y341"/>
      <c r="AA341" s="2"/>
      <c r="AB341"/>
      <c r="AD341" s="2"/>
      <c r="AE341"/>
      <c r="AG341" s="2"/>
      <c r="AH341"/>
      <c r="AJ341" s="2"/>
      <c r="AK341" s="68"/>
      <c r="AM341" s="68"/>
      <c r="AN341" s="53"/>
      <c r="AP341" s="68"/>
      <c r="AQ341" s="53"/>
    </row>
    <row r="342" spans="10:43" x14ac:dyDescent="0.3">
      <c r="J342"/>
      <c r="L342" s="2"/>
      <c r="M342"/>
      <c r="O342" s="2"/>
      <c r="P342"/>
      <c r="R342" s="2"/>
      <c r="S342"/>
      <c r="U342" s="2"/>
      <c r="V342"/>
      <c r="X342" s="2"/>
      <c r="Y342"/>
      <c r="AA342" s="2"/>
      <c r="AB342"/>
      <c r="AD342" s="2"/>
      <c r="AE342"/>
      <c r="AG342" s="2"/>
      <c r="AH342"/>
      <c r="AJ342" s="2"/>
      <c r="AK342" s="68"/>
      <c r="AM342" s="68"/>
      <c r="AN342" s="53"/>
      <c r="AP342" s="68"/>
      <c r="AQ342" s="53"/>
    </row>
    <row r="343" spans="10:43" x14ac:dyDescent="0.3">
      <c r="J343"/>
      <c r="L343" s="2"/>
      <c r="M343"/>
      <c r="O343" s="2"/>
      <c r="P343"/>
      <c r="R343" s="2"/>
      <c r="S343"/>
      <c r="U343" s="2"/>
      <c r="V343"/>
      <c r="X343" s="2"/>
      <c r="Y343"/>
      <c r="AA343" s="2"/>
      <c r="AB343"/>
      <c r="AD343" s="2"/>
      <c r="AE343"/>
      <c r="AG343" s="2"/>
      <c r="AH343"/>
      <c r="AJ343" s="2"/>
      <c r="AK343" s="68"/>
      <c r="AM343" s="68"/>
      <c r="AN343" s="53"/>
      <c r="AP343" s="68"/>
      <c r="AQ343" s="53"/>
    </row>
    <row r="344" spans="10:43" x14ac:dyDescent="0.3">
      <c r="J344"/>
      <c r="L344" s="2"/>
      <c r="M344"/>
      <c r="O344" s="2"/>
      <c r="P344"/>
      <c r="R344" s="2"/>
      <c r="S344"/>
      <c r="U344" s="2"/>
      <c r="V344"/>
      <c r="X344" s="2"/>
      <c r="Y344"/>
      <c r="AA344" s="2"/>
      <c r="AB344"/>
      <c r="AD344" s="2"/>
      <c r="AE344"/>
      <c r="AG344" s="2"/>
      <c r="AH344"/>
      <c r="AJ344" s="2"/>
      <c r="AK344" s="68"/>
      <c r="AM344" s="68"/>
      <c r="AN344" s="53"/>
      <c r="AP344" s="68"/>
      <c r="AQ344" s="53"/>
    </row>
    <row r="345" spans="10:43" x14ac:dyDescent="0.3">
      <c r="J345"/>
      <c r="L345" s="2"/>
      <c r="M345"/>
      <c r="O345" s="2"/>
      <c r="P345"/>
      <c r="R345" s="2"/>
      <c r="S345"/>
      <c r="U345" s="2"/>
      <c r="V345"/>
      <c r="X345" s="2"/>
      <c r="Y345"/>
      <c r="AA345" s="2"/>
      <c r="AB345"/>
      <c r="AD345" s="2"/>
      <c r="AE345"/>
      <c r="AG345" s="2"/>
      <c r="AH345"/>
      <c r="AJ345" s="2"/>
      <c r="AK345" s="68"/>
      <c r="AM345" s="68"/>
      <c r="AN345" s="53"/>
      <c r="AP345" s="68"/>
      <c r="AQ345" s="53"/>
    </row>
    <row r="346" spans="10:43" x14ac:dyDescent="0.3">
      <c r="J346"/>
      <c r="L346" s="2"/>
      <c r="M346"/>
      <c r="O346" s="2"/>
      <c r="P346"/>
      <c r="R346" s="2"/>
      <c r="S346"/>
      <c r="U346" s="2"/>
      <c r="V346"/>
      <c r="X346" s="2"/>
      <c r="Y346"/>
      <c r="AA346" s="2"/>
      <c r="AB346"/>
      <c r="AD346" s="2"/>
      <c r="AE346"/>
      <c r="AG346" s="2"/>
      <c r="AH346"/>
      <c r="AJ346" s="2"/>
      <c r="AK346" s="68"/>
      <c r="AM346" s="68"/>
      <c r="AN346" s="53"/>
      <c r="AP346" s="68"/>
      <c r="AQ346" s="53"/>
    </row>
    <row r="347" spans="10:43" x14ac:dyDescent="0.3">
      <c r="J347"/>
      <c r="L347" s="2"/>
      <c r="M347"/>
      <c r="O347" s="2"/>
      <c r="P347"/>
      <c r="R347" s="2"/>
      <c r="S347"/>
      <c r="U347" s="2"/>
      <c r="V347"/>
      <c r="X347" s="2"/>
      <c r="Y347"/>
      <c r="AA347" s="2"/>
      <c r="AB347"/>
      <c r="AD347" s="2"/>
      <c r="AE347"/>
      <c r="AG347" s="2"/>
      <c r="AH347"/>
      <c r="AJ347" s="2"/>
      <c r="AK347" s="68"/>
      <c r="AM347" s="68"/>
      <c r="AN347" s="53"/>
      <c r="AP347" s="68"/>
      <c r="AQ347" s="53"/>
    </row>
    <row r="348" spans="10:43" x14ac:dyDescent="0.3">
      <c r="J348"/>
      <c r="L348" s="2"/>
      <c r="M348"/>
      <c r="O348" s="2"/>
      <c r="P348"/>
      <c r="R348" s="2"/>
      <c r="S348"/>
      <c r="U348" s="2"/>
      <c r="V348"/>
      <c r="X348" s="2"/>
      <c r="Y348"/>
      <c r="AA348" s="2"/>
      <c r="AB348"/>
      <c r="AD348" s="2"/>
      <c r="AE348"/>
      <c r="AG348" s="2"/>
      <c r="AH348"/>
      <c r="AJ348" s="2"/>
      <c r="AK348" s="68"/>
      <c r="AM348" s="68"/>
      <c r="AN348" s="53"/>
      <c r="AP348" s="68"/>
      <c r="AQ348" s="53"/>
    </row>
    <row r="349" spans="10:43" x14ac:dyDescent="0.3">
      <c r="J349"/>
      <c r="L349" s="2"/>
      <c r="M349"/>
      <c r="O349" s="2"/>
      <c r="P349"/>
      <c r="R349" s="2"/>
      <c r="S349"/>
      <c r="U349" s="2"/>
      <c r="V349"/>
      <c r="X349" s="2"/>
      <c r="Y349"/>
      <c r="AA349" s="2"/>
      <c r="AB349"/>
      <c r="AD349" s="2"/>
      <c r="AE349"/>
      <c r="AG349" s="2"/>
      <c r="AH349"/>
      <c r="AJ349" s="2"/>
      <c r="AK349" s="68"/>
      <c r="AM349" s="68"/>
      <c r="AN349" s="53"/>
      <c r="AP349" s="68"/>
      <c r="AQ349" s="53"/>
    </row>
    <row r="350" spans="10:43" x14ac:dyDescent="0.3">
      <c r="J350"/>
      <c r="L350" s="2"/>
      <c r="M350"/>
      <c r="O350" s="2"/>
      <c r="P350"/>
      <c r="R350" s="2"/>
      <c r="S350"/>
      <c r="U350" s="2"/>
      <c r="V350"/>
      <c r="X350" s="2"/>
      <c r="Y350"/>
      <c r="AA350" s="2"/>
      <c r="AB350"/>
      <c r="AD350" s="2"/>
      <c r="AE350"/>
      <c r="AG350" s="2"/>
      <c r="AH350"/>
      <c r="AJ350" s="2"/>
      <c r="AK350" s="68"/>
      <c r="AM350" s="68"/>
      <c r="AN350" s="53"/>
      <c r="AP350" s="68"/>
      <c r="AQ350" s="53"/>
    </row>
    <row r="351" spans="10:43" x14ac:dyDescent="0.3">
      <c r="J351"/>
      <c r="L351" s="2"/>
      <c r="M351"/>
      <c r="O351" s="2"/>
      <c r="P351"/>
      <c r="R351" s="2"/>
      <c r="S351"/>
      <c r="U351" s="2"/>
      <c r="V351"/>
      <c r="X351" s="2"/>
      <c r="Y351"/>
      <c r="AA351" s="2"/>
      <c r="AB351"/>
      <c r="AD351" s="2"/>
      <c r="AE351"/>
      <c r="AG351" s="2"/>
      <c r="AH351"/>
      <c r="AJ351" s="2"/>
      <c r="AK351" s="68"/>
      <c r="AM351" s="68"/>
      <c r="AN351" s="53"/>
      <c r="AP351" s="68"/>
      <c r="AQ351" s="53"/>
    </row>
    <row r="352" spans="10:43" x14ac:dyDescent="0.3">
      <c r="J352"/>
      <c r="L352" s="2"/>
      <c r="M352"/>
      <c r="O352" s="2"/>
      <c r="P352"/>
      <c r="R352" s="2"/>
      <c r="S352"/>
      <c r="U352" s="2"/>
      <c r="V352"/>
      <c r="X352" s="2"/>
      <c r="Y352"/>
      <c r="AA352" s="2"/>
      <c r="AB352"/>
      <c r="AD352" s="2"/>
      <c r="AE352"/>
      <c r="AG352" s="2"/>
      <c r="AH352"/>
      <c r="AJ352" s="2"/>
      <c r="AK352" s="68"/>
      <c r="AM352" s="68"/>
      <c r="AN352" s="53"/>
      <c r="AP352" s="68"/>
      <c r="AQ352" s="53"/>
    </row>
    <row r="353" spans="10:43" x14ac:dyDescent="0.3">
      <c r="J353"/>
      <c r="L353" s="2"/>
      <c r="M353"/>
      <c r="O353" s="2"/>
      <c r="P353"/>
      <c r="R353" s="2"/>
      <c r="S353"/>
      <c r="U353" s="2"/>
      <c r="V353"/>
      <c r="X353" s="2"/>
      <c r="Y353"/>
      <c r="AA353" s="2"/>
      <c r="AB353"/>
      <c r="AD353" s="2"/>
      <c r="AE353"/>
      <c r="AG353" s="2"/>
      <c r="AH353"/>
      <c r="AJ353" s="2"/>
      <c r="AK353" s="68"/>
      <c r="AM353" s="68"/>
      <c r="AN353" s="53"/>
      <c r="AP353" s="68"/>
      <c r="AQ353" s="53"/>
    </row>
    <row r="354" spans="10:43" x14ac:dyDescent="0.3">
      <c r="J354"/>
      <c r="L354" s="2"/>
      <c r="M354"/>
      <c r="O354" s="2"/>
      <c r="P354"/>
      <c r="R354" s="2"/>
      <c r="S354"/>
      <c r="U354" s="2"/>
      <c r="V354"/>
      <c r="X354" s="2"/>
      <c r="Y354"/>
      <c r="AA354" s="2"/>
      <c r="AB354"/>
      <c r="AD354" s="2"/>
      <c r="AE354"/>
      <c r="AG354" s="2"/>
      <c r="AH354"/>
      <c r="AJ354" s="2"/>
      <c r="AK354" s="68"/>
      <c r="AM354" s="68"/>
      <c r="AN354" s="53"/>
      <c r="AP354" s="68"/>
      <c r="AQ354" s="53"/>
    </row>
    <row r="355" spans="10:43" x14ac:dyDescent="0.3">
      <c r="J355"/>
      <c r="L355" s="2"/>
      <c r="M355"/>
      <c r="O355" s="2"/>
      <c r="P355"/>
      <c r="R355" s="2"/>
      <c r="S355"/>
      <c r="U355" s="2"/>
      <c r="V355"/>
      <c r="X355" s="2"/>
      <c r="Y355"/>
      <c r="AA355" s="2"/>
      <c r="AB355"/>
      <c r="AD355" s="2"/>
      <c r="AE355"/>
      <c r="AG355" s="2"/>
      <c r="AH355"/>
      <c r="AJ355" s="2"/>
      <c r="AK355" s="68"/>
      <c r="AM355" s="68"/>
      <c r="AN355" s="53"/>
      <c r="AP355" s="68"/>
      <c r="AQ355" s="53"/>
    </row>
    <row r="356" spans="10:43" x14ac:dyDescent="0.3">
      <c r="J356"/>
      <c r="L356" s="2"/>
      <c r="M356"/>
      <c r="O356" s="2"/>
      <c r="P356"/>
      <c r="R356" s="2"/>
      <c r="S356"/>
      <c r="U356" s="2"/>
      <c r="V356"/>
      <c r="X356" s="2"/>
      <c r="Y356"/>
      <c r="AA356" s="2"/>
      <c r="AB356"/>
      <c r="AD356" s="2"/>
      <c r="AE356"/>
      <c r="AG356" s="2"/>
      <c r="AH356"/>
      <c r="AJ356" s="2"/>
      <c r="AK356" s="68"/>
      <c r="AM356" s="68"/>
      <c r="AN356" s="53"/>
      <c r="AP356" s="68"/>
      <c r="AQ356" s="53"/>
    </row>
    <row r="357" spans="10:43" x14ac:dyDescent="0.3">
      <c r="J357"/>
      <c r="L357" s="2"/>
      <c r="M357"/>
      <c r="O357" s="2"/>
      <c r="P357"/>
      <c r="R357" s="2"/>
      <c r="S357"/>
      <c r="U357" s="2"/>
      <c r="V357"/>
      <c r="X357" s="2"/>
      <c r="Y357"/>
      <c r="AA357" s="2"/>
      <c r="AB357"/>
      <c r="AD357" s="2"/>
      <c r="AE357"/>
      <c r="AG357" s="2"/>
      <c r="AH357"/>
      <c r="AJ357" s="2"/>
      <c r="AK357" s="68"/>
      <c r="AM357" s="68"/>
      <c r="AN357" s="53"/>
      <c r="AP357" s="68"/>
      <c r="AQ357" s="53"/>
    </row>
    <row r="358" spans="10:43" x14ac:dyDescent="0.3">
      <c r="J358"/>
      <c r="L358" s="2"/>
      <c r="M358"/>
      <c r="O358" s="2"/>
      <c r="P358"/>
      <c r="R358" s="2"/>
      <c r="S358"/>
      <c r="U358" s="2"/>
      <c r="V358"/>
      <c r="X358" s="2"/>
      <c r="Y358"/>
      <c r="AA358" s="2"/>
      <c r="AB358"/>
      <c r="AD358" s="2"/>
      <c r="AE358"/>
      <c r="AG358" s="2"/>
      <c r="AH358"/>
      <c r="AJ358" s="2"/>
      <c r="AK358" s="68"/>
      <c r="AM358" s="68"/>
      <c r="AN358" s="53"/>
      <c r="AP358" s="68"/>
      <c r="AQ358" s="53"/>
    </row>
    <row r="359" spans="10:43" x14ac:dyDescent="0.3">
      <c r="J359"/>
      <c r="L359" s="2"/>
      <c r="M359"/>
      <c r="O359" s="2"/>
      <c r="P359"/>
      <c r="R359" s="2"/>
      <c r="S359"/>
      <c r="U359" s="2"/>
      <c r="V359"/>
      <c r="X359" s="2"/>
      <c r="Y359"/>
      <c r="AA359" s="2"/>
      <c r="AB359"/>
      <c r="AD359" s="2"/>
      <c r="AE359"/>
      <c r="AG359" s="2"/>
      <c r="AH359"/>
      <c r="AJ359" s="2"/>
      <c r="AK359" s="68"/>
      <c r="AM359" s="68"/>
      <c r="AN359" s="53"/>
      <c r="AP359" s="68"/>
      <c r="AQ359" s="53"/>
    </row>
    <row r="360" spans="10:43" x14ac:dyDescent="0.3">
      <c r="J360"/>
      <c r="L360" s="2"/>
      <c r="M360"/>
      <c r="O360" s="2"/>
      <c r="P360"/>
      <c r="R360" s="2"/>
      <c r="S360"/>
      <c r="U360" s="2"/>
      <c r="V360"/>
      <c r="X360" s="2"/>
      <c r="Y360"/>
      <c r="AA360" s="2"/>
      <c r="AB360"/>
      <c r="AD360" s="2"/>
      <c r="AE360"/>
      <c r="AG360" s="2"/>
      <c r="AH360"/>
      <c r="AJ360" s="2"/>
      <c r="AK360" s="68"/>
      <c r="AM360" s="68"/>
      <c r="AN360" s="53"/>
      <c r="AP360" s="68"/>
      <c r="AQ360" s="53"/>
    </row>
    <row r="361" spans="10:43" x14ac:dyDescent="0.3">
      <c r="J361"/>
      <c r="L361" s="2"/>
      <c r="M361"/>
      <c r="O361" s="2"/>
      <c r="P361"/>
      <c r="R361" s="2"/>
      <c r="S361"/>
      <c r="U361" s="2"/>
      <c r="V361"/>
      <c r="X361" s="2"/>
      <c r="Y361"/>
      <c r="AA361" s="2"/>
      <c r="AB361"/>
      <c r="AD361" s="2"/>
      <c r="AE361"/>
      <c r="AG361" s="2"/>
      <c r="AH361"/>
      <c r="AJ361" s="2"/>
      <c r="AK361" s="68"/>
      <c r="AM361" s="68"/>
      <c r="AN361" s="53"/>
      <c r="AP361" s="68"/>
      <c r="AQ361" s="53"/>
    </row>
    <row r="362" spans="10:43" x14ac:dyDescent="0.3">
      <c r="J362"/>
      <c r="L362" s="2"/>
      <c r="M362"/>
      <c r="O362" s="2"/>
      <c r="P362"/>
      <c r="R362" s="2"/>
      <c r="S362"/>
      <c r="U362" s="2"/>
      <c r="V362"/>
      <c r="X362" s="2"/>
      <c r="Y362"/>
      <c r="AA362" s="2"/>
      <c r="AB362"/>
      <c r="AD362" s="2"/>
      <c r="AE362"/>
      <c r="AG362" s="2"/>
      <c r="AH362"/>
      <c r="AJ362" s="2"/>
      <c r="AK362" s="68"/>
      <c r="AM362" s="68"/>
      <c r="AN362" s="53"/>
      <c r="AP362" s="68"/>
      <c r="AQ362" s="53"/>
    </row>
    <row r="363" spans="10:43" x14ac:dyDescent="0.3">
      <c r="J363"/>
      <c r="L363" s="2"/>
      <c r="M363"/>
      <c r="O363" s="2"/>
      <c r="P363"/>
      <c r="R363" s="2"/>
      <c r="S363"/>
      <c r="U363" s="2"/>
      <c r="V363"/>
      <c r="X363" s="2"/>
      <c r="Y363"/>
      <c r="AA363" s="2"/>
      <c r="AB363"/>
      <c r="AD363" s="2"/>
      <c r="AE363"/>
      <c r="AG363" s="2"/>
      <c r="AH363"/>
      <c r="AJ363" s="2"/>
      <c r="AK363" s="68"/>
      <c r="AM363" s="68"/>
      <c r="AN363" s="53"/>
      <c r="AP363" s="68"/>
      <c r="AQ363" s="53"/>
    </row>
    <row r="364" spans="10:43" x14ac:dyDescent="0.3">
      <c r="J364"/>
      <c r="L364" s="2"/>
      <c r="M364"/>
      <c r="O364" s="2"/>
      <c r="P364"/>
      <c r="R364" s="2"/>
      <c r="S364"/>
      <c r="U364" s="2"/>
      <c r="V364"/>
      <c r="X364" s="2"/>
      <c r="Y364"/>
      <c r="AA364" s="2"/>
      <c r="AB364"/>
      <c r="AD364" s="2"/>
      <c r="AE364"/>
      <c r="AG364" s="2"/>
      <c r="AH364"/>
      <c r="AJ364" s="2"/>
      <c r="AK364" s="68"/>
      <c r="AM364" s="68"/>
      <c r="AN364" s="53"/>
      <c r="AP364" s="68"/>
      <c r="AQ364" s="53"/>
    </row>
    <row r="365" spans="10:43" x14ac:dyDescent="0.3">
      <c r="J365"/>
      <c r="L365" s="2"/>
      <c r="M365"/>
      <c r="O365" s="2"/>
      <c r="P365"/>
      <c r="R365" s="2"/>
      <c r="S365"/>
      <c r="U365" s="2"/>
      <c r="V365"/>
      <c r="X365" s="2"/>
      <c r="Y365"/>
      <c r="AA365" s="2"/>
      <c r="AB365"/>
      <c r="AD365" s="2"/>
      <c r="AE365"/>
      <c r="AG365" s="2"/>
      <c r="AH365"/>
      <c r="AJ365" s="2"/>
      <c r="AK365" s="68"/>
      <c r="AM365" s="68"/>
      <c r="AN365" s="53"/>
      <c r="AP365" s="68"/>
      <c r="AQ365" s="53"/>
    </row>
    <row r="366" spans="10:43" x14ac:dyDescent="0.3">
      <c r="J366"/>
      <c r="L366" s="2"/>
      <c r="M366"/>
      <c r="O366" s="2"/>
      <c r="P366"/>
      <c r="R366" s="2"/>
      <c r="S366"/>
      <c r="U366" s="2"/>
      <c r="V366"/>
      <c r="X366" s="2"/>
      <c r="Y366"/>
      <c r="AA366" s="2"/>
      <c r="AB366"/>
      <c r="AD366" s="2"/>
      <c r="AE366"/>
      <c r="AG366" s="2"/>
      <c r="AH366"/>
      <c r="AJ366" s="2"/>
      <c r="AK366" s="68"/>
      <c r="AM366" s="68"/>
      <c r="AN366" s="53"/>
      <c r="AP366" s="68"/>
      <c r="AQ366" s="53"/>
    </row>
    <row r="367" spans="10:43" x14ac:dyDescent="0.3">
      <c r="J367"/>
      <c r="L367" s="2"/>
      <c r="M367"/>
      <c r="O367" s="2"/>
      <c r="P367"/>
      <c r="R367" s="2"/>
      <c r="S367"/>
      <c r="U367" s="2"/>
      <c r="V367"/>
      <c r="X367" s="2"/>
      <c r="Y367"/>
      <c r="AA367" s="2"/>
      <c r="AB367"/>
      <c r="AD367" s="2"/>
      <c r="AE367"/>
      <c r="AG367" s="2"/>
      <c r="AH367"/>
      <c r="AJ367" s="2"/>
      <c r="AK367" s="68"/>
      <c r="AM367" s="68"/>
      <c r="AN367" s="53"/>
      <c r="AP367" s="68"/>
      <c r="AQ367" s="53"/>
    </row>
    <row r="368" spans="10:43" x14ac:dyDescent="0.3">
      <c r="J368"/>
      <c r="L368" s="2"/>
      <c r="M368"/>
      <c r="O368" s="2"/>
      <c r="P368"/>
      <c r="R368" s="2"/>
      <c r="S368"/>
      <c r="U368" s="2"/>
      <c r="V368"/>
      <c r="X368" s="2"/>
      <c r="Y368"/>
      <c r="AA368" s="2"/>
      <c r="AB368"/>
      <c r="AD368" s="2"/>
      <c r="AE368"/>
      <c r="AG368" s="2"/>
      <c r="AH368"/>
      <c r="AJ368" s="2"/>
      <c r="AK368" s="68"/>
      <c r="AM368" s="68"/>
      <c r="AN368" s="53"/>
      <c r="AP368" s="68"/>
      <c r="AQ368" s="53"/>
    </row>
    <row r="369" spans="10:43" x14ac:dyDescent="0.3">
      <c r="J369"/>
      <c r="L369" s="2"/>
      <c r="M369"/>
      <c r="O369" s="2"/>
      <c r="P369"/>
      <c r="R369" s="2"/>
      <c r="S369"/>
      <c r="U369" s="2"/>
      <c r="V369"/>
      <c r="X369" s="2"/>
      <c r="Y369"/>
      <c r="AA369" s="2"/>
      <c r="AB369"/>
      <c r="AD369" s="2"/>
      <c r="AE369"/>
      <c r="AG369" s="2"/>
      <c r="AH369"/>
      <c r="AJ369" s="2"/>
      <c r="AK369" s="68"/>
      <c r="AM369" s="68"/>
      <c r="AN369" s="53"/>
      <c r="AP369" s="68"/>
      <c r="AQ369" s="53"/>
    </row>
    <row r="370" spans="10:43" x14ac:dyDescent="0.3">
      <c r="J370"/>
      <c r="L370" s="2"/>
      <c r="M370"/>
      <c r="O370" s="2"/>
      <c r="P370"/>
      <c r="R370" s="2"/>
      <c r="S370"/>
      <c r="U370" s="2"/>
      <c r="V370"/>
      <c r="X370" s="2"/>
      <c r="Y370"/>
      <c r="AA370" s="2"/>
      <c r="AB370"/>
      <c r="AD370" s="2"/>
      <c r="AE370"/>
      <c r="AG370" s="2"/>
      <c r="AH370"/>
      <c r="AJ370" s="2"/>
      <c r="AK370" s="68"/>
      <c r="AM370" s="68"/>
      <c r="AN370" s="53"/>
      <c r="AP370" s="68"/>
      <c r="AQ370" s="53"/>
    </row>
    <row r="371" spans="10:43" x14ac:dyDescent="0.3">
      <c r="J371"/>
      <c r="L371" s="2"/>
      <c r="M371"/>
      <c r="O371" s="2"/>
      <c r="P371"/>
      <c r="R371" s="2"/>
      <c r="S371"/>
      <c r="U371" s="2"/>
      <c r="V371"/>
      <c r="X371" s="2"/>
      <c r="Y371"/>
      <c r="AA371" s="2"/>
      <c r="AB371"/>
      <c r="AD371" s="2"/>
      <c r="AE371"/>
      <c r="AG371" s="2"/>
      <c r="AH371"/>
      <c r="AJ371" s="2"/>
      <c r="AK371" s="68"/>
      <c r="AM371" s="68"/>
      <c r="AN371" s="53"/>
      <c r="AP371" s="68"/>
      <c r="AQ371" s="53"/>
    </row>
    <row r="372" spans="10:43" x14ac:dyDescent="0.3">
      <c r="J372"/>
      <c r="L372" s="2"/>
      <c r="M372"/>
      <c r="O372" s="2"/>
      <c r="P372"/>
      <c r="R372" s="2"/>
      <c r="S372"/>
      <c r="U372" s="2"/>
      <c r="V372"/>
      <c r="X372" s="2"/>
      <c r="Y372"/>
      <c r="AA372" s="2"/>
      <c r="AB372"/>
      <c r="AD372" s="2"/>
      <c r="AE372"/>
      <c r="AG372" s="2"/>
      <c r="AH372"/>
      <c r="AJ372" s="2"/>
      <c r="AK372" s="68"/>
      <c r="AM372" s="68"/>
      <c r="AN372" s="53"/>
      <c r="AP372" s="68"/>
      <c r="AQ372" s="53"/>
    </row>
    <row r="373" spans="10:43" x14ac:dyDescent="0.3">
      <c r="J373"/>
      <c r="L373" s="2"/>
      <c r="M373"/>
      <c r="O373" s="2"/>
      <c r="P373"/>
      <c r="R373" s="2"/>
      <c r="S373"/>
      <c r="U373" s="2"/>
      <c r="V373"/>
      <c r="X373" s="2"/>
      <c r="Y373"/>
      <c r="AA373" s="2"/>
      <c r="AB373"/>
      <c r="AD373" s="2"/>
      <c r="AE373"/>
      <c r="AG373" s="2"/>
      <c r="AH373"/>
      <c r="AJ373" s="2"/>
      <c r="AK373" s="68"/>
      <c r="AM373" s="68"/>
      <c r="AN373" s="53"/>
      <c r="AP373" s="68"/>
      <c r="AQ373" s="53"/>
    </row>
    <row r="374" spans="10:43" x14ac:dyDescent="0.3">
      <c r="J374"/>
      <c r="L374" s="2"/>
      <c r="M374"/>
      <c r="O374" s="2"/>
      <c r="P374"/>
      <c r="R374" s="2"/>
      <c r="S374"/>
      <c r="U374" s="2"/>
      <c r="V374"/>
      <c r="X374" s="2"/>
      <c r="Y374"/>
      <c r="AA374" s="2"/>
      <c r="AB374"/>
      <c r="AD374" s="2"/>
      <c r="AE374"/>
      <c r="AG374" s="2"/>
      <c r="AH374"/>
      <c r="AJ374" s="2"/>
      <c r="AK374" s="68"/>
      <c r="AM374" s="68"/>
      <c r="AN374" s="53"/>
      <c r="AP374" s="68"/>
      <c r="AQ374" s="53"/>
    </row>
    <row r="375" spans="10:43" x14ac:dyDescent="0.3">
      <c r="J375"/>
      <c r="L375" s="2"/>
      <c r="M375"/>
      <c r="O375" s="2"/>
      <c r="P375"/>
      <c r="R375" s="2"/>
      <c r="S375"/>
      <c r="U375" s="2"/>
      <c r="V375"/>
      <c r="X375" s="2"/>
      <c r="Y375"/>
      <c r="AA375" s="2"/>
      <c r="AB375"/>
      <c r="AD375" s="2"/>
      <c r="AE375"/>
      <c r="AG375" s="2"/>
      <c r="AH375"/>
      <c r="AJ375" s="2"/>
      <c r="AK375" s="68"/>
      <c r="AM375" s="68"/>
      <c r="AN375" s="53"/>
      <c r="AP375" s="68"/>
      <c r="AQ375" s="53"/>
    </row>
    <row r="376" spans="10:43" x14ac:dyDescent="0.3">
      <c r="J376"/>
      <c r="L376" s="2"/>
      <c r="M376"/>
      <c r="O376" s="2"/>
      <c r="P376"/>
      <c r="R376" s="2"/>
      <c r="S376"/>
      <c r="U376" s="2"/>
      <c r="V376"/>
      <c r="X376" s="2"/>
      <c r="Y376"/>
      <c r="AA376" s="2"/>
      <c r="AB376"/>
      <c r="AD376" s="2"/>
      <c r="AE376"/>
      <c r="AG376" s="2"/>
      <c r="AH376"/>
      <c r="AJ376" s="2"/>
      <c r="AK376" s="68"/>
      <c r="AM376" s="68"/>
      <c r="AN376" s="53"/>
      <c r="AP376" s="68"/>
      <c r="AQ376" s="53"/>
    </row>
    <row r="377" spans="10:43" x14ac:dyDescent="0.3">
      <c r="J377"/>
      <c r="L377" s="2"/>
      <c r="M377"/>
      <c r="O377" s="2"/>
      <c r="P377"/>
      <c r="R377" s="2"/>
      <c r="S377"/>
      <c r="U377" s="2"/>
      <c r="V377"/>
      <c r="X377" s="2"/>
      <c r="Y377"/>
      <c r="AA377" s="2"/>
      <c r="AB377"/>
      <c r="AD377" s="2"/>
      <c r="AE377"/>
      <c r="AG377" s="2"/>
      <c r="AH377"/>
      <c r="AJ377" s="2"/>
      <c r="AK377" s="68"/>
      <c r="AM377" s="68"/>
      <c r="AN377" s="53"/>
      <c r="AP377" s="68"/>
      <c r="AQ377" s="53"/>
    </row>
    <row r="378" spans="10:43" x14ac:dyDescent="0.3">
      <c r="J378"/>
      <c r="L378" s="2"/>
      <c r="M378"/>
      <c r="O378" s="2"/>
      <c r="P378"/>
      <c r="R378" s="2"/>
      <c r="S378"/>
      <c r="U378" s="2"/>
      <c r="V378"/>
      <c r="X378" s="2"/>
      <c r="Y378"/>
      <c r="AA378" s="2"/>
      <c r="AB378"/>
      <c r="AD378" s="2"/>
      <c r="AE378"/>
      <c r="AG378" s="2"/>
      <c r="AH378"/>
      <c r="AJ378" s="2"/>
      <c r="AK378" s="68"/>
      <c r="AM378" s="68"/>
      <c r="AN378" s="53"/>
      <c r="AP378" s="68"/>
      <c r="AQ378" s="53"/>
    </row>
    <row r="379" spans="10:43" x14ac:dyDescent="0.3">
      <c r="J379"/>
      <c r="L379" s="2"/>
      <c r="M379"/>
      <c r="O379" s="2"/>
      <c r="P379"/>
      <c r="R379" s="2"/>
      <c r="S379"/>
      <c r="U379" s="2"/>
      <c r="V379"/>
      <c r="X379" s="2"/>
      <c r="Y379"/>
      <c r="AA379" s="2"/>
      <c r="AB379"/>
      <c r="AD379" s="2"/>
      <c r="AE379"/>
      <c r="AG379" s="2"/>
      <c r="AH379"/>
      <c r="AJ379" s="2"/>
      <c r="AK379" s="68"/>
      <c r="AM379" s="68"/>
      <c r="AN379" s="53"/>
      <c r="AP379" s="68"/>
      <c r="AQ379" s="53"/>
    </row>
    <row r="380" spans="10:43" x14ac:dyDescent="0.3">
      <c r="J380"/>
      <c r="L380" s="2"/>
      <c r="M380"/>
      <c r="O380" s="2"/>
      <c r="P380"/>
      <c r="R380" s="2"/>
      <c r="S380"/>
      <c r="U380" s="2"/>
      <c r="V380"/>
      <c r="X380" s="2"/>
      <c r="Y380"/>
      <c r="AA380" s="2"/>
      <c r="AB380"/>
      <c r="AD380" s="2"/>
      <c r="AE380"/>
      <c r="AG380" s="2"/>
      <c r="AH380"/>
      <c r="AJ380" s="2"/>
      <c r="AK380" s="68"/>
      <c r="AM380" s="68"/>
      <c r="AN380" s="53"/>
      <c r="AP380" s="68"/>
      <c r="AQ380" s="53"/>
    </row>
    <row r="381" spans="10:43" x14ac:dyDescent="0.3">
      <c r="J381"/>
      <c r="L381" s="2"/>
      <c r="M381"/>
      <c r="O381" s="2"/>
      <c r="P381"/>
      <c r="R381" s="2"/>
      <c r="S381"/>
      <c r="U381" s="2"/>
      <c r="V381"/>
      <c r="X381" s="2"/>
      <c r="Y381"/>
      <c r="AA381" s="2"/>
      <c r="AB381"/>
      <c r="AD381" s="2"/>
      <c r="AE381"/>
      <c r="AG381" s="2"/>
      <c r="AH381"/>
      <c r="AJ381" s="2"/>
      <c r="AK381" s="68"/>
      <c r="AM381" s="68"/>
      <c r="AN381" s="53"/>
      <c r="AP381" s="68"/>
      <c r="AQ381" s="53"/>
    </row>
    <row r="382" spans="10:43" x14ac:dyDescent="0.3">
      <c r="J382"/>
      <c r="L382" s="2"/>
      <c r="M382"/>
      <c r="O382" s="2"/>
      <c r="P382"/>
      <c r="R382" s="2"/>
      <c r="S382"/>
      <c r="U382" s="2"/>
      <c r="V382"/>
      <c r="X382" s="2"/>
      <c r="Y382"/>
      <c r="AA382" s="2"/>
      <c r="AB382"/>
      <c r="AD382" s="2"/>
      <c r="AE382"/>
      <c r="AG382" s="2"/>
      <c r="AH382"/>
      <c r="AJ382" s="2"/>
      <c r="AK382" s="68"/>
      <c r="AM382" s="68"/>
      <c r="AN382" s="53"/>
      <c r="AP382" s="68"/>
      <c r="AQ382" s="53"/>
    </row>
    <row r="383" spans="10:43" x14ac:dyDescent="0.3">
      <c r="J383"/>
      <c r="L383" s="2"/>
      <c r="M383"/>
      <c r="O383" s="2"/>
      <c r="P383"/>
      <c r="R383" s="2"/>
      <c r="S383"/>
      <c r="U383" s="2"/>
      <c r="V383"/>
      <c r="X383" s="2"/>
      <c r="Y383"/>
      <c r="AA383" s="2"/>
      <c r="AB383"/>
      <c r="AD383" s="2"/>
      <c r="AE383"/>
      <c r="AG383" s="2"/>
      <c r="AH383"/>
      <c r="AJ383" s="2"/>
      <c r="AK383" s="68"/>
      <c r="AM383" s="68"/>
      <c r="AN383" s="53"/>
      <c r="AP383" s="68"/>
      <c r="AQ383" s="53"/>
    </row>
    <row r="384" spans="10:43" x14ac:dyDescent="0.3">
      <c r="J384"/>
      <c r="L384" s="2"/>
      <c r="M384"/>
      <c r="O384" s="2"/>
      <c r="P384"/>
      <c r="R384" s="2"/>
      <c r="S384"/>
      <c r="U384" s="2"/>
      <c r="V384"/>
      <c r="X384" s="2"/>
      <c r="Y384"/>
      <c r="AA384" s="2"/>
      <c r="AB384"/>
      <c r="AD384" s="2"/>
      <c r="AE384"/>
      <c r="AG384" s="2"/>
      <c r="AH384"/>
      <c r="AJ384" s="2"/>
      <c r="AK384" s="68"/>
      <c r="AM384" s="68"/>
      <c r="AN384" s="53"/>
      <c r="AP384" s="68"/>
      <c r="AQ384" s="53"/>
    </row>
    <row r="385" spans="10:43" x14ac:dyDescent="0.3">
      <c r="J385"/>
      <c r="L385" s="2"/>
      <c r="M385"/>
      <c r="O385" s="2"/>
      <c r="P385"/>
      <c r="R385" s="2"/>
      <c r="S385"/>
      <c r="U385" s="2"/>
      <c r="V385"/>
      <c r="X385" s="2"/>
      <c r="Y385"/>
      <c r="AA385" s="2"/>
      <c r="AB385"/>
      <c r="AD385" s="2"/>
      <c r="AE385"/>
      <c r="AG385" s="2"/>
      <c r="AH385"/>
      <c r="AJ385" s="2"/>
      <c r="AK385" s="68"/>
      <c r="AM385" s="68"/>
      <c r="AN385" s="53"/>
      <c r="AP385" s="68"/>
      <c r="AQ385" s="53"/>
    </row>
    <row r="386" spans="10:43" x14ac:dyDescent="0.3">
      <c r="J386"/>
      <c r="L386" s="2"/>
      <c r="M386"/>
      <c r="O386" s="2"/>
      <c r="P386"/>
      <c r="R386" s="2"/>
      <c r="S386"/>
      <c r="U386" s="2"/>
      <c r="V386"/>
      <c r="X386" s="2"/>
      <c r="Y386"/>
      <c r="AA386" s="2"/>
      <c r="AB386"/>
      <c r="AD386" s="2"/>
      <c r="AE386"/>
      <c r="AG386" s="2"/>
      <c r="AH386"/>
      <c r="AJ386" s="2"/>
      <c r="AK386" s="68"/>
      <c r="AM386" s="68"/>
      <c r="AN386" s="53"/>
      <c r="AP386" s="68"/>
      <c r="AQ386" s="53"/>
    </row>
    <row r="387" spans="10:43" x14ac:dyDescent="0.3">
      <c r="J387"/>
      <c r="L387" s="2"/>
      <c r="M387"/>
      <c r="O387" s="2"/>
      <c r="P387"/>
      <c r="R387" s="2"/>
      <c r="S387"/>
      <c r="U387" s="2"/>
      <c r="V387"/>
      <c r="X387" s="2"/>
      <c r="Y387"/>
      <c r="AA387" s="2"/>
      <c r="AB387"/>
      <c r="AD387" s="2"/>
      <c r="AE387"/>
      <c r="AG387" s="2"/>
      <c r="AH387"/>
      <c r="AJ387" s="2"/>
      <c r="AK387" s="68"/>
      <c r="AM387" s="68"/>
      <c r="AN387" s="53"/>
      <c r="AP387" s="68"/>
      <c r="AQ387" s="53"/>
    </row>
    <row r="388" spans="10:43" x14ac:dyDescent="0.3">
      <c r="J388"/>
      <c r="L388" s="2"/>
      <c r="M388"/>
      <c r="O388" s="2"/>
      <c r="P388"/>
      <c r="R388" s="2"/>
      <c r="S388"/>
      <c r="U388" s="2"/>
      <c r="V388"/>
      <c r="X388" s="2"/>
      <c r="Y388"/>
      <c r="AA388" s="2"/>
      <c r="AB388"/>
      <c r="AD388" s="2"/>
      <c r="AE388"/>
      <c r="AG388" s="2"/>
      <c r="AH388"/>
      <c r="AJ388" s="2"/>
      <c r="AK388" s="68"/>
      <c r="AM388" s="68"/>
      <c r="AN388" s="53"/>
      <c r="AP388" s="68"/>
      <c r="AQ388" s="53"/>
    </row>
    <row r="389" spans="10:43" x14ac:dyDescent="0.3">
      <c r="J389"/>
      <c r="L389" s="2"/>
      <c r="M389"/>
      <c r="O389" s="2"/>
      <c r="P389"/>
      <c r="R389" s="2"/>
      <c r="S389"/>
      <c r="U389" s="2"/>
      <c r="V389"/>
      <c r="X389" s="2"/>
      <c r="Y389"/>
      <c r="AA389" s="2"/>
      <c r="AB389"/>
      <c r="AD389" s="2"/>
      <c r="AE389"/>
      <c r="AG389" s="2"/>
      <c r="AH389"/>
      <c r="AJ389" s="2"/>
      <c r="AK389" s="68"/>
      <c r="AM389" s="68"/>
      <c r="AN389" s="53"/>
      <c r="AP389" s="68"/>
      <c r="AQ389" s="53"/>
    </row>
    <row r="390" spans="10:43" x14ac:dyDescent="0.3">
      <c r="J390"/>
      <c r="L390" s="2"/>
      <c r="M390"/>
      <c r="O390" s="2"/>
      <c r="P390"/>
      <c r="R390" s="2"/>
      <c r="S390"/>
      <c r="U390" s="2"/>
      <c r="V390"/>
      <c r="X390" s="2"/>
      <c r="Y390"/>
      <c r="AA390" s="2"/>
      <c r="AB390"/>
      <c r="AD390" s="2"/>
      <c r="AE390"/>
      <c r="AG390" s="2"/>
      <c r="AH390"/>
      <c r="AJ390" s="2"/>
      <c r="AK390" s="68"/>
      <c r="AM390" s="68"/>
      <c r="AN390" s="53"/>
      <c r="AP390" s="68"/>
      <c r="AQ390" s="53"/>
    </row>
    <row r="391" spans="10:43" x14ac:dyDescent="0.3">
      <c r="J391"/>
      <c r="L391" s="2"/>
      <c r="M391"/>
      <c r="O391" s="2"/>
      <c r="P391"/>
      <c r="R391" s="2"/>
      <c r="S391"/>
      <c r="U391" s="2"/>
      <c r="V391"/>
      <c r="X391" s="2"/>
      <c r="Y391"/>
      <c r="AA391" s="2"/>
      <c r="AB391"/>
      <c r="AD391" s="2"/>
      <c r="AE391"/>
      <c r="AG391" s="2"/>
      <c r="AH391"/>
      <c r="AJ391" s="2"/>
      <c r="AK391" s="68"/>
      <c r="AM391" s="68"/>
      <c r="AN391" s="53"/>
      <c r="AP391" s="68"/>
      <c r="AQ391" s="53"/>
    </row>
    <row r="392" spans="10:43" x14ac:dyDescent="0.3">
      <c r="J392"/>
      <c r="L392" s="2"/>
      <c r="M392"/>
      <c r="O392" s="2"/>
      <c r="P392"/>
      <c r="R392" s="2"/>
      <c r="S392"/>
      <c r="U392" s="2"/>
      <c r="V392"/>
      <c r="X392" s="2"/>
      <c r="Y392"/>
      <c r="AA392" s="2"/>
      <c r="AB392"/>
      <c r="AD392" s="2"/>
      <c r="AE392"/>
      <c r="AG392" s="2"/>
      <c r="AH392"/>
      <c r="AJ392" s="2"/>
      <c r="AK392" s="68"/>
      <c r="AM392" s="68"/>
      <c r="AN392" s="53"/>
      <c r="AP392" s="68"/>
      <c r="AQ392" s="53"/>
    </row>
    <row r="393" spans="10:43" x14ac:dyDescent="0.3">
      <c r="J393"/>
      <c r="L393" s="2"/>
      <c r="M393"/>
      <c r="O393" s="2"/>
      <c r="P393"/>
      <c r="R393" s="2"/>
      <c r="S393"/>
      <c r="U393" s="2"/>
      <c r="V393"/>
      <c r="X393" s="2"/>
      <c r="Y393"/>
      <c r="AA393" s="2"/>
      <c r="AB393"/>
      <c r="AD393" s="2"/>
      <c r="AE393"/>
      <c r="AG393" s="2"/>
      <c r="AH393"/>
      <c r="AJ393" s="2"/>
      <c r="AK393" s="68"/>
      <c r="AM393" s="68"/>
      <c r="AN393" s="53"/>
      <c r="AP393" s="68"/>
      <c r="AQ393" s="53"/>
    </row>
    <row r="394" spans="10:43" x14ac:dyDescent="0.3">
      <c r="J394"/>
      <c r="L394" s="2"/>
      <c r="M394"/>
      <c r="O394" s="2"/>
      <c r="P394"/>
      <c r="R394" s="2"/>
      <c r="S394"/>
      <c r="U394" s="2"/>
      <c r="V394"/>
      <c r="X394" s="2"/>
      <c r="Y394"/>
      <c r="AA394" s="2"/>
      <c r="AB394"/>
      <c r="AD394" s="2"/>
      <c r="AE394"/>
      <c r="AG394" s="2"/>
      <c r="AH394"/>
      <c r="AJ394" s="2"/>
      <c r="AK394" s="68"/>
      <c r="AM394" s="68"/>
      <c r="AN394" s="53"/>
      <c r="AP394" s="68"/>
      <c r="AQ394" s="53"/>
    </row>
    <row r="395" spans="10:43" x14ac:dyDescent="0.3">
      <c r="J395"/>
      <c r="L395" s="2"/>
      <c r="M395"/>
      <c r="O395" s="2"/>
      <c r="P395"/>
      <c r="R395" s="2"/>
      <c r="S395"/>
      <c r="U395" s="2"/>
      <c r="V395"/>
      <c r="X395" s="2"/>
      <c r="Y395"/>
      <c r="AA395" s="2"/>
      <c r="AB395"/>
      <c r="AD395" s="2"/>
      <c r="AE395"/>
      <c r="AG395" s="2"/>
      <c r="AH395"/>
      <c r="AJ395" s="2"/>
      <c r="AK395" s="68"/>
      <c r="AM395" s="68"/>
      <c r="AN395" s="53"/>
      <c r="AP395" s="68"/>
      <c r="AQ395" s="53"/>
    </row>
    <row r="396" spans="10:43" x14ac:dyDescent="0.3">
      <c r="J396"/>
      <c r="L396" s="2"/>
      <c r="M396"/>
      <c r="O396" s="2"/>
      <c r="P396"/>
      <c r="R396" s="2"/>
      <c r="S396"/>
      <c r="U396" s="2"/>
      <c r="V396"/>
      <c r="X396" s="2"/>
      <c r="Y396"/>
      <c r="AA396" s="2"/>
      <c r="AB396"/>
      <c r="AD396" s="2"/>
      <c r="AE396"/>
      <c r="AG396" s="2"/>
      <c r="AH396"/>
      <c r="AJ396" s="2"/>
      <c r="AK396" s="68"/>
      <c r="AM396" s="68"/>
      <c r="AN396" s="53"/>
      <c r="AP396" s="68"/>
      <c r="AQ396" s="53"/>
    </row>
    <row r="397" spans="10:43" x14ac:dyDescent="0.3">
      <c r="J397"/>
      <c r="L397" s="2"/>
      <c r="M397"/>
      <c r="O397" s="2"/>
      <c r="P397"/>
      <c r="R397" s="2"/>
      <c r="S397"/>
      <c r="U397" s="2"/>
      <c r="V397"/>
      <c r="X397" s="2"/>
      <c r="Y397"/>
      <c r="AA397" s="2"/>
      <c r="AB397"/>
      <c r="AD397" s="2"/>
      <c r="AE397"/>
      <c r="AG397" s="2"/>
      <c r="AH397"/>
      <c r="AJ397" s="2"/>
      <c r="AK397" s="68"/>
      <c r="AM397" s="68"/>
      <c r="AN397" s="53"/>
      <c r="AP397" s="68"/>
      <c r="AQ397" s="53"/>
    </row>
    <row r="398" spans="10:43" x14ac:dyDescent="0.3">
      <c r="J398"/>
      <c r="L398" s="2"/>
      <c r="M398"/>
      <c r="O398" s="2"/>
      <c r="P398"/>
      <c r="R398" s="2"/>
      <c r="S398"/>
      <c r="U398" s="2"/>
      <c r="V398"/>
      <c r="X398" s="2"/>
      <c r="Y398"/>
      <c r="AA398" s="2"/>
      <c r="AB398"/>
      <c r="AD398" s="2"/>
      <c r="AE398"/>
      <c r="AG398" s="2"/>
      <c r="AH398"/>
      <c r="AJ398" s="2"/>
      <c r="AK398" s="68"/>
      <c r="AM398" s="68"/>
      <c r="AN398" s="53"/>
      <c r="AP398" s="68"/>
      <c r="AQ398" s="53"/>
    </row>
    <row r="399" spans="10:43" x14ac:dyDescent="0.3">
      <c r="J399"/>
      <c r="L399" s="2"/>
      <c r="M399"/>
      <c r="O399" s="2"/>
      <c r="P399"/>
      <c r="R399" s="2"/>
      <c r="S399"/>
      <c r="U399" s="2"/>
      <c r="V399"/>
      <c r="X399" s="2"/>
      <c r="Y399"/>
      <c r="AA399" s="2"/>
      <c r="AB399"/>
      <c r="AD399" s="2"/>
      <c r="AE399"/>
      <c r="AG399" s="2"/>
      <c r="AH399"/>
      <c r="AJ399" s="2"/>
      <c r="AK399" s="68"/>
      <c r="AM399" s="68"/>
      <c r="AN399" s="53"/>
      <c r="AP399" s="68"/>
      <c r="AQ399" s="53"/>
    </row>
    <row r="400" spans="10:43" x14ac:dyDescent="0.3">
      <c r="J400"/>
      <c r="L400" s="2"/>
      <c r="M400"/>
      <c r="O400" s="2"/>
      <c r="P400"/>
      <c r="R400" s="2"/>
      <c r="S400"/>
      <c r="U400" s="2"/>
      <c r="V400"/>
      <c r="X400" s="2"/>
      <c r="Y400"/>
      <c r="AA400" s="2"/>
      <c r="AB400"/>
      <c r="AD400" s="2"/>
      <c r="AE400"/>
      <c r="AG400" s="2"/>
      <c r="AH400"/>
      <c r="AJ400" s="2"/>
      <c r="AK400" s="68"/>
      <c r="AM400" s="68"/>
      <c r="AN400" s="53"/>
      <c r="AP400" s="68"/>
      <c r="AQ400" s="53"/>
    </row>
    <row r="401" spans="10:43" x14ac:dyDescent="0.3">
      <c r="J401"/>
      <c r="L401" s="2"/>
      <c r="M401"/>
      <c r="O401" s="2"/>
      <c r="P401"/>
      <c r="R401" s="2"/>
      <c r="S401"/>
      <c r="U401" s="2"/>
      <c r="V401"/>
      <c r="X401" s="2"/>
      <c r="Y401"/>
      <c r="AA401" s="2"/>
      <c r="AB401"/>
      <c r="AD401" s="2"/>
      <c r="AE401"/>
      <c r="AG401" s="2"/>
      <c r="AH401"/>
      <c r="AJ401" s="2"/>
      <c r="AK401" s="68"/>
      <c r="AM401" s="68"/>
      <c r="AN401" s="53"/>
      <c r="AP401" s="68"/>
      <c r="AQ401" s="53"/>
    </row>
    <row r="402" spans="10:43" x14ac:dyDescent="0.3">
      <c r="J402"/>
      <c r="L402" s="2"/>
      <c r="M402"/>
      <c r="O402" s="2"/>
      <c r="P402"/>
      <c r="R402" s="2"/>
      <c r="S402"/>
      <c r="U402" s="2"/>
      <c r="V402"/>
      <c r="X402" s="2"/>
      <c r="Y402"/>
      <c r="AA402" s="2"/>
      <c r="AB402"/>
      <c r="AD402" s="2"/>
      <c r="AE402"/>
      <c r="AG402" s="2"/>
      <c r="AH402"/>
      <c r="AJ402" s="2"/>
      <c r="AK402" s="68"/>
      <c r="AM402" s="68"/>
      <c r="AN402" s="53"/>
      <c r="AP402" s="68"/>
      <c r="AQ402" s="53"/>
    </row>
    <row r="403" spans="10:43" x14ac:dyDescent="0.3">
      <c r="J403"/>
      <c r="L403" s="2"/>
      <c r="M403"/>
      <c r="O403" s="2"/>
      <c r="P403"/>
      <c r="R403" s="2"/>
      <c r="S403"/>
      <c r="U403" s="2"/>
      <c r="V403"/>
      <c r="X403" s="2"/>
      <c r="Y403"/>
      <c r="AA403" s="2"/>
      <c r="AB403"/>
      <c r="AD403" s="2"/>
      <c r="AE403"/>
      <c r="AG403" s="2"/>
      <c r="AH403"/>
      <c r="AJ403" s="2"/>
      <c r="AK403" s="68"/>
      <c r="AM403" s="68"/>
      <c r="AN403" s="53"/>
      <c r="AP403" s="68"/>
      <c r="AQ403" s="53"/>
    </row>
    <row r="404" spans="10:43" x14ac:dyDescent="0.3">
      <c r="J404"/>
      <c r="L404" s="2"/>
      <c r="M404"/>
      <c r="O404" s="2"/>
      <c r="P404"/>
      <c r="R404" s="2"/>
      <c r="S404"/>
      <c r="U404" s="2"/>
      <c r="V404"/>
      <c r="X404" s="2"/>
      <c r="Y404"/>
      <c r="AA404" s="2"/>
      <c r="AB404"/>
      <c r="AD404" s="2"/>
      <c r="AE404"/>
      <c r="AG404" s="2"/>
      <c r="AH404"/>
      <c r="AJ404" s="2"/>
      <c r="AK404" s="68"/>
      <c r="AM404" s="68"/>
      <c r="AN404" s="53"/>
      <c r="AP404" s="68"/>
      <c r="AQ404" s="53"/>
    </row>
    <row r="405" spans="10:43" x14ac:dyDescent="0.3">
      <c r="J405"/>
      <c r="L405" s="2"/>
      <c r="M405"/>
      <c r="O405" s="2"/>
      <c r="P405"/>
      <c r="R405" s="2"/>
      <c r="S405"/>
      <c r="U405" s="2"/>
      <c r="V405"/>
      <c r="X405" s="2"/>
      <c r="Y405"/>
      <c r="AA405" s="2"/>
      <c r="AB405"/>
      <c r="AD405" s="2"/>
      <c r="AE405"/>
      <c r="AG405" s="2"/>
      <c r="AH405"/>
      <c r="AJ405" s="2"/>
      <c r="AK405" s="68"/>
      <c r="AM405" s="68"/>
      <c r="AN405" s="53"/>
      <c r="AP405" s="68"/>
      <c r="AQ405" s="53"/>
    </row>
    <row r="406" spans="10:43" x14ac:dyDescent="0.3">
      <c r="J406"/>
      <c r="L406" s="2"/>
      <c r="M406"/>
      <c r="O406" s="2"/>
      <c r="P406"/>
      <c r="R406" s="2"/>
      <c r="S406"/>
      <c r="U406" s="2"/>
      <c r="V406"/>
      <c r="X406" s="2"/>
      <c r="Y406"/>
      <c r="AA406" s="2"/>
      <c r="AB406"/>
      <c r="AD406" s="2"/>
      <c r="AE406"/>
      <c r="AG406" s="2"/>
      <c r="AH406"/>
      <c r="AJ406" s="2"/>
      <c r="AK406" s="68"/>
      <c r="AM406" s="68"/>
      <c r="AN406" s="53"/>
      <c r="AP406" s="68"/>
      <c r="AQ406" s="53"/>
    </row>
    <row r="407" spans="10:43" x14ac:dyDescent="0.3">
      <c r="J407"/>
      <c r="L407" s="2"/>
      <c r="M407"/>
      <c r="O407" s="2"/>
      <c r="P407"/>
      <c r="R407" s="2"/>
      <c r="S407"/>
      <c r="U407" s="2"/>
      <c r="V407"/>
      <c r="X407" s="2"/>
      <c r="Y407"/>
      <c r="AA407" s="2"/>
      <c r="AB407"/>
      <c r="AD407" s="2"/>
      <c r="AE407"/>
      <c r="AG407" s="2"/>
      <c r="AH407"/>
      <c r="AJ407" s="2"/>
      <c r="AK407" s="68"/>
      <c r="AM407" s="68"/>
      <c r="AN407" s="53"/>
      <c r="AP407" s="68"/>
      <c r="AQ407" s="53"/>
    </row>
    <row r="408" spans="10:43" x14ac:dyDescent="0.3">
      <c r="J408"/>
      <c r="L408" s="2"/>
      <c r="M408"/>
      <c r="O408" s="2"/>
      <c r="P408"/>
      <c r="R408" s="2"/>
      <c r="S408"/>
      <c r="U408" s="2"/>
      <c r="V408"/>
      <c r="X408" s="2"/>
      <c r="Y408"/>
      <c r="AA408" s="2"/>
      <c r="AB408"/>
      <c r="AD408" s="2"/>
      <c r="AE408"/>
      <c r="AG408" s="2"/>
      <c r="AH408"/>
      <c r="AJ408" s="2"/>
      <c r="AK408" s="68"/>
      <c r="AM408" s="68"/>
      <c r="AN408" s="53"/>
      <c r="AP408" s="68"/>
      <c r="AQ408" s="53"/>
    </row>
    <row r="409" spans="10:43" x14ac:dyDescent="0.3">
      <c r="J409"/>
      <c r="L409" s="2"/>
      <c r="M409"/>
      <c r="O409" s="2"/>
      <c r="P409"/>
      <c r="R409" s="2"/>
      <c r="S409"/>
      <c r="U409" s="2"/>
      <c r="V409"/>
      <c r="X409" s="2"/>
      <c r="Y409"/>
      <c r="AA409" s="2"/>
      <c r="AB409"/>
      <c r="AD409" s="2"/>
      <c r="AE409"/>
      <c r="AG409" s="2"/>
      <c r="AH409"/>
      <c r="AJ409" s="2"/>
      <c r="AK409" s="68"/>
      <c r="AM409" s="68"/>
      <c r="AN409" s="53"/>
      <c r="AP409" s="68"/>
      <c r="AQ409" s="53"/>
    </row>
    <row r="410" spans="10:43" x14ac:dyDescent="0.3">
      <c r="J410"/>
      <c r="L410" s="2"/>
      <c r="M410"/>
      <c r="O410" s="2"/>
      <c r="P410"/>
      <c r="R410" s="2"/>
      <c r="S410"/>
      <c r="U410" s="2"/>
      <c r="V410"/>
      <c r="X410" s="2"/>
      <c r="Y410"/>
      <c r="AA410" s="2"/>
      <c r="AB410"/>
      <c r="AD410" s="2"/>
      <c r="AE410"/>
      <c r="AG410" s="2"/>
      <c r="AH410"/>
      <c r="AJ410" s="2"/>
      <c r="AK410" s="68"/>
      <c r="AM410" s="68"/>
      <c r="AN410" s="53"/>
      <c r="AP410" s="68"/>
      <c r="AQ410" s="53"/>
    </row>
    <row r="411" spans="10:43" x14ac:dyDescent="0.3">
      <c r="J411"/>
      <c r="L411" s="2"/>
      <c r="M411"/>
      <c r="O411" s="2"/>
      <c r="P411"/>
      <c r="R411" s="2"/>
      <c r="S411"/>
      <c r="U411" s="2"/>
      <c r="V411"/>
      <c r="X411" s="2"/>
      <c r="Y411"/>
      <c r="AA411" s="2"/>
      <c r="AB411"/>
      <c r="AD411" s="2"/>
      <c r="AE411"/>
      <c r="AG411" s="2"/>
      <c r="AH411"/>
      <c r="AJ411" s="2"/>
      <c r="AK411" s="68"/>
      <c r="AM411" s="68"/>
      <c r="AN411" s="53"/>
      <c r="AP411" s="68"/>
      <c r="AQ411" s="53"/>
    </row>
    <row r="412" spans="10:43" x14ac:dyDescent="0.3">
      <c r="J412"/>
      <c r="L412" s="2"/>
      <c r="M412"/>
      <c r="O412" s="2"/>
      <c r="P412"/>
      <c r="R412" s="2"/>
      <c r="S412"/>
      <c r="U412" s="2"/>
      <c r="V412"/>
      <c r="X412" s="2"/>
      <c r="Y412"/>
      <c r="AA412" s="2"/>
      <c r="AB412"/>
      <c r="AD412" s="2"/>
      <c r="AE412"/>
      <c r="AG412" s="2"/>
      <c r="AH412"/>
      <c r="AJ412" s="2"/>
      <c r="AK412" s="68"/>
      <c r="AM412" s="68"/>
      <c r="AN412" s="53"/>
      <c r="AP412" s="68"/>
      <c r="AQ412" s="53"/>
    </row>
    <row r="413" spans="10:43" x14ac:dyDescent="0.3">
      <c r="J413"/>
      <c r="L413" s="2"/>
      <c r="M413"/>
      <c r="O413" s="2"/>
      <c r="P413"/>
      <c r="R413" s="2"/>
      <c r="S413"/>
      <c r="U413" s="2"/>
      <c r="V413"/>
      <c r="X413" s="2"/>
      <c r="Y413"/>
      <c r="AA413" s="2"/>
      <c r="AB413"/>
      <c r="AD413" s="2"/>
      <c r="AE413"/>
      <c r="AG413" s="2"/>
      <c r="AH413"/>
      <c r="AJ413" s="2"/>
      <c r="AK413" s="68"/>
      <c r="AM413" s="68"/>
      <c r="AN413" s="53"/>
      <c r="AP413" s="68"/>
      <c r="AQ413" s="53"/>
    </row>
    <row r="414" spans="10:43" x14ac:dyDescent="0.3">
      <c r="J414"/>
      <c r="L414" s="2"/>
      <c r="M414"/>
      <c r="O414" s="2"/>
      <c r="P414"/>
      <c r="R414" s="2"/>
      <c r="S414"/>
      <c r="U414" s="2"/>
      <c r="V414"/>
      <c r="X414" s="2"/>
      <c r="Y414"/>
      <c r="AA414" s="2"/>
      <c r="AB414"/>
      <c r="AD414" s="2"/>
      <c r="AE414"/>
      <c r="AG414" s="2"/>
      <c r="AH414"/>
      <c r="AJ414" s="2"/>
      <c r="AK414" s="68"/>
      <c r="AM414" s="68"/>
      <c r="AN414" s="53"/>
      <c r="AP414" s="68"/>
      <c r="AQ414" s="53"/>
    </row>
    <row r="415" spans="10:43" x14ac:dyDescent="0.3">
      <c r="J415"/>
      <c r="L415" s="2"/>
      <c r="M415"/>
      <c r="O415" s="2"/>
      <c r="P415"/>
      <c r="R415" s="2"/>
      <c r="S415"/>
      <c r="U415" s="2"/>
      <c r="V415"/>
      <c r="X415" s="2"/>
      <c r="Y415"/>
      <c r="AA415" s="2"/>
      <c r="AB415"/>
      <c r="AD415" s="2"/>
      <c r="AE415"/>
      <c r="AG415" s="2"/>
      <c r="AH415"/>
      <c r="AJ415" s="2"/>
      <c r="AK415" s="68"/>
      <c r="AM415" s="68"/>
      <c r="AN415" s="53"/>
      <c r="AP415" s="68"/>
      <c r="AQ415" s="53"/>
    </row>
    <row r="416" spans="10:43" x14ac:dyDescent="0.3">
      <c r="J416"/>
      <c r="L416" s="2"/>
      <c r="M416"/>
      <c r="O416" s="2"/>
      <c r="P416"/>
      <c r="R416" s="2"/>
      <c r="S416"/>
      <c r="U416" s="2"/>
      <c r="V416"/>
      <c r="X416" s="2"/>
      <c r="Y416"/>
      <c r="AA416" s="2"/>
      <c r="AB416"/>
      <c r="AD416" s="2"/>
      <c r="AE416"/>
      <c r="AG416" s="2"/>
      <c r="AH416"/>
      <c r="AJ416" s="2"/>
      <c r="AK416" s="68"/>
      <c r="AM416" s="68"/>
      <c r="AN416" s="53"/>
      <c r="AP416" s="68"/>
      <c r="AQ416" s="53"/>
    </row>
    <row r="417" spans="10:43" x14ac:dyDescent="0.3">
      <c r="J417"/>
      <c r="L417" s="2"/>
      <c r="M417"/>
      <c r="O417" s="2"/>
      <c r="P417"/>
      <c r="R417" s="2"/>
      <c r="S417"/>
      <c r="U417" s="2"/>
      <c r="V417"/>
      <c r="X417" s="2"/>
      <c r="Y417"/>
      <c r="AA417" s="2"/>
      <c r="AB417"/>
      <c r="AD417" s="2"/>
      <c r="AE417"/>
      <c r="AG417" s="2"/>
      <c r="AH417"/>
      <c r="AJ417" s="2"/>
      <c r="AK417" s="68"/>
      <c r="AM417" s="68"/>
      <c r="AN417" s="53"/>
      <c r="AP417" s="68"/>
      <c r="AQ417" s="53"/>
    </row>
    <row r="418" spans="10:43" x14ac:dyDescent="0.3">
      <c r="J418"/>
      <c r="L418" s="2"/>
      <c r="M418"/>
      <c r="O418" s="2"/>
      <c r="P418"/>
      <c r="R418" s="2"/>
      <c r="S418"/>
      <c r="U418" s="2"/>
      <c r="V418"/>
      <c r="X418" s="2"/>
      <c r="Y418"/>
      <c r="AA418" s="2"/>
      <c r="AB418"/>
      <c r="AD418" s="2"/>
      <c r="AE418"/>
      <c r="AG418" s="2"/>
      <c r="AH418"/>
      <c r="AJ418" s="2"/>
      <c r="AK418" s="68"/>
      <c r="AM418" s="68"/>
      <c r="AN418" s="53"/>
      <c r="AP418" s="68"/>
      <c r="AQ418" s="53"/>
    </row>
    <row r="419" spans="10:43" x14ac:dyDescent="0.3">
      <c r="J419"/>
      <c r="L419" s="2"/>
      <c r="M419"/>
      <c r="O419" s="2"/>
      <c r="P419"/>
      <c r="R419" s="2"/>
      <c r="S419"/>
      <c r="U419" s="2"/>
      <c r="V419"/>
      <c r="X419" s="2"/>
      <c r="Y419"/>
      <c r="AA419" s="2"/>
      <c r="AB419"/>
      <c r="AD419" s="2"/>
      <c r="AE419"/>
      <c r="AG419" s="2"/>
      <c r="AH419"/>
      <c r="AJ419" s="2"/>
      <c r="AK419" s="68"/>
      <c r="AM419" s="68"/>
      <c r="AN419" s="53"/>
      <c r="AP419" s="68"/>
      <c r="AQ419" s="53"/>
    </row>
    <row r="420" spans="10:43" x14ac:dyDescent="0.3">
      <c r="J420"/>
      <c r="L420" s="2"/>
      <c r="M420"/>
      <c r="O420" s="2"/>
      <c r="P420"/>
      <c r="R420" s="2"/>
      <c r="S420"/>
      <c r="U420" s="2"/>
      <c r="V420"/>
      <c r="X420" s="2"/>
      <c r="Y420"/>
      <c r="AA420" s="2"/>
      <c r="AB420"/>
      <c r="AD420" s="2"/>
      <c r="AE420"/>
      <c r="AG420" s="2"/>
      <c r="AH420"/>
      <c r="AJ420" s="2"/>
      <c r="AK420" s="68"/>
      <c r="AM420" s="68"/>
      <c r="AN420" s="53"/>
      <c r="AP420" s="68"/>
      <c r="AQ420" s="53"/>
    </row>
    <row r="421" spans="10:43" x14ac:dyDescent="0.3">
      <c r="J421"/>
      <c r="L421" s="2"/>
      <c r="M421"/>
      <c r="O421" s="2"/>
      <c r="P421"/>
      <c r="R421" s="2"/>
      <c r="S421"/>
      <c r="U421" s="2"/>
      <c r="V421"/>
      <c r="X421" s="2"/>
      <c r="Y421"/>
      <c r="AA421" s="2"/>
      <c r="AB421"/>
      <c r="AD421" s="2"/>
      <c r="AE421"/>
      <c r="AG421" s="2"/>
      <c r="AH421"/>
      <c r="AJ421" s="2"/>
      <c r="AK421" s="68"/>
      <c r="AM421" s="68"/>
      <c r="AN421" s="53"/>
      <c r="AP421" s="68"/>
      <c r="AQ421" s="53"/>
    </row>
    <row r="422" spans="10:43" x14ac:dyDescent="0.3">
      <c r="J422"/>
      <c r="L422" s="2"/>
      <c r="M422"/>
      <c r="O422" s="2"/>
      <c r="P422"/>
      <c r="R422" s="2"/>
      <c r="S422"/>
      <c r="U422" s="2"/>
      <c r="V422"/>
      <c r="X422" s="2"/>
      <c r="Y422"/>
      <c r="AA422" s="2"/>
      <c r="AB422"/>
      <c r="AD422" s="2"/>
      <c r="AE422"/>
      <c r="AG422" s="2"/>
      <c r="AH422"/>
      <c r="AJ422" s="2"/>
      <c r="AK422" s="68"/>
      <c r="AM422" s="68"/>
      <c r="AN422" s="53"/>
      <c r="AP422" s="68"/>
      <c r="AQ422" s="53"/>
    </row>
    <row r="423" spans="10:43" x14ac:dyDescent="0.3">
      <c r="J423"/>
      <c r="L423" s="2"/>
      <c r="M423"/>
      <c r="O423" s="2"/>
      <c r="P423"/>
      <c r="R423" s="2"/>
      <c r="S423"/>
      <c r="U423" s="2"/>
      <c r="V423"/>
      <c r="X423" s="2"/>
      <c r="Y423"/>
      <c r="AA423" s="2"/>
      <c r="AB423"/>
      <c r="AD423" s="2"/>
      <c r="AE423"/>
      <c r="AG423" s="2"/>
      <c r="AH423"/>
      <c r="AJ423" s="2"/>
      <c r="AK423" s="68"/>
      <c r="AM423" s="68"/>
      <c r="AN423" s="53"/>
      <c r="AP423" s="68"/>
      <c r="AQ423" s="53"/>
    </row>
    <row r="424" spans="10:43" x14ac:dyDescent="0.3">
      <c r="J424"/>
      <c r="L424" s="2"/>
      <c r="M424"/>
      <c r="O424" s="2"/>
      <c r="P424"/>
      <c r="R424" s="2"/>
      <c r="S424"/>
      <c r="U424" s="2"/>
      <c r="V424"/>
      <c r="X424" s="2"/>
      <c r="Y424"/>
      <c r="AA424" s="2"/>
      <c r="AB424"/>
      <c r="AD424" s="2"/>
      <c r="AE424"/>
      <c r="AG424" s="2"/>
      <c r="AH424"/>
      <c r="AJ424" s="2"/>
      <c r="AK424" s="68"/>
      <c r="AM424" s="68"/>
      <c r="AN424" s="53"/>
      <c r="AP424" s="68"/>
      <c r="AQ424" s="53"/>
    </row>
    <row r="425" spans="10:43" x14ac:dyDescent="0.3">
      <c r="J425"/>
      <c r="L425" s="2"/>
      <c r="M425"/>
      <c r="O425" s="2"/>
      <c r="P425"/>
      <c r="R425" s="2"/>
      <c r="S425"/>
      <c r="U425" s="2"/>
      <c r="V425"/>
      <c r="X425" s="2"/>
      <c r="Y425"/>
      <c r="AA425" s="2"/>
      <c r="AB425"/>
      <c r="AD425" s="2"/>
      <c r="AE425"/>
      <c r="AG425" s="2"/>
      <c r="AH425"/>
      <c r="AJ425" s="2"/>
      <c r="AK425" s="68"/>
      <c r="AM425" s="68"/>
      <c r="AN425" s="53"/>
      <c r="AP425" s="68"/>
      <c r="AQ425" s="53"/>
    </row>
    <row r="426" spans="10:43" x14ac:dyDescent="0.3">
      <c r="J426"/>
      <c r="L426" s="2"/>
      <c r="M426"/>
      <c r="O426" s="2"/>
      <c r="P426"/>
      <c r="R426" s="2"/>
      <c r="S426"/>
      <c r="U426" s="2"/>
      <c r="V426"/>
      <c r="X426" s="2"/>
      <c r="Y426"/>
      <c r="AA426" s="2"/>
      <c r="AB426"/>
      <c r="AD426" s="2"/>
      <c r="AE426"/>
      <c r="AG426" s="2"/>
      <c r="AH426"/>
      <c r="AJ426" s="2"/>
      <c r="AK426" s="68"/>
      <c r="AM426" s="68"/>
      <c r="AN426" s="53"/>
      <c r="AP426" s="68"/>
      <c r="AQ426" s="53"/>
    </row>
    <row r="427" spans="10:43" x14ac:dyDescent="0.3">
      <c r="J427"/>
      <c r="L427" s="2"/>
      <c r="M427"/>
      <c r="O427" s="2"/>
      <c r="P427"/>
      <c r="R427" s="2"/>
      <c r="S427"/>
      <c r="U427" s="2"/>
      <c r="V427"/>
      <c r="X427" s="2"/>
      <c r="Y427"/>
      <c r="AA427" s="2"/>
      <c r="AB427"/>
      <c r="AD427" s="2"/>
      <c r="AE427"/>
      <c r="AG427" s="2"/>
      <c r="AH427"/>
      <c r="AJ427" s="2"/>
      <c r="AK427" s="68"/>
      <c r="AM427" s="68"/>
      <c r="AN427" s="53"/>
      <c r="AP427" s="68"/>
      <c r="AQ427" s="53"/>
    </row>
    <row r="428" spans="10:43" x14ac:dyDescent="0.3">
      <c r="J428"/>
      <c r="L428" s="2"/>
      <c r="M428"/>
      <c r="O428" s="2"/>
      <c r="P428"/>
      <c r="R428" s="2"/>
      <c r="S428"/>
      <c r="U428" s="2"/>
      <c r="V428"/>
      <c r="X428" s="2"/>
      <c r="Y428"/>
      <c r="AA428" s="2"/>
      <c r="AB428"/>
      <c r="AD428" s="2"/>
      <c r="AE428"/>
      <c r="AG428" s="2"/>
      <c r="AH428"/>
      <c r="AJ428" s="2"/>
      <c r="AK428" s="68"/>
      <c r="AM428" s="68"/>
      <c r="AN428" s="53"/>
      <c r="AP428" s="68"/>
      <c r="AQ428" s="53"/>
    </row>
    <row r="429" spans="10:43" x14ac:dyDescent="0.3">
      <c r="J429"/>
      <c r="L429" s="2"/>
      <c r="M429"/>
      <c r="O429" s="2"/>
      <c r="P429"/>
      <c r="R429" s="2"/>
      <c r="S429"/>
      <c r="U429" s="2"/>
      <c r="V429"/>
      <c r="X429" s="2"/>
      <c r="Y429"/>
      <c r="AA429" s="2"/>
      <c r="AB429"/>
      <c r="AD429" s="2"/>
      <c r="AE429"/>
      <c r="AG429" s="2"/>
      <c r="AH429"/>
      <c r="AJ429" s="2"/>
      <c r="AK429" s="68"/>
      <c r="AM429" s="68"/>
      <c r="AN429" s="53"/>
      <c r="AP429" s="68"/>
      <c r="AQ429" s="53"/>
    </row>
    <row r="430" spans="10:43" x14ac:dyDescent="0.3">
      <c r="J430"/>
      <c r="L430" s="2"/>
      <c r="M430"/>
      <c r="O430" s="2"/>
      <c r="P430"/>
      <c r="R430" s="2"/>
      <c r="S430"/>
      <c r="U430" s="2"/>
      <c r="V430"/>
      <c r="X430" s="2"/>
      <c r="Y430"/>
      <c r="AA430" s="2"/>
      <c r="AB430"/>
      <c r="AD430" s="2"/>
      <c r="AE430"/>
      <c r="AG430" s="2"/>
      <c r="AH430"/>
      <c r="AJ430" s="2"/>
      <c r="AK430" s="68"/>
      <c r="AM430" s="68"/>
      <c r="AN430" s="53"/>
      <c r="AP430" s="68"/>
      <c r="AQ430" s="53"/>
    </row>
    <row r="431" spans="10:43" x14ac:dyDescent="0.3">
      <c r="J431"/>
      <c r="L431" s="2"/>
      <c r="M431"/>
      <c r="O431" s="2"/>
      <c r="P431"/>
      <c r="R431" s="2"/>
      <c r="S431"/>
      <c r="U431" s="2"/>
      <c r="V431"/>
      <c r="X431" s="2"/>
      <c r="Y431"/>
      <c r="AA431" s="2"/>
      <c r="AB431"/>
      <c r="AD431" s="2"/>
      <c r="AE431"/>
      <c r="AG431" s="2"/>
      <c r="AH431"/>
      <c r="AJ431" s="2"/>
      <c r="AK431" s="68"/>
      <c r="AM431" s="68"/>
      <c r="AN431" s="53"/>
      <c r="AP431" s="68"/>
      <c r="AQ431" s="53"/>
    </row>
    <row r="432" spans="10:43" x14ac:dyDescent="0.3">
      <c r="J432"/>
      <c r="L432" s="2"/>
      <c r="M432"/>
      <c r="O432" s="2"/>
      <c r="P432"/>
      <c r="R432" s="2"/>
      <c r="S432"/>
      <c r="U432" s="2"/>
      <c r="V432"/>
      <c r="X432" s="2"/>
      <c r="Y432"/>
      <c r="AA432" s="2"/>
      <c r="AB432"/>
      <c r="AD432" s="2"/>
      <c r="AE432"/>
      <c r="AG432" s="2"/>
      <c r="AH432"/>
      <c r="AJ432" s="2"/>
      <c r="AK432" s="68"/>
      <c r="AM432" s="68"/>
      <c r="AN432" s="53"/>
      <c r="AP432" s="68"/>
      <c r="AQ432" s="53"/>
    </row>
    <row r="433" spans="10:43" x14ac:dyDescent="0.3">
      <c r="J433"/>
      <c r="L433" s="2"/>
      <c r="M433"/>
      <c r="O433" s="2"/>
      <c r="P433"/>
      <c r="R433" s="2"/>
      <c r="S433"/>
      <c r="U433" s="2"/>
      <c r="V433"/>
      <c r="X433" s="2"/>
      <c r="Y433"/>
      <c r="AA433" s="2"/>
      <c r="AB433"/>
      <c r="AD433" s="2"/>
      <c r="AE433"/>
      <c r="AG433" s="2"/>
      <c r="AH433"/>
      <c r="AJ433" s="2"/>
      <c r="AK433" s="68"/>
      <c r="AM433" s="68"/>
      <c r="AN433" s="53"/>
      <c r="AP433" s="68"/>
      <c r="AQ433" s="53"/>
    </row>
    <row r="434" spans="10:43" x14ac:dyDescent="0.3">
      <c r="J434"/>
      <c r="L434" s="2"/>
      <c r="M434"/>
      <c r="O434" s="2"/>
      <c r="P434"/>
      <c r="R434" s="2"/>
      <c r="S434"/>
      <c r="U434" s="2"/>
      <c r="V434"/>
      <c r="X434" s="2"/>
      <c r="Y434"/>
      <c r="AA434" s="2"/>
      <c r="AB434"/>
      <c r="AD434" s="2"/>
      <c r="AE434"/>
      <c r="AG434" s="2"/>
      <c r="AH434"/>
      <c r="AJ434" s="2"/>
      <c r="AK434" s="68"/>
      <c r="AM434" s="68"/>
      <c r="AN434" s="53"/>
      <c r="AP434" s="68"/>
      <c r="AQ434" s="53"/>
    </row>
    <row r="435" spans="10:43" x14ac:dyDescent="0.3">
      <c r="J435"/>
      <c r="L435" s="2"/>
      <c r="M435"/>
      <c r="O435" s="2"/>
      <c r="P435"/>
      <c r="R435" s="2"/>
      <c r="S435"/>
      <c r="U435" s="2"/>
      <c r="V435"/>
      <c r="X435" s="2"/>
      <c r="Y435"/>
      <c r="AA435" s="2"/>
      <c r="AB435"/>
      <c r="AD435" s="2"/>
      <c r="AE435"/>
      <c r="AG435" s="2"/>
      <c r="AH435"/>
      <c r="AJ435" s="2"/>
      <c r="AK435" s="68"/>
      <c r="AM435" s="68"/>
      <c r="AN435" s="53"/>
      <c r="AP435" s="68"/>
      <c r="AQ435" s="53"/>
    </row>
    <row r="436" spans="10:43" x14ac:dyDescent="0.3">
      <c r="J436"/>
      <c r="L436" s="2"/>
      <c r="M436"/>
      <c r="O436" s="2"/>
      <c r="P436"/>
      <c r="R436" s="2"/>
      <c r="S436"/>
      <c r="U436" s="2"/>
      <c r="V436"/>
      <c r="X436" s="2"/>
      <c r="Y436"/>
      <c r="AA436" s="2"/>
      <c r="AB436"/>
      <c r="AD436" s="2"/>
      <c r="AE436"/>
      <c r="AG436" s="2"/>
      <c r="AH436"/>
      <c r="AJ436" s="2"/>
      <c r="AK436" s="68"/>
      <c r="AM436" s="68"/>
      <c r="AN436" s="53"/>
      <c r="AP436" s="68"/>
      <c r="AQ436" s="53"/>
    </row>
    <row r="437" spans="10:43" x14ac:dyDescent="0.3">
      <c r="J437"/>
      <c r="L437" s="2"/>
      <c r="M437"/>
      <c r="O437" s="2"/>
      <c r="P437"/>
      <c r="R437" s="2"/>
      <c r="S437"/>
      <c r="U437" s="2"/>
      <c r="V437"/>
      <c r="X437" s="2"/>
      <c r="Y437"/>
      <c r="AA437" s="2"/>
      <c r="AB437"/>
      <c r="AD437" s="2"/>
      <c r="AE437"/>
      <c r="AG437" s="2"/>
      <c r="AH437"/>
      <c r="AJ437" s="2"/>
      <c r="AK437" s="68"/>
      <c r="AM437" s="68"/>
      <c r="AN437" s="53"/>
      <c r="AP437" s="68"/>
      <c r="AQ437" s="53"/>
    </row>
    <row r="438" spans="10:43" x14ac:dyDescent="0.3">
      <c r="J438"/>
      <c r="L438" s="2"/>
      <c r="M438"/>
      <c r="O438" s="2"/>
      <c r="P438"/>
      <c r="R438" s="2"/>
      <c r="S438"/>
      <c r="U438" s="2"/>
      <c r="V438"/>
      <c r="X438" s="2"/>
      <c r="Y438"/>
      <c r="AA438" s="2"/>
      <c r="AB438"/>
      <c r="AD438" s="2"/>
      <c r="AE438"/>
      <c r="AG438" s="2"/>
      <c r="AH438"/>
      <c r="AJ438" s="2"/>
      <c r="AK438" s="68"/>
      <c r="AM438" s="68"/>
      <c r="AN438" s="53"/>
      <c r="AP438" s="68"/>
      <c r="AQ438" s="53"/>
    </row>
    <row r="439" spans="10:43" x14ac:dyDescent="0.3">
      <c r="J439"/>
      <c r="L439" s="2"/>
      <c r="M439"/>
      <c r="O439" s="2"/>
      <c r="P439"/>
      <c r="R439" s="2"/>
      <c r="S439"/>
      <c r="U439" s="2"/>
      <c r="V439"/>
      <c r="X439" s="2"/>
      <c r="Y439"/>
      <c r="AA439" s="2"/>
      <c r="AB439"/>
      <c r="AD439" s="2"/>
      <c r="AE439"/>
      <c r="AG439" s="2"/>
      <c r="AH439"/>
      <c r="AJ439" s="2"/>
      <c r="AK439" s="68"/>
      <c r="AM439" s="68"/>
      <c r="AN439" s="53"/>
      <c r="AP439" s="68"/>
      <c r="AQ439" s="53"/>
    </row>
    <row r="440" spans="10:43" x14ac:dyDescent="0.3">
      <c r="J440"/>
      <c r="L440" s="2"/>
      <c r="M440"/>
      <c r="O440" s="2"/>
      <c r="P440"/>
      <c r="R440" s="2"/>
      <c r="S440"/>
      <c r="U440" s="2"/>
      <c r="V440"/>
      <c r="X440" s="2"/>
      <c r="Y440"/>
      <c r="AA440" s="2"/>
      <c r="AB440"/>
      <c r="AD440" s="2"/>
      <c r="AE440"/>
      <c r="AG440" s="2"/>
      <c r="AH440"/>
      <c r="AJ440" s="2"/>
      <c r="AK440" s="68"/>
      <c r="AM440" s="68"/>
      <c r="AN440" s="53"/>
      <c r="AP440" s="68"/>
      <c r="AQ440" s="53"/>
    </row>
    <row r="441" spans="10:43" x14ac:dyDescent="0.3">
      <c r="J441"/>
      <c r="L441" s="2"/>
      <c r="M441"/>
      <c r="O441" s="2"/>
      <c r="P441"/>
      <c r="R441" s="2"/>
      <c r="S441"/>
      <c r="U441" s="2"/>
      <c r="V441"/>
      <c r="X441" s="2"/>
      <c r="Y441"/>
      <c r="AA441" s="2"/>
      <c r="AB441"/>
      <c r="AD441" s="2"/>
      <c r="AE441"/>
      <c r="AG441" s="2"/>
      <c r="AH441"/>
      <c r="AJ441" s="2"/>
      <c r="AK441" s="68"/>
      <c r="AM441" s="68"/>
      <c r="AN441" s="53"/>
      <c r="AP441" s="68"/>
      <c r="AQ441" s="53"/>
    </row>
    <row r="442" spans="10:43" x14ac:dyDescent="0.3">
      <c r="J442"/>
      <c r="L442" s="2"/>
      <c r="M442"/>
      <c r="O442" s="2"/>
      <c r="P442"/>
      <c r="R442" s="2"/>
      <c r="S442"/>
      <c r="U442" s="2"/>
      <c r="V442"/>
      <c r="X442" s="2"/>
      <c r="Y442"/>
      <c r="AA442" s="2"/>
      <c r="AB442"/>
      <c r="AD442" s="2"/>
      <c r="AE442"/>
      <c r="AG442" s="2"/>
      <c r="AH442"/>
      <c r="AJ442" s="2"/>
      <c r="AK442" s="68"/>
      <c r="AM442" s="68"/>
      <c r="AN442" s="53"/>
      <c r="AP442" s="68"/>
      <c r="AQ442" s="53"/>
    </row>
    <row r="443" spans="10:43" x14ac:dyDescent="0.3">
      <c r="J443"/>
      <c r="L443" s="2"/>
      <c r="M443"/>
      <c r="O443" s="2"/>
      <c r="P443"/>
      <c r="R443" s="2"/>
      <c r="S443"/>
      <c r="U443" s="2"/>
      <c r="V443"/>
      <c r="X443" s="2"/>
      <c r="Y443"/>
      <c r="AA443" s="2"/>
      <c r="AB443"/>
      <c r="AD443" s="2"/>
      <c r="AE443"/>
      <c r="AG443" s="2"/>
      <c r="AH443"/>
      <c r="AJ443" s="2"/>
      <c r="AK443" s="68"/>
      <c r="AM443" s="68"/>
      <c r="AN443" s="53"/>
      <c r="AP443" s="68"/>
      <c r="AQ443" s="53"/>
    </row>
    <row r="444" spans="10:43" x14ac:dyDescent="0.3">
      <c r="J444"/>
      <c r="L444" s="2"/>
      <c r="M444"/>
      <c r="O444" s="2"/>
      <c r="P444"/>
      <c r="R444" s="2"/>
      <c r="S444"/>
      <c r="U444" s="2"/>
      <c r="V444"/>
      <c r="X444" s="2"/>
      <c r="Y444"/>
      <c r="AA444" s="2"/>
      <c r="AB444"/>
      <c r="AD444" s="2"/>
      <c r="AE444"/>
      <c r="AG444" s="2"/>
      <c r="AH444"/>
      <c r="AJ444" s="2"/>
      <c r="AK444" s="68"/>
      <c r="AM444" s="68"/>
      <c r="AN444" s="53"/>
      <c r="AP444" s="68"/>
      <c r="AQ444" s="53"/>
    </row>
    <row r="445" spans="10:43" x14ac:dyDescent="0.3">
      <c r="J445"/>
      <c r="L445" s="2"/>
      <c r="M445"/>
      <c r="O445" s="2"/>
      <c r="P445"/>
      <c r="R445" s="2"/>
      <c r="S445"/>
      <c r="U445" s="2"/>
      <c r="V445"/>
      <c r="X445" s="2"/>
      <c r="Y445"/>
      <c r="AA445" s="2"/>
      <c r="AB445"/>
      <c r="AD445" s="2"/>
      <c r="AE445"/>
      <c r="AG445" s="2"/>
      <c r="AH445"/>
      <c r="AJ445" s="2"/>
      <c r="AK445" s="68"/>
      <c r="AM445" s="68"/>
      <c r="AN445" s="53"/>
      <c r="AP445" s="68"/>
      <c r="AQ445" s="53"/>
    </row>
    <row r="446" spans="10:43" x14ac:dyDescent="0.3">
      <c r="J446"/>
      <c r="L446" s="2"/>
      <c r="M446"/>
      <c r="O446" s="2"/>
      <c r="P446"/>
      <c r="R446" s="2"/>
      <c r="S446"/>
      <c r="U446" s="2"/>
      <c r="V446"/>
      <c r="X446" s="2"/>
      <c r="Y446"/>
      <c r="AA446" s="2"/>
      <c r="AB446"/>
      <c r="AD446" s="2"/>
      <c r="AE446"/>
      <c r="AG446" s="2"/>
      <c r="AH446"/>
      <c r="AJ446" s="2"/>
      <c r="AK446" s="68"/>
      <c r="AM446" s="68"/>
      <c r="AN446" s="53"/>
      <c r="AP446" s="68"/>
      <c r="AQ446" s="53"/>
    </row>
    <row r="447" spans="10:43" x14ac:dyDescent="0.3">
      <c r="J447"/>
      <c r="L447" s="2"/>
      <c r="M447"/>
      <c r="O447" s="2"/>
      <c r="P447"/>
      <c r="R447" s="2"/>
      <c r="S447"/>
      <c r="U447" s="2"/>
      <c r="V447"/>
      <c r="X447" s="2"/>
      <c r="Y447"/>
      <c r="AA447" s="2"/>
      <c r="AB447"/>
      <c r="AD447" s="2"/>
      <c r="AE447"/>
      <c r="AG447" s="2"/>
      <c r="AH447"/>
      <c r="AJ447" s="2"/>
      <c r="AK447" s="68"/>
      <c r="AM447" s="68"/>
      <c r="AN447" s="53"/>
      <c r="AP447" s="68"/>
      <c r="AQ447" s="53"/>
    </row>
    <row r="448" spans="10:43" x14ac:dyDescent="0.3">
      <c r="J448"/>
      <c r="L448" s="2"/>
      <c r="M448"/>
      <c r="O448" s="2"/>
      <c r="P448"/>
      <c r="R448" s="2"/>
      <c r="S448"/>
      <c r="U448" s="2"/>
      <c r="V448"/>
      <c r="X448" s="2"/>
      <c r="Y448"/>
      <c r="AA448" s="2"/>
      <c r="AB448"/>
      <c r="AD448" s="2"/>
      <c r="AE448"/>
      <c r="AG448" s="2"/>
      <c r="AH448"/>
      <c r="AJ448" s="2"/>
      <c r="AK448" s="68"/>
      <c r="AM448" s="68"/>
      <c r="AN448" s="53"/>
      <c r="AP448" s="68"/>
      <c r="AQ448" s="53"/>
    </row>
    <row r="449" spans="10:43" x14ac:dyDescent="0.3">
      <c r="J449"/>
      <c r="L449" s="2"/>
      <c r="M449"/>
      <c r="O449" s="2"/>
      <c r="P449"/>
      <c r="R449" s="2"/>
      <c r="S449"/>
      <c r="U449" s="2"/>
      <c r="V449"/>
      <c r="X449" s="2"/>
      <c r="Y449"/>
      <c r="AA449" s="2"/>
      <c r="AB449"/>
      <c r="AD449" s="2"/>
      <c r="AE449"/>
      <c r="AG449" s="2"/>
      <c r="AH449"/>
      <c r="AJ449" s="2"/>
      <c r="AK449" s="68"/>
      <c r="AM449" s="68"/>
      <c r="AN449" s="53"/>
      <c r="AP449" s="68"/>
      <c r="AQ449" s="53"/>
    </row>
    <row r="450" spans="10:43" x14ac:dyDescent="0.3">
      <c r="J450"/>
      <c r="L450" s="2"/>
      <c r="M450"/>
      <c r="O450" s="2"/>
      <c r="P450"/>
      <c r="R450" s="2"/>
      <c r="S450"/>
      <c r="U450" s="2"/>
      <c r="V450"/>
      <c r="X450" s="2"/>
      <c r="Y450"/>
      <c r="AA450" s="2"/>
      <c r="AB450"/>
      <c r="AD450" s="2"/>
      <c r="AE450"/>
      <c r="AG450" s="2"/>
      <c r="AH450"/>
      <c r="AJ450" s="2"/>
      <c r="AK450" s="68"/>
      <c r="AM450" s="68"/>
      <c r="AN450" s="53"/>
      <c r="AP450" s="68"/>
      <c r="AQ450" s="53"/>
    </row>
    <row r="451" spans="10:43" x14ac:dyDescent="0.3">
      <c r="J451"/>
      <c r="L451" s="2"/>
      <c r="M451"/>
      <c r="O451" s="2"/>
      <c r="P451"/>
      <c r="R451" s="2"/>
      <c r="S451"/>
      <c r="U451" s="2"/>
      <c r="V451"/>
      <c r="X451" s="2"/>
      <c r="Y451"/>
      <c r="AA451" s="2"/>
      <c r="AB451"/>
      <c r="AD451" s="2"/>
      <c r="AE451"/>
      <c r="AG451" s="2"/>
      <c r="AH451"/>
      <c r="AJ451" s="2"/>
      <c r="AK451" s="68"/>
      <c r="AM451" s="68"/>
      <c r="AN451" s="53"/>
      <c r="AP451" s="68"/>
      <c r="AQ451" s="53"/>
    </row>
    <row r="452" spans="10:43" x14ac:dyDescent="0.3">
      <c r="J452"/>
      <c r="L452" s="2"/>
      <c r="M452"/>
      <c r="O452" s="2"/>
      <c r="P452"/>
      <c r="R452" s="2"/>
      <c r="S452"/>
      <c r="U452" s="2"/>
      <c r="V452"/>
      <c r="X452" s="2"/>
      <c r="Y452"/>
      <c r="AA452" s="2"/>
      <c r="AB452"/>
      <c r="AD452" s="2"/>
      <c r="AE452"/>
      <c r="AG452" s="2"/>
      <c r="AH452"/>
      <c r="AJ452" s="2"/>
      <c r="AK452" s="68"/>
      <c r="AM452" s="68"/>
      <c r="AN452" s="53"/>
      <c r="AP452" s="68"/>
      <c r="AQ452" s="53"/>
    </row>
    <row r="453" spans="10:43" x14ac:dyDescent="0.3">
      <c r="J453"/>
      <c r="L453" s="2"/>
      <c r="M453"/>
      <c r="O453" s="2"/>
      <c r="P453"/>
      <c r="R453" s="2"/>
      <c r="S453"/>
      <c r="U453" s="2"/>
      <c r="V453"/>
      <c r="X453" s="2"/>
      <c r="Y453"/>
      <c r="AA453" s="2"/>
      <c r="AB453"/>
      <c r="AD453" s="2"/>
      <c r="AE453"/>
      <c r="AG453" s="2"/>
      <c r="AH453"/>
      <c r="AJ453" s="2"/>
      <c r="AK453" s="68"/>
      <c r="AM453" s="68"/>
      <c r="AN453" s="53"/>
      <c r="AP453" s="68"/>
      <c r="AQ453" s="53"/>
    </row>
    <row r="454" spans="10:43" x14ac:dyDescent="0.3">
      <c r="J454"/>
      <c r="L454" s="2"/>
      <c r="M454"/>
      <c r="O454" s="2"/>
      <c r="P454"/>
      <c r="R454" s="2"/>
      <c r="S454"/>
      <c r="U454" s="2"/>
      <c r="V454"/>
      <c r="X454" s="2"/>
      <c r="Y454"/>
      <c r="AA454" s="2"/>
      <c r="AB454"/>
      <c r="AD454" s="2"/>
      <c r="AE454"/>
      <c r="AG454" s="2"/>
      <c r="AH454"/>
      <c r="AJ454" s="2"/>
      <c r="AK454" s="68"/>
      <c r="AM454" s="68"/>
      <c r="AN454" s="53"/>
      <c r="AP454" s="68"/>
      <c r="AQ454" s="53"/>
    </row>
    <row r="455" spans="10:43" x14ac:dyDescent="0.3">
      <c r="J455"/>
      <c r="L455" s="2"/>
      <c r="M455"/>
      <c r="O455" s="2"/>
      <c r="P455"/>
      <c r="R455" s="2"/>
      <c r="S455"/>
      <c r="U455" s="2"/>
      <c r="V455"/>
      <c r="X455" s="2"/>
      <c r="Y455"/>
      <c r="AA455" s="2"/>
      <c r="AB455"/>
      <c r="AD455" s="2"/>
      <c r="AE455"/>
      <c r="AG455" s="2"/>
      <c r="AH455"/>
      <c r="AJ455" s="2"/>
      <c r="AK455" s="68"/>
      <c r="AM455" s="68"/>
      <c r="AN455" s="53"/>
      <c r="AP455" s="68"/>
      <c r="AQ455" s="53"/>
    </row>
    <row r="456" spans="10:43" x14ac:dyDescent="0.3">
      <c r="J456"/>
      <c r="L456" s="2"/>
      <c r="M456"/>
      <c r="O456" s="2"/>
      <c r="P456"/>
      <c r="R456" s="2"/>
      <c r="S456"/>
      <c r="U456" s="2"/>
      <c r="V456"/>
      <c r="X456" s="2"/>
      <c r="Y456"/>
      <c r="AA456" s="2"/>
      <c r="AB456"/>
      <c r="AD456" s="2"/>
      <c r="AE456"/>
      <c r="AG456" s="2"/>
      <c r="AH456"/>
      <c r="AJ456" s="2"/>
      <c r="AK456" s="68"/>
      <c r="AM456" s="68"/>
      <c r="AN456" s="53"/>
      <c r="AP456" s="68"/>
      <c r="AQ456" s="53"/>
    </row>
    <row r="457" spans="10:43" x14ac:dyDescent="0.3">
      <c r="J457"/>
      <c r="L457" s="2"/>
      <c r="M457"/>
      <c r="O457" s="2"/>
      <c r="P457"/>
      <c r="R457" s="2"/>
      <c r="S457"/>
      <c r="U457" s="2"/>
      <c r="V457"/>
      <c r="X457" s="2"/>
      <c r="Y457"/>
      <c r="AA457" s="2"/>
      <c r="AB457"/>
      <c r="AD457" s="2"/>
      <c r="AE457"/>
      <c r="AG457" s="2"/>
      <c r="AH457"/>
      <c r="AJ457" s="2"/>
      <c r="AK457" s="68"/>
      <c r="AM457" s="68"/>
      <c r="AN457" s="53"/>
      <c r="AP457" s="68"/>
      <c r="AQ457" s="53"/>
    </row>
    <row r="458" spans="10:43" x14ac:dyDescent="0.3">
      <c r="J458"/>
      <c r="L458" s="2"/>
      <c r="M458"/>
      <c r="O458" s="2"/>
      <c r="P458"/>
      <c r="R458" s="2"/>
      <c r="S458"/>
      <c r="U458" s="2"/>
      <c r="V458"/>
      <c r="X458" s="2"/>
      <c r="Y458"/>
      <c r="AA458" s="2"/>
      <c r="AB458"/>
      <c r="AD458" s="2"/>
      <c r="AE458"/>
      <c r="AG458" s="2"/>
      <c r="AH458"/>
      <c r="AJ458" s="2"/>
      <c r="AK458" s="68"/>
      <c r="AM458" s="68"/>
      <c r="AN458" s="53"/>
      <c r="AP458" s="68"/>
      <c r="AQ458" s="53"/>
    </row>
    <row r="459" spans="10:43" x14ac:dyDescent="0.3">
      <c r="J459"/>
      <c r="L459" s="2"/>
      <c r="M459"/>
      <c r="O459" s="2"/>
      <c r="P459"/>
      <c r="R459" s="2"/>
      <c r="S459"/>
      <c r="U459" s="2"/>
      <c r="V459"/>
      <c r="X459" s="2"/>
      <c r="Y459"/>
      <c r="AA459" s="2"/>
      <c r="AB459"/>
      <c r="AD459" s="2"/>
      <c r="AE459"/>
      <c r="AG459" s="2"/>
      <c r="AH459"/>
      <c r="AJ459" s="2"/>
      <c r="AK459" s="68"/>
      <c r="AM459" s="68"/>
      <c r="AN459" s="53"/>
      <c r="AP459" s="68"/>
      <c r="AQ459" s="53"/>
    </row>
    <row r="460" spans="10:43" x14ac:dyDescent="0.3">
      <c r="J460"/>
      <c r="L460" s="2"/>
      <c r="M460"/>
      <c r="O460" s="2"/>
      <c r="P460"/>
      <c r="R460" s="2"/>
      <c r="S460"/>
      <c r="U460" s="2"/>
      <c r="V460"/>
      <c r="X460" s="2"/>
      <c r="Y460"/>
      <c r="AA460" s="2"/>
      <c r="AB460"/>
      <c r="AD460" s="2"/>
      <c r="AE460"/>
      <c r="AG460" s="2"/>
      <c r="AH460"/>
      <c r="AJ460" s="2"/>
      <c r="AK460" s="68"/>
      <c r="AM460" s="68"/>
      <c r="AN460" s="53"/>
      <c r="AP460" s="68"/>
      <c r="AQ460" s="53"/>
    </row>
    <row r="461" spans="10:43" x14ac:dyDescent="0.3">
      <c r="J461"/>
      <c r="L461" s="2"/>
      <c r="M461"/>
      <c r="O461" s="2"/>
      <c r="P461"/>
      <c r="R461" s="2"/>
      <c r="S461"/>
      <c r="U461" s="2"/>
      <c r="V461"/>
      <c r="X461" s="2"/>
      <c r="Y461"/>
      <c r="AA461" s="2"/>
      <c r="AB461"/>
      <c r="AD461" s="2"/>
      <c r="AE461"/>
      <c r="AG461" s="2"/>
      <c r="AH461"/>
      <c r="AJ461" s="2"/>
      <c r="AK461" s="68"/>
      <c r="AM461" s="68"/>
      <c r="AN461" s="53"/>
      <c r="AP461" s="68"/>
      <c r="AQ461" s="53"/>
    </row>
    <row r="462" spans="10:43" x14ac:dyDescent="0.3">
      <c r="J462"/>
      <c r="L462" s="2"/>
      <c r="M462"/>
      <c r="O462" s="2"/>
      <c r="P462"/>
      <c r="R462" s="2"/>
      <c r="S462"/>
      <c r="U462" s="2"/>
      <c r="V462"/>
      <c r="X462" s="2"/>
      <c r="Y462"/>
      <c r="AA462" s="2"/>
      <c r="AB462"/>
      <c r="AD462" s="2"/>
      <c r="AE462"/>
      <c r="AG462" s="2"/>
      <c r="AH462"/>
      <c r="AJ462" s="2"/>
      <c r="AK462" s="68"/>
      <c r="AM462" s="68"/>
      <c r="AN462" s="53"/>
      <c r="AP462" s="68"/>
      <c r="AQ462" s="53"/>
    </row>
    <row r="463" spans="10:43" x14ac:dyDescent="0.3">
      <c r="J463"/>
      <c r="L463" s="2"/>
      <c r="M463"/>
      <c r="O463" s="2"/>
      <c r="P463"/>
      <c r="R463" s="2"/>
      <c r="S463"/>
      <c r="U463" s="2"/>
      <c r="V463"/>
      <c r="X463" s="2"/>
      <c r="Y463"/>
      <c r="AA463" s="2"/>
      <c r="AB463"/>
      <c r="AD463" s="2"/>
      <c r="AE463"/>
      <c r="AG463" s="2"/>
      <c r="AH463"/>
      <c r="AJ463" s="2"/>
      <c r="AK463" s="68"/>
      <c r="AM463" s="68"/>
      <c r="AN463" s="53"/>
      <c r="AP463" s="68"/>
      <c r="AQ463" s="53"/>
    </row>
    <row r="464" spans="10:43" x14ac:dyDescent="0.3">
      <c r="J464"/>
      <c r="L464" s="2"/>
      <c r="M464"/>
      <c r="O464" s="2"/>
      <c r="P464"/>
      <c r="R464" s="2"/>
      <c r="S464"/>
      <c r="U464" s="2"/>
      <c r="V464"/>
      <c r="X464" s="2"/>
      <c r="Y464"/>
      <c r="AA464" s="2"/>
      <c r="AB464"/>
      <c r="AD464" s="2"/>
      <c r="AE464"/>
      <c r="AG464" s="2"/>
      <c r="AH464"/>
      <c r="AJ464" s="2"/>
      <c r="AK464" s="68"/>
      <c r="AM464" s="68"/>
      <c r="AN464" s="53"/>
      <c r="AP464" s="68"/>
      <c r="AQ464" s="53"/>
    </row>
    <row r="465" spans="10:43" x14ac:dyDescent="0.3">
      <c r="J465"/>
      <c r="L465" s="2"/>
      <c r="M465"/>
      <c r="O465" s="2"/>
      <c r="P465"/>
      <c r="R465" s="2"/>
      <c r="S465"/>
      <c r="U465" s="2"/>
      <c r="V465"/>
      <c r="X465" s="2"/>
      <c r="Y465"/>
      <c r="AA465" s="2"/>
      <c r="AB465"/>
      <c r="AD465" s="2"/>
      <c r="AE465"/>
      <c r="AG465" s="2"/>
      <c r="AH465"/>
      <c r="AJ465" s="2"/>
      <c r="AK465" s="68"/>
      <c r="AM465" s="68"/>
      <c r="AN465" s="53"/>
      <c r="AP465" s="68"/>
      <c r="AQ465" s="53"/>
    </row>
    <row r="466" spans="10:43" x14ac:dyDescent="0.3">
      <c r="J466"/>
      <c r="L466" s="2"/>
      <c r="M466"/>
      <c r="O466" s="2"/>
      <c r="P466"/>
      <c r="R466" s="2"/>
      <c r="S466"/>
      <c r="U466" s="2"/>
      <c r="V466"/>
      <c r="X466" s="2"/>
      <c r="Y466"/>
      <c r="AA466" s="2"/>
      <c r="AB466"/>
      <c r="AD466" s="2"/>
      <c r="AE466"/>
      <c r="AG466" s="2"/>
      <c r="AH466"/>
      <c r="AJ466" s="2"/>
      <c r="AK466" s="68"/>
      <c r="AM466" s="68"/>
      <c r="AN466" s="53"/>
      <c r="AP466" s="68"/>
      <c r="AQ466" s="53"/>
    </row>
    <row r="467" spans="10:43" x14ac:dyDescent="0.3">
      <c r="J467"/>
      <c r="L467" s="2"/>
      <c r="M467"/>
      <c r="O467" s="2"/>
      <c r="P467"/>
      <c r="R467" s="2"/>
      <c r="S467"/>
      <c r="U467" s="2"/>
      <c r="V467"/>
      <c r="X467" s="2"/>
      <c r="Y467"/>
      <c r="AA467" s="2"/>
      <c r="AB467"/>
      <c r="AD467" s="2"/>
      <c r="AE467"/>
      <c r="AG467" s="2"/>
      <c r="AH467"/>
      <c r="AJ467" s="2"/>
      <c r="AK467" s="68"/>
      <c r="AM467" s="68"/>
      <c r="AN467" s="53"/>
      <c r="AP467" s="68"/>
      <c r="AQ467" s="53"/>
    </row>
    <row r="468" spans="10:43" x14ac:dyDescent="0.3">
      <c r="J468"/>
      <c r="L468" s="2"/>
      <c r="M468"/>
      <c r="O468" s="2"/>
      <c r="P468"/>
      <c r="R468" s="2"/>
      <c r="S468"/>
      <c r="U468" s="2"/>
      <c r="V468"/>
      <c r="X468" s="2"/>
      <c r="Y468"/>
      <c r="AA468" s="2"/>
      <c r="AB468"/>
      <c r="AD468" s="2"/>
      <c r="AE468"/>
      <c r="AG468" s="2"/>
      <c r="AH468"/>
      <c r="AJ468" s="2"/>
      <c r="AK468" s="68"/>
      <c r="AM468" s="68"/>
      <c r="AN468" s="53"/>
      <c r="AP468" s="68"/>
      <c r="AQ468" s="53"/>
    </row>
    <row r="469" spans="10:43" x14ac:dyDescent="0.3">
      <c r="J469"/>
      <c r="L469" s="2"/>
      <c r="M469"/>
      <c r="O469" s="2"/>
      <c r="P469"/>
      <c r="R469" s="2"/>
      <c r="S469"/>
      <c r="U469" s="2"/>
      <c r="V469"/>
      <c r="X469" s="2"/>
      <c r="Y469"/>
      <c r="AA469" s="2"/>
      <c r="AB469"/>
      <c r="AD469" s="2"/>
      <c r="AE469"/>
      <c r="AG469" s="2"/>
      <c r="AH469"/>
      <c r="AJ469" s="2"/>
      <c r="AK469" s="68"/>
      <c r="AM469" s="68"/>
      <c r="AN469" s="53"/>
      <c r="AP469" s="68"/>
      <c r="AQ469" s="53"/>
    </row>
    <row r="470" spans="10:43" x14ac:dyDescent="0.3">
      <c r="J470"/>
      <c r="L470" s="2"/>
      <c r="M470"/>
      <c r="O470" s="2"/>
      <c r="P470"/>
      <c r="R470" s="2"/>
      <c r="S470"/>
      <c r="U470" s="2"/>
      <c r="V470"/>
      <c r="X470" s="2"/>
      <c r="Y470"/>
      <c r="AA470" s="2"/>
      <c r="AB470"/>
      <c r="AD470" s="2"/>
      <c r="AE470"/>
      <c r="AG470" s="2"/>
      <c r="AH470"/>
      <c r="AJ470" s="2"/>
      <c r="AK470" s="68"/>
      <c r="AM470" s="68"/>
      <c r="AN470" s="53"/>
      <c r="AP470" s="68"/>
      <c r="AQ470" s="53"/>
    </row>
    <row r="471" spans="10:43" x14ac:dyDescent="0.3">
      <c r="J471"/>
      <c r="L471" s="2"/>
      <c r="M471"/>
      <c r="O471" s="2"/>
      <c r="P471"/>
      <c r="R471" s="2"/>
      <c r="S471"/>
      <c r="U471" s="2"/>
      <c r="V471"/>
      <c r="X471" s="2"/>
      <c r="Y471"/>
      <c r="AA471" s="2"/>
      <c r="AB471"/>
      <c r="AD471" s="2"/>
      <c r="AE471"/>
      <c r="AG471" s="2"/>
      <c r="AH471"/>
      <c r="AJ471" s="2"/>
      <c r="AK471" s="68"/>
      <c r="AM471" s="68"/>
      <c r="AN471" s="53"/>
      <c r="AP471" s="68"/>
      <c r="AQ471" s="53"/>
    </row>
    <row r="472" spans="10:43" x14ac:dyDescent="0.3">
      <c r="J472"/>
      <c r="L472" s="2"/>
      <c r="M472"/>
      <c r="O472" s="2"/>
      <c r="P472"/>
      <c r="R472" s="2"/>
      <c r="S472"/>
      <c r="U472" s="2"/>
      <c r="V472"/>
      <c r="X472" s="2"/>
      <c r="Y472"/>
      <c r="AA472" s="2"/>
      <c r="AB472"/>
      <c r="AD472" s="2"/>
      <c r="AE472"/>
      <c r="AG472" s="2"/>
      <c r="AH472"/>
      <c r="AJ472" s="2"/>
      <c r="AK472" s="68"/>
      <c r="AM472" s="68"/>
      <c r="AN472" s="53"/>
      <c r="AP472" s="68"/>
      <c r="AQ472" s="53"/>
    </row>
    <row r="473" spans="10:43" x14ac:dyDescent="0.3">
      <c r="J473"/>
      <c r="L473" s="2"/>
      <c r="M473"/>
      <c r="O473" s="2"/>
      <c r="P473"/>
      <c r="R473" s="2"/>
      <c r="S473"/>
      <c r="U473" s="2"/>
      <c r="V473"/>
      <c r="X473" s="2"/>
      <c r="Y473"/>
      <c r="AA473" s="2"/>
      <c r="AB473"/>
      <c r="AD473" s="2"/>
      <c r="AE473"/>
      <c r="AG473" s="2"/>
      <c r="AH473"/>
      <c r="AJ473" s="2"/>
      <c r="AK473" s="68"/>
      <c r="AM473" s="68"/>
      <c r="AN473" s="53"/>
      <c r="AP473" s="68"/>
      <c r="AQ473" s="53"/>
    </row>
    <row r="474" spans="10:43" x14ac:dyDescent="0.3">
      <c r="J474"/>
      <c r="L474" s="2"/>
      <c r="M474"/>
      <c r="O474" s="2"/>
      <c r="P474"/>
      <c r="R474" s="2"/>
      <c r="S474"/>
      <c r="U474" s="2"/>
      <c r="V474"/>
      <c r="X474" s="2"/>
      <c r="Y474"/>
      <c r="AA474" s="2"/>
      <c r="AB474"/>
      <c r="AD474" s="2"/>
      <c r="AE474"/>
      <c r="AG474" s="2"/>
      <c r="AH474"/>
      <c r="AJ474" s="2"/>
      <c r="AK474" s="68"/>
      <c r="AM474" s="68"/>
      <c r="AN474" s="53"/>
      <c r="AP474" s="68"/>
      <c r="AQ474" s="53"/>
    </row>
    <row r="475" spans="10:43" x14ac:dyDescent="0.3">
      <c r="J475"/>
      <c r="L475" s="2"/>
      <c r="M475"/>
      <c r="O475" s="2"/>
      <c r="P475"/>
      <c r="R475" s="2"/>
      <c r="S475"/>
      <c r="U475" s="2"/>
      <c r="V475"/>
      <c r="X475" s="2"/>
      <c r="Y475"/>
      <c r="AA475" s="2"/>
      <c r="AB475"/>
      <c r="AD475" s="2"/>
      <c r="AE475"/>
      <c r="AG475" s="2"/>
      <c r="AH475"/>
      <c r="AJ475" s="2"/>
      <c r="AK475" s="68"/>
      <c r="AM475" s="68"/>
      <c r="AN475" s="53"/>
      <c r="AP475" s="68"/>
      <c r="AQ475" s="53"/>
    </row>
    <row r="476" spans="10:43" x14ac:dyDescent="0.3">
      <c r="J476"/>
      <c r="L476" s="2"/>
      <c r="M476"/>
      <c r="O476" s="2"/>
      <c r="P476"/>
      <c r="R476" s="2"/>
      <c r="S476"/>
      <c r="U476" s="2"/>
      <c r="V476"/>
      <c r="X476" s="2"/>
      <c r="Y476"/>
      <c r="AA476" s="2"/>
      <c r="AB476"/>
      <c r="AD476" s="2"/>
      <c r="AE476"/>
      <c r="AG476" s="2"/>
      <c r="AH476"/>
      <c r="AJ476" s="2"/>
      <c r="AK476" s="68"/>
      <c r="AM476" s="68"/>
      <c r="AN476" s="53"/>
      <c r="AP476" s="68"/>
      <c r="AQ476" s="53"/>
    </row>
    <row r="477" spans="10:43" x14ac:dyDescent="0.3">
      <c r="J477"/>
      <c r="L477" s="2"/>
      <c r="M477"/>
      <c r="O477" s="2"/>
      <c r="P477"/>
      <c r="R477" s="2"/>
      <c r="S477"/>
      <c r="U477" s="2"/>
      <c r="V477"/>
      <c r="X477" s="2"/>
      <c r="Y477"/>
      <c r="AA477" s="2"/>
      <c r="AB477"/>
      <c r="AD477" s="2"/>
      <c r="AE477"/>
      <c r="AG477" s="2"/>
      <c r="AH477"/>
      <c r="AJ477" s="2"/>
      <c r="AK477" s="68"/>
      <c r="AM477" s="68"/>
      <c r="AN477" s="53"/>
      <c r="AP477" s="68"/>
      <c r="AQ477" s="53"/>
    </row>
    <row r="478" spans="10:43" x14ac:dyDescent="0.3">
      <c r="J478"/>
      <c r="L478" s="2"/>
      <c r="M478"/>
      <c r="O478" s="2"/>
      <c r="P478"/>
      <c r="R478" s="2"/>
      <c r="S478"/>
      <c r="U478" s="2"/>
      <c r="V478"/>
      <c r="X478" s="2"/>
      <c r="Y478"/>
      <c r="AA478" s="2"/>
      <c r="AB478"/>
      <c r="AD478" s="2"/>
      <c r="AE478"/>
      <c r="AG478" s="2"/>
      <c r="AH478"/>
      <c r="AJ478" s="2"/>
      <c r="AK478" s="68"/>
      <c r="AM478" s="68"/>
      <c r="AN478" s="53"/>
      <c r="AP478" s="68"/>
      <c r="AQ478" s="53"/>
    </row>
    <row r="479" spans="10:43" x14ac:dyDescent="0.3">
      <c r="J479"/>
      <c r="L479" s="2"/>
      <c r="M479"/>
      <c r="O479" s="2"/>
      <c r="P479"/>
      <c r="R479" s="2"/>
      <c r="S479"/>
      <c r="U479" s="2"/>
      <c r="V479"/>
      <c r="X479" s="2"/>
      <c r="Y479"/>
      <c r="AA479" s="2"/>
      <c r="AB479"/>
      <c r="AD479" s="2"/>
      <c r="AE479"/>
      <c r="AG479" s="2"/>
      <c r="AH479"/>
      <c r="AJ479" s="2"/>
      <c r="AK479" s="68"/>
      <c r="AM479" s="68"/>
      <c r="AN479" s="53"/>
      <c r="AP479" s="68"/>
      <c r="AQ479" s="53"/>
    </row>
    <row r="480" spans="10:43" x14ac:dyDescent="0.3">
      <c r="J480"/>
      <c r="L480" s="2"/>
      <c r="M480"/>
      <c r="O480" s="2"/>
      <c r="P480"/>
      <c r="R480" s="2"/>
      <c r="S480"/>
      <c r="U480" s="2"/>
      <c r="V480"/>
      <c r="X480" s="2"/>
      <c r="Y480"/>
      <c r="AA480" s="2"/>
      <c r="AB480"/>
      <c r="AD480" s="2"/>
      <c r="AE480"/>
      <c r="AG480" s="2"/>
      <c r="AH480"/>
      <c r="AJ480" s="2"/>
      <c r="AK480" s="68"/>
      <c r="AM480" s="68"/>
      <c r="AN480" s="53"/>
      <c r="AP480" s="68"/>
      <c r="AQ480" s="53"/>
    </row>
    <row r="481" spans="10:43" x14ac:dyDescent="0.3">
      <c r="J481"/>
      <c r="L481" s="2"/>
      <c r="M481"/>
      <c r="O481" s="2"/>
      <c r="P481"/>
      <c r="R481" s="2"/>
      <c r="S481"/>
      <c r="U481" s="2"/>
      <c r="V481"/>
      <c r="X481" s="2"/>
      <c r="Y481"/>
      <c r="AA481" s="2"/>
      <c r="AB481"/>
      <c r="AD481" s="2"/>
      <c r="AE481"/>
      <c r="AG481" s="2"/>
      <c r="AH481"/>
      <c r="AJ481" s="2"/>
      <c r="AK481" s="68"/>
      <c r="AM481" s="68"/>
      <c r="AN481" s="53"/>
      <c r="AP481" s="68"/>
      <c r="AQ481" s="53"/>
    </row>
    <row r="482" spans="10:43" x14ac:dyDescent="0.3">
      <c r="J482"/>
      <c r="L482" s="2"/>
      <c r="M482"/>
      <c r="O482" s="2"/>
      <c r="P482"/>
      <c r="R482" s="2"/>
      <c r="S482"/>
      <c r="U482" s="2"/>
      <c r="V482"/>
      <c r="X482" s="2"/>
      <c r="Y482"/>
      <c r="AA482" s="2"/>
      <c r="AB482"/>
      <c r="AD482" s="2"/>
      <c r="AE482"/>
      <c r="AG482" s="2"/>
      <c r="AH482"/>
      <c r="AJ482" s="2"/>
      <c r="AK482" s="68"/>
      <c r="AM482" s="68"/>
      <c r="AN482" s="53"/>
      <c r="AP482" s="68"/>
      <c r="AQ482" s="53"/>
    </row>
    <row r="483" spans="10:43" x14ac:dyDescent="0.3">
      <c r="J483"/>
      <c r="L483" s="2"/>
      <c r="M483"/>
      <c r="O483" s="2"/>
      <c r="P483"/>
      <c r="R483" s="2"/>
      <c r="S483"/>
      <c r="U483" s="2"/>
      <c r="V483"/>
      <c r="X483" s="2"/>
      <c r="Y483"/>
      <c r="AA483" s="2"/>
      <c r="AB483"/>
      <c r="AD483" s="2"/>
      <c r="AE483"/>
      <c r="AG483" s="2"/>
      <c r="AH483"/>
      <c r="AJ483" s="2"/>
      <c r="AK483" s="68"/>
      <c r="AM483" s="68"/>
      <c r="AN483" s="53"/>
      <c r="AP483" s="68"/>
      <c r="AQ483" s="53"/>
    </row>
    <row r="484" spans="10:43" x14ac:dyDescent="0.3">
      <c r="J484"/>
      <c r="L484" s="2"/>
      <c r="M484"/>
      <c r="O484" s="2"/>
      <c r="P484"/>
      <c r="R484" s="2"/>
      <c r="S484"/>
      <c r="U484" s="2"/>
      <c r="V484"/>
      <c r="X484" s="2"/>
      <c r="Y484"/>
      <c r="AA484" s="2"/>
      <c r="AB484"/>
      <c r="AD484" s="2"/>
      <c r="AE484"/>
      <c r="AG484" s="2"/>
      <c r="AH484"/>
      <c r="AJ484" s="2"/>
      <c r="AK484" s="68"/>
      <c r="AM484" s="68"/>
      <c r="AN484" s="53"/>
      <c r="AP484" s="68"/>
      <c r="AQ484" s="53"/>
    </row>
    <row r="485" spans="10:43" x14ac:dyDescent="0.3">
      <c r="J485"/>
      <c r="L485" s="2"/>
      <c r="M485"/>
      <c r="O485" s="2"/>
      <c r="P485"/>
      <c r="R485" s="2"/>
      <c r="S485"/>
      <c r="U485" s="2"/>
      <c r="V485"/>
      <c r="X485" s="2"/>
      <c r="Y485"/>
      <c r="AA485" s="2"/>
      <c r="AB485"/>
      <c r="AD485" s="2"/>
      <c r="AE485"/>
      <c r="AG485" s="2"/>
      <c r="AH485"/>
      <c r="AJ485" s="2"/>
      <c r="AK485" s="68"/>
      <c r="AM485" s="68"/>
      <c r="AN485" s="53"/>
      <c r="AP485" s="68"/>
      <c r="AQ485" s="53"/>
    </row>
    <row r="486" spans="10:43" x14ac:dyDescent="0.3">
      <c r="J486"/>
      <c r="L486" s="2"/>
      <c r="M486"/>
      <c r="O486" s="2"/>
      <c r="P486"/>
      <c r="R486" s="2"/>
      <c r="S486"/>
      <c r="U486" s="2"/>
      <c r="V486"/>
      <c r="X486" s="2"/>
      <c r="Y486"/>
      <c r="AA486" s="2"/>
      <c r="AB486"/>
      <c r="AD486" s="2"/>
      <c r="AE486"/>
      <c r="AG486" s="2"/>
      <c r="AH486"/>
      <c r="AJ486" s="2"/>
      <c r="AK486" s="68"/>
      <c r="AM486" s="68"/>
      <c r="AN486" s="53"/>
      <c r="AP486" s="68"/>
      <c r="AQ486" s="53"/>
    </row>
    <row r="487" spans="10:43" x14ac:dyDescent="0.3">
      <c r="J487"/>
      <c r="L487" s="2"/>
      <c r="M487"/>
      <c r="O487" s="2"/>
      <c r="P487"/>
      <c r="R487" s="2"/>
      <c r="S487"/>
      <c r="U487" s="2"/>
      <c r="V487"/>
      <c r="X487" s="2"/>
      <c r="Y487"/>
      <c r="AA487" s="2"/>
      <c r="AB487"/>
      <c r="AD487" s="2"/>
      <c r="AE487"/>
      <c r="AG487" s="2"/>
      <c r="AH487"/>
      <c r="AJ487" s="2"/>
      <c r="AK487" s="68"/>
      <c r="AM487" s="68"/>
      <c r="AN487" s="53"/>
      <c r="AP487" s="68"/>
      <c r="AQ487" s="53"/>
    </row>
    <row r="488" spans="10:43" x14ac:dyDescent="0.3">
      <c r="J488"/>
      <c r="L488" s="2"/>
      <c r="M488"/>
      <c r="O488" s="2"/>
      <c r="P488"/>
      <c r="R488" s="2"/>
      <c r="S488"/>
      <c r="U488" s="2"/>
      <c r="V488"/>
      <c r="X488" s="2"/>
      <c r="Y488"/>
      <c r="AA488" s="2"/>
      <c r="AB488"/>
      <c r="AD488" s="2"/>
      <c r="AE488"/>
      <c r="AG488" s="2"/>
      <c r="AH488"/>
      <c r="AJ488" s="2"/>
      <c r="AK488" s="68"/>
      <c r="AM488" s="68"/>
      <c r="AN488" s="53"/>
      <c r="AP488" s="68"/>
      <c r="AQ488" s="53"/>
    </row>
    <row r="489" spans="10:43" x14ac:dyDescent="0.3">
      <c r="J489"/>
      <c r="L489" s="2"/>
      <c r="M489"/>
      <c r="O489" s="2"/>
      <c r="P489"/>
      <c r="R489" s="2"/>
      <c r="S489"/>
      <c r="U489" s="2"/>
      <c r="V489"/>
      <c r="X489" s="2"/>
      <c r="Y489"/>
      <c r="AA489" s="2"/>
      <c r="AB489"/>
      <c r="AD489" s="2"/>
      <c r="AE489"/>
      <c r="AG489" s="2"/>
      <c r="AH489"/>
      <c r="AJ489" s="2"/>
      <c r="AK489" s="68"/>
      <c r="AM489" s="68"/>
      <c r="AN489" s="53"/>
      <c r="AP489" s="68"/>
      <c r="AQ489" s="53"/>
    </row>
    <row r="490" spans="10:43" x14ac:dyDescent="0.3">
      <c r="J490"/>
      <c r="L490" s="2"/>
      <c r="M490"/>
      <c r="O490" s="2"/>
      <c r="P490"/>
      <c r="R490" s="2"/>
      <c r="S490"/>
      <c r="U490" s="2"/>
      <c r="V490"/>
      <c r="X490" s="2"/>
      <c r="Y490"/>
      <c r="AA490" s="2"/>
      <c r="AB490"/>
      <c r="AD490" s="2"/>
      <c r="AE490"/>
      <c r="AG490" s="2"/>
      <c r="AH490"/>
      <c r="AJ490" s="2"/>
      <c r="AK490" s="68"/>
      <c r="AM490" s="68"/>
      <c r="AN490" s="53"/>
      <c r="AP490" s="68"/>
      <c r="AQ490" s="53"/>
    </row>
    <row r="491" spans="10:43" x14ac:dyDescent="0.3">
      <c r="J491"/>
      <c r="L491" s="2"/>
      <c r="M491"/>
      <c r="O491" s="2"/>
      <c r="P491"/>
      <c r="R491" s="2"/>
      <c r="S491"/>
      <c r="U491" s="2"/>
      <c r="V491"/>
      <c r="X491" s="2"/>
      <c r="Y491"/>
      <c r="AA491" s="2"/>
      <c r="AB491"/>
      <c r="AD491" s="2"/>
      <c r="AE491"/>
      <c r="AG491" s="2"/>
      <c r="AH491"/>
      <c r="AJ491" s="2"/>
      <c r="AK491" s="68"/>
      <c r="AM491" s="68"/>
      <c r="AN491" s="53"/>
      <c r="AP491" s="68"/>
      <c r="AQ491" s="53"/>
    </row>
    <row r="492" spans="10:43" x14ac:dyDescent="0.3">
      <c r="J492"/>
      <c r="L492" s="2"/>
      <c r="M492"/>
      <c r="O492" s="2"/>
      <c r="P492"/>
      <c r="R492" s="2"/>
      <c r="S492"/>
      <c r="U492" s="2"/>
      <c r="V492"/>
      <c r="X492" s="2"/>
      <c r="Y492"/>
      <c r="AA492" s="2"/>
      <c r="AB492"/>
      <c r="AD492" s="2"/>
      <c r="AE492"/>
      <c r="AG492" s="2"/>
      <c r="AH492"/>
      <c r="AJ492" s="2"/>
      <c r="AK492" s="68"/>
      <c r="AM492" s="68"/>
      <c r="AN492" s="53"/>
      <c r="AP492" s="68"/>
      <c r="AQ492" s="53"/>
    </row>
    <row r="493" spans="10:43" x14ac:dyDescent="0.3">
      <c r="J493"/>
      <c r="L493" s="2"/>
      <c r="M493"/>
      <c r="O493" s="2"/>
      <c r="P493"/>
      <c r="R493" s="2"/>
      <c r="S493"/>
      <c r="U493" s="2"/>
      <c r="V493"/>
      <c r="X493" s="2"/>
      <c r="Y493"/>
      <c r="AA493" s="2"/>
      <c r="AB493"/>
      <c r="AD493" s="2"/>
      <c r="AE493"/>
      <c r="AG493" s="2"/>
      <c r="AH493"/>
      <c r="AJ493" s="2"/>
      <c r="AK493" s="68"/>
      <c r="AM493" s="68"/>
      <c r="AN493" s="53"/>
      <c r="AP493" s="68"/>
      <c r="AQ493" s="53"/>
    </row>
    <row r="494" spans="10:43" x14ac:dyDescent="0.3">
      <c r="J494"/>
      <c r="L494" s="2"/>
      <c r="M494"/>
      <c r="O494" s="2"/>
      <c r="P494"/>
      <c r="R494" s="2"/>
      <c r="S494"/>
      <c r="U494" s="2"/>
      <c r="V494"/>
      <c r="X494" s="2"/>
      <c r="Y494"/>
      <c r="AA494" s="2"/>
      <c r="AB494"/>
      <c r="AD494" s="2"/>
      <c r="AE494"/>
      <c r="AG494" s="2"/>
      <c r="AH494"/>
      <c r="AJ494" s="2"/>
      <c r="AK494" s="68"/>
      <c r="AM494" s="68"/>
      <c r="AN494" s="53"/>
      <c r="AP494" s="68"/>
      <c r="AQ494" s="53"/>
    </row>
    <row r="495" spans="10:43" x14ac:dyDescent="0.3">
      <c r="J495"/>
      <c r="L495" s="2"/>
      <c r="M495"/>
      <c r="O495" s="2"/>
      <c r="P495"/>
      <c r="R495" s="2"/>
      <c r="S495"/>
      <c r="U495" s="2"/>
      <c r="V495"/>
      <c r="X495" s="2"/>
      <c r="Y495"/>
      <c r="AA495" s="2"/>
      <c r="AB495"/>
      <c r="AD495" s="2"/>
      <c r="AE495"/>
      <c r="AG495" s="2"/>
      <c r="AH495"/>
      <c r="AJ495" s="2"/>
      <c r="AK495" s="68"/>
      <c r="AM495" s="68"/>
      <c r="AN495" s="53"/>
      <c r="AP495" s="68"/>
      <c r="AQ495" s="53"/>
    </row>
    <row r="496" spans="10:43" x14ac:dyDescent="0.3">
      <c r="J496"/>
      <c r="L496" s="2"/>
      <c r="M496"/>
      <c r="O496" s="2"/>
      <c r="P496"/>
      <c r="R496" s="2"/>
      <c r="S496"/>
      <c r="U496" s="2"/>
      <c r="V496"/>
      <c r="X496" s="2"/>
      <c r="Y496"/>
      <c r="AA496" s="2"/>
      <c r="AB496"/>
      <c r="AD496" s="2"/>
      <c r="AE496"/>
      <c r="AG496" s="2"/>
      <c r="AH496"/>
      <c r="AJ496" s="2"/>
      <c r="AK496" s="68"/>
      <c r="AM496" s="68"/>
      <c r="AN496" s="53"/>
      <c r="AP496" s="68"/>
      <c r="AQ496" s="53"/>
    </row>
    <row r="497" spans="10:43" x14ac:dyDescent="0.3">
      <c r="J497"/>
      <c r="L497" s="2"/>
      <c r="M497"/>
      <c r="O497" s="2"/>
      <c r="P497"/>
      <c r="R497" s="2"/>
      <c r="S497"/>
      <c r="U497" s="2"/>
      <c r="V497"/>
      <c r="X497" s="2"/>
      <c r="Y497"/>
      <c r="AA497" s="2"/>
      <c r="AB497"/>
      <c r="AD497" s="2"/>
      <c r="AE497"/>
      <c r="AG497" s="2"/>
      <c r="AH497"/>
      <c r="AJ497" s="2"/>
      <c r="AK497" s="68"/>
      <c r="AM497" s="68"/>
      <c r="AN497" s="53"/>
      <c r="AP497" s="68"/>
      <c r="AQ497" s="53"/>
    </row>
    <row r="498" spans="10:43" x14ac:dyDescent="0.3">
      <c r="J498"/>
      <c r="L498" s="2"/>
      <c r="M498"/>
      <c r="O498" s="2"/>
      <c r="P498"/>
      <c r="R498" s="2"/>
      <c r="S498"/>
      <c r="U498" s="2"/>
      <c r="V498"/>
      <c r="X498" s="2"/>
      <c r="Y498"/>
      <c r="AA498" s="2"/>
      <c r="AB498"/>
      <c r="AD498" s="2"/>
      <c r="AE498"/>
      <c r="AG498" s="2"/>
      <c r="AH498"/>
      <c r="AJ498" s="2"/>
      <c r="AK498" s="68"/>
      <c r="AM498" s="68"/>
      <c r="AN498" s="53"/>
      <c r="AP498" s="68"/>
      <c r="AQ498" s="53"/>
    </row>
    <row r="499" spans="10:43" x14ac:dyDescent="0.3">
      <c r="J499"/>
      <c r="L499" s="2"/>
      <c r="M499"/>
      <c r="O499" s="2"/>
      <c r="P499"/>
      <c r="R499" s="2"/>
      <c r="S499"/>
      <c r="U499" s="2"/>
      <c r="V499"/>
      <c r="X499" s="2"/>
      <c r="Y499"/>
      <c r="AA499" s="2"/>
      <c r="AB499"/>
      <c r="AD499" s="2"/>
      <c r="AE499"/>
      <c r="AG499" s="2"/>
      <c r="AH499"/>
      <c r="AJ499" s="2"/>
      <c r="AK499" s="68"/>
      <c r="AM499" s="68"/>
      <c r="AN499" s="53"/>
      <c r="AP499" s="68"/>
      <c r="AQ499" s="53"/>
    </row>
    <row r="500" spans="10:43" x14ac:dyDescent="0.3">
      <c r="J500"/>
      <c r="L500" s="2"/>
      <c r="M500"/>
      <c r="O500" s="2"/>
      <c r="P500"/>
      <c r="R500" s="2"/>
      <c r="S500"/>
      <c r="U500" s="2"/>
      <c r="V500"/>
      <c r="X500" s="2"/>
      <c r="Y500"/>
      <c r="AA500" s="2"/>
      <c r="AB500"/>
      <c r="AD500" s="2"/>
      <c r="AE500"/>
      <c r="AG500" s="2"/>
      <c r="AH500"/>
      <c r="AJ500" s="2"/>
      <c r="AK500" s="68"/>
      <c r="AM500" s="68"/>
      <c r="AN500" s="53"/>
      <c r="AP500" s="68"/>
      <c r="AQ500" s="53"/>
    </row>
    <row r="501" spans="10:43" x14ac:dyDescent="0.3">
      <c r="J501"/>
      <c r="L501" s="2"/>
      <c r="M501"/>
      <c r="O501" s="2"/>
      <c r="P501"/>
      <c r="R501" s="2"/>
      <c r="S501"/>
      <c r="U501" s="2"/>
      <c r="V501"/>
      <c r="X501" s="2"/>
      <c r="Y501"/>
      <c r="AA501" s="2"/>
      <c r="AB501"/>
      <c r="AD501" s="2"/>
      <c r="AE501"/>
      <c r="AG501" s="2"/>
      <c r="AH501"/>
      <c r="AJ501" s="2"/>
      <c r="AK501" s="68"/>
      <c r="AM501" s="68"/>
      <c r="AN501" s="53"/>
      <c r="AP501" s="68"/>
      <c r="AQ501" s="53"/>
    </row>
    <row r="502" spans="10:43" x14ac:dyDescent="0.3">
      <c r="J502"/>
      <c r="L502" s="2"/>
      <c r="M502"/>
      <c r="O502" s="2"/>
      <c r="P502"/>
      <c r="R502" s="2"/>
      <c r="S502"/>
      <c r="U502" s="2"/>
      <c r="V502"/>
      <c r="X502" s="2"/>
      <c r="Y502"/>
      <c r="AA502" s="2"/>
      <c r="AB502"/>
      <c r="AD502" s="2"/>
      <c r="AE502"/>
      <c r="AG502" s="2"/>
      <c r="AH502"/>
      <c r="AJ502" s="2"/>
      <c r="AK502" s="68"/>
      <c r="AM502" s="68"/>
      <c r="AN502" s="53"/>
      <c r="AP502" s="68"/>
      <c r="AQ502" s="53"/>
    </row>
    <row r="503" spans="10:43" x14ac:dyDescent="0.3">
      <c r="J503"/>
      <c r="L503" s="2"/>
      <c r="M503"/>
      <c r="O503" s="2"/>
      <c r="P503"/>
      <c r="R503" s="2"/>
      <c r="S503"/>
      <c r="U503" s="2"/>
      <c r="V503"/>
      <c r="X503" s="2"/>
      <c r="Y503"/>
      <c r="AA503" s="2"/>
      <c r="AB503"/>
      <c r="AD503" s="2"/>
      <c r="AE503"/>
      <c r="AG503" s="2"/>
      <c r="AH503"/>
      <c r="AJ503" s="2"/>
      <c r="AK503" s="68"/>
      <c r="AM503" s="68"/>
      <c r="AN503" s="53"/>
      <c r="AP503" s="68"/>
      <c r="AQ503" s="53"/>
    </row>
    <row r="504" spans="10:43" x14ac:dyDescent="0.3">
      <c r="J504"/>
      <c r="L504" s="2"/>
      <c r="M504"/>
      <c r="O504" s="2"/>
      <c r="P504"/>
      <c r="R504" s="2"/>
      <c r="S504"/>
      <c r="U504" s="2"/>
      <c r="V504"/>
      <c r="X504" s="2"/>
      <c r="Y504"/>
      <c r="AA504" s="2"/>
      <c r="AB504"/>
      <c r="AD504" s="2"/>
      <c r="AE504"/>
      <c r="AG504" s="2"/>
      <c r="AH504"/>
      <c r="AJ504" s="2"/>
      <c r="AK504" s="68"/>
      <c r="AM504" s="68"/>
      <c r="AN504" s="53"/>
      <c r="AP504" s="68"/>
      <c r="AQ504" s="53"/>
    </row>
    <row r="505" spans="10:43" x14ac:dyDescent="0.3">
      <c r="J505"/>
      <c r="L505" s="2"/>
      <c r="M505"/>
      <c r="O505" s="2"/>
      <c r="P505"/>
      <c r="R505" s="2"/>
      <c r="S505"/>
      <c r="U505" s="2"/>
      <c r="V505"/>
      <c r="X505" s="2"/>
      <c r="Y505"/>
      <c r="AA505" s="2"/>
      <c r="AB505"/>
      <c r="AD505" s="2"/>
      <c r="AE505"/>
      <c r="AG505" s="2"/>
      <c r="AH505"/>
      <c r="AJ505" s="2"/>
      <c r="AK505" s="68"/>
      <c r="AM505" s="68"/>
      <c r="AN505" s="53"/>
      <c r="AP505" s="68"/>
      <c r="AQ505" s="53"/>
    </row>
    <row r="506" spans="10:43" x14ac:dyDescent="0.3">
      <c r="J506"/>
      <c r="L506" s="2"/>
      <c r="M506"/>
      <c r="O506" s="2"/>
      <c r="P506"/>
      <c r="R506" s="2"/>
      <c r="S506"/>
      <c r="U506" s="2"/>
      <c r="V506"/>
      <c r="X506" s="2"/>
      <c r="Y506"/>
      <c r="AA506" s="2"/>
      <c r="AB506"/>
      <c r="AD506" s="2"/>
      <c r="AE506"/>
      <c r="AG506" s="2"/>
      <c r="AH506"/>
      <c r="AJ506" s="2"/>
      <c r="AK506" s="68"/>
      <c r="AM506" s="68"/>
      <c r="AN506" s="53"/>
      <c r="AP506" s="68"/>
      <c r="AQ506" s="53"/>
    </row>
    <row r="507" spans="10:43" x14ac:dyDescent="0.3">
      <c r="J507"/>
      <c r="L507" s="2"/>
      <c r="M507"/>
      <c r="O507" s="2"/>
      <c r="P507"/>
      <c r="R507" s="2"/>
      <c r="S507"/>
      <c r="U507" s="2"/>
      <c r="V507"/>
      <c r="X507" s="2"/>
      <c r="Y507"/>
      <c r="AA507" s="2"/>
      <c r="AB507"/>
      <c r="AD507" s="2"/>
      <c r="AE507"/>
      <c r="AG507" s="2"/>
      <c r="AH507"/>
      <c r="AJ507" s="2"/>
      <c r="AK507" s="68"/>
      <c r="AM507" s="68"/>
      <c r="AN507" s="53"/>
      <c r="AP507" s="68"/>
      <c r="AQ507" s="53"/>
    </row>
    <row r="508" spans="10:43" x14ac:dyDescent="0.3">
      <c r="J508"/>
      <c r="L508" s="2"/>
      <c r="M508"/>
      <c r="O508" s="2"/>
      <c r="P508"/>
      <c r="R508" s="2"/>
      <c r="S508"/>
      <c r="U508" s="2"/>
      <c r="V508"/>
      <c r="X508" s="2"/>
      <c r="Y508"/>
      <c r="AA508" s="2"/>
      <c r="AB508"/>
      <c r="AD508" s="2"/>
      <c r="AE508"/>
      <c r="AG508" s="2"/>
      <c r="AH508"/>
      <c r="AJ508" s="2"/>
      <c r="AK508" s="68"/>
      <c r="AM508" s="68"/>
      <c r="AN508" s="53"/>
      <c r="AP508" s="68"/>
      <c r="AQ508" s="53"/>
    </row>
    <row r="509" spans="10:43" x14ac:dyDescent="0.3">
      <c r="J509"/>
      <c r="L509" s="2"/>
      <c r="M509"/>
      <c r="O509" s="2"/>
      <c r="P509"/>
      <c r="R509" s="2"/>
      <c r="S509"/>
      <c r="U509" s="2"/>
      <c r="V509"/>
      <c r="X509" s="2"/>
      <c r="Y509"/>
      <c r="AA509" s="2"/>
      <c r="AB509"/>
      <c r="AD509" s="2"/>
      <c r="AE509"/>
      <c r="AG509" s="2"/>
      <c r="AH509"/>
      <c r="AJ509" s="2"/>
      <c r="AK509" s="68"/>
      <c r="AM509" s="68"/>
      <c r="AN509" s="53"/>
      <c r="AP509" s="68"/>
      <c r="AQ509" s="53"/>
    </row>
    <row r="510" spans="10:43" x14ac:dyDescent="0.3">
      <c r="J510"/>
      <c r="L510" s="2"/>
      <c r="M510"/>
      <c r="O510" s="2"/>
      <c r="P510"/>
      <c r="R510" s="2"/>
      <c r="S510"/>
      <c r="U510" s="2"/>
      <c r="V510"/>
      <c r="X510" s="2"/>
      <c r="Y510"/>
      <c r="AA510" s="2"/>
      <c r="AB510"/>
      <c r="AD510" s="2"/>
      <c r="AE510"/>
      <c r="AG510" s="2"/>
      <c r="AH510"/>
      <c r="AJ510" s="2"/>
      <c r="AK510" s="68"/>
      <c r="AM510" s="68"/>
      <c r="AN510" s="53"/>
      <c r="AP510" s="68"/>
      <c r="AQ510" s="53"/>
    </row>
    <row r="511" spans="10:43" x14ac:dyDescent="0.3">
      <c r="J511"/>
      <c r="L511" s="2"/>
      <c r="M511"/>
      <c r="O511" s="2"/>
      <c r="P511"/>
      <c r="R511" s="2"/>
      <c r="S511"/>
      <c r="U511" s="2"/>
      <c r="V511"/>
      <c r="X511" s="2"/>
      <c r="Y511"/>
      <c r="AA511" s="2"/>
      <c r="AB511"/>
      <c r="AD511" s="2"/>
      <c r="AE511"/>
      <c r="AG511" s="2"/>
      <c r="AH511"/>
      <c r="AJ511" s="2"/>
      <c r="AK511" s="68"/>
      <c r="AM511" s="68"/>
      <c r="AN511" s="53"/>
      <c r="AP511" s="68"/>
      <c r="AQ511" s="53"/>
    </row>
    <row r="512" spans="10:43" x14ac:dyDescent="0.3">
      <c r="J512"/>
      <c r="L512" s="2"/>
      <c r="M512"/>
      <c r="O512" s="2"/>
      <c r="P512"/>
      <c r="R512" s="2"/>
      <c r="S512"/>
      <c r="U512" s="2"/>
      <c r="V512"/>
      <c r="X512" s="2"/>
      <c r="Y512"/>
      <c r="AA512" s="2"/>
      <c r="AB512"/>
      <c r="AD512" s="2"/>
      <c r="AE512"/>
      <c r="AG512" s="2"/>
      <c r="AH512"/>
      <c r="AJ512" s="2"/>
      <c r="AK512" s="68"/>
      <c r="AM512" s="68"/>
      <c r="AN512" s="53"/>
      <c r="AP512" s="68"/>
      <c r="AQ512" s="53"/>
    </row>
    <row r="513" spans="10:43" x14ac:dyDescent="0.3">
      <c r="J513"/>
      <c r="L513" s="2"/>
      <c r="M513"/>
      <c r="O513" s="2"/>
      <c r="P513"/>
      <c r="R513" s="2"/>
      <c r="S513"/>
      <c r="U513" s="2"/>
      <c r="V513"/>
      <c r="X513" s="2"/>
      <c r="Y513"/>
      <c r="AA513" s="2"/>
      <c r="AB513"/>
      <c r="AD513" s="2"/>
      <c r="AE513"/>
      <c r="AG513" s="2"/>
      <c r="AH513"/>
      <c r="AJ513" s="2"/>
      <c r="AK513" s="68"/>
      <c r="AM513" s="68"/>
      <c r="AN513" s="53"/>
      <c r="AP513" s="68"/>
      <c r="AQ513" s="53"/>
    </row>
    <row r="514" spans="10:43" x14ac:dyDescent="0.3">
      <c r="J514"/>
      <c r="L514" s="2"/>
      <c r="M514"/>
      <c r="O514" s="2"/>
      <c r="P514"/>
      <c r="R514" s="2"/>
      <c r="S514"/>
      <c r="U514" s="2"/>
      <c r="V514"/>
      <c r="X514" s="2"/>
      <c r="Y514"/>
      <c r="AA514" s="2"/>
      <c r="AB514"/>
      <c r="AD514" s="2"/>
      <c r="AE514"/>
      <c r="AG514" s="2"/>
      <c r="AH514"/>
      <c r="AJ514" s="2"/>
      <c r="AK514" s="68"/>
      <c r="AM514" s="68"/>
      <c r="AN514" s="53"/>
      <c r="AP514" s="68"/>
      <c r="AQ514" s="53"/>
    </row>
    <row r="515" spans="10:43" x14ac:dyDescent="0.3">
      <c r="J515"/>
      <c r="L515" s="2"/>
      <c r="M515"/>
      <c r="O515" s="2"/>
      <c r="P515"/>
      <c r="R515" s="2"/>
      <c r="S515"/>
      <c r="U515" s="2"/>
      <c r="V515"/>
      <c r="X515" s="2"/>
      <c r="Y515"/>
      <c r="AA515" s="2"/>
      <c r="AB515"/>
      <c r="AD515" s="2"/>
      <c r="AE515"/>
      <c r="AG515" s="2"/>
      <c r="AH515"/>
      <c r="AJ515" s="2"/>
      <c r="AK515" s="68"/>
      <c r="AM515" s="68"/>
      <c r="AN515" s="53"/>
      <c r="AP515" s="68"/>
      <c r="AQ515" s="53"/>
    </row>
    <row r="516" spans="10:43" x14ac:dyDescent="0.3">
      <c r="J516"/>
      <c r="L516" s="2"/>
      <c r="M516"/>
      <c r="O516" s="2"/>
      <c r="P516"/>
      <c r="R516" s="2"/>
      <c r="S516"/>
      <c r="U516" s="2"/>
      <c r="V516"/>
      <c r="X516" s="2"/>
      <c r="Y516"/>
      <c r="AA516" s="2"/>
      <c r="AB516"/>
      <c r="AD516" s="2"/>
      <c r="AE516"/>
      <c r="AG516" s="2"/>
      <c r="AH516"/>
      <c r="AJ516" s="2"/>
      <c r="AK516" s="68"/>
      <c r="AM516" s="68"/>
      <c r="AN516" s="53"/>
      <c r="AP516" s="68"/>
      <c r="AQ516" s="53"/>
    </row>
    <row r="517" spans="10:43" x14ac:dyDescent="0.3">
      <c r="J517"/>
      <c r="L517" s="2"/>
      <c r="M517"/>
      <c r="O517" s="2"/>
      <c r="P517"/>
      <c r="R517" s="2"/>
      <c r="S517"/>
      <c r="U517" s="2"/>
      <c r="V517"/>
      <c r="X517" s="2"/>
      <c r="Y517"/>
      <c r="AA517" s="2"/>
      <c r="AB517"/>
      <c r="AD517" s="2"/>
      <c r="AE517"/>
      <c r="AG517" s="2"/>
      <c r="AH517"/>
      <c r="AJ517" s="2"/>
      <c r="AK517" s="68"/>
      <c r="AM517" s="68"/>
      <c r="AN517" s="53"/>
      <c r="AP517" s="68"/>
      <c r="AQ517" s="53"/>
    </row>
    <row r="518" spans="10:43" x14ac:dyDescent="0.3">
      <c r="J518"/>
      <c r="L518" s="2"/>
      <c r="M518"/>
      <c r="O518" s="2"/>
      <c r="P518"/>
      <c r="R518" s="2"/>
      <c r="S518"/>
      <c r="U518" s="2"/>
      <c r="V518"/>
      <c r="X518" s="2"/>
      <c r="Y518"/>
      <c r="AA518" s="2"/>
      <c r="AB518"/>
      <c r="AD518" s="2"/>
      <c r="AE518"/>
      <c r="AG518" s="2"/>
      <c r="AH518"/>
      <c r="AJ518" s="2"/>
      <c r="AK518" s="68"/>
      <c r="AM518" s="68"/>
      <c r="AN518" s="53"/>
      <c r="AP518" s="68"/>
      <c r="AQ518" s="53"/>
    </row>
    <row r="519" spans="10:43" x14ac:dyDescent="0.3">
      <c r="J519"/>
      <c r="L519" s="2"/>
      <c r="M519"/>
      <c r="O519" s="2"/>
      <c r="P519"/>
      <c r="R519" s="2"/>
      <c r="S519"/>
      <c r="U519" s="2"/>
      <c r="V519"/>
      <c r="X519" s="2"/>
      <c r="Y519"/>
      <c r="AA519" s="2"/>
      <c r="AB519"/>
      <c r="AD519" s="2"/>
      <c r="AE519"/>
      <c r="AG519" s="2"/>
      <c r="AH519"/>
      <c r="AJ519" s="2"/>
      <c r="AK519" s="68"/>
      <c r="AM519" s="68"/>
      <c r="AN519" s="53"/>
      <c r="AP519" s="68"/>
      <c r="AQ519" s="53"/>
    </row>
    <row r="520" spans="10:43" x14ac:dyDescent="0.3">
      <c r="J520"/>
      <c r="L520" s="2"/>
      <c r="M520"/>
      <c r="O520" s="2"/>
      <c r="P520"/>
      <c r="R520" s="2"/>
      <c r="S520"/>
      <c r="U520" s="2"/>
      <c r="V520"/>
      <c r="X520" s="2"/>
      <c r="Y520"/>
      <c r="AA520" s="2"/>
      <c r="AB520"/>
      <c r="AD520" s="2"/>
      <c r="AE520"/>
      <c r="AG520" s="2"/>
      <c r="AH520"/>
      <c r="AJ520" s="2"/>
      <c r="AK520" s="68"/>
      <c r="AM520" s="68"/>
      <c r="AN520" s="53"/>
      <c r="AP520" s="68"/>
      <c r="AQ520" s="53"/>
    </row>
    <row r="521" spans="10:43" x14ac:dyDescent="0.3">
      <c r="J521"/>
      <c r="L521" s="2"/>
      <c r="M521"/>
      <c r="O521" s="2"/>
      <c r="P521"/>
      <c r="R521" s="2"/>
      <c r="S521"/>
      <c r="U521" s="2"/>
      <c r="V521"/>
      <c r="X521" s="2"/>
      <c r="Y521"/>
      <c r="AA521" s="2"/>
      <c r="AB521"/>
      <c r="AD521" s="2"/>
      <c r="AE521"/>
      <c r="AG521" s="2"/>
      <c r="AH521"/>
      <c r="AJ521" s="2"/>
      <c r="AK521" s="68"/>
      <c r="AM521" s="68"/>
      <c r="AN521" s="53"/>
      <c r="AP521" s="68"/>
      <c r="AQ521" s="53"/>
    </row>
    <row r="522" spans="10:43" x14ac:dyDescent="0.3">
      <c r="J522"/>
      <c r="L522" s="2"/>
      <c r="M522"/>
      <c r="O522" s="2"/>
      <c r="P522"/>
      <c r="R522" s="2"/>
      <c r="S522"/>
      <c r="U522" s="2"/>
      <c r="V522"/>
      <c r="X522" s="2"/>
      <c r="Y522"/>
      <c r="AA522" s="2"/>
      <c r="AB522"/>
      <c r="AD522" s="2"/>
      <c r="AE522"/>
      <c r="AG522" s="2"/>
      <c r="AH522"/>
      <c r="AJ522" s="2"/>
      <c r="AK522" s="68"/>
      <c r="AM522" s="68"/>
      <c r="AN522" s="53"/>
      <c r="AP522" s="68"/>
      <c r="AQ522" s="53"/>
    </row>
    <row r="523" spans="10:43" x14ac:dyDescent="0.3">
      <c r="J523"/>
      <c r="L523" s="2"/>
      <c r="M523"/>
      <c r="O523" s="2"/>
      <c r="P523"/>
      <c r="R523" s="2"/>
      <c r="S523"/>
      <c r="U523" s="2"/>
      <c r="V523"/>
      <c r="X523" s="2"/>
      <c r="Y523"/>
      <c r="AA523" s="2"/>
      <c r="AB523"/>
      <c r="AD523" s="2"/>
      <c r="AE523"/>
      <c r="AG523" s="2"/>
      <c r="AH523"/>
      <c r="AJ523" s="2"/>
      <c r="AK523" s="68"/>
      <c r="AM523" s="68"/>
      <c r="AN523" s="53"/>
      <c r="AP523" s="68"/>
      <c r="AQ523" s="53"/>
    </row>
    <row r="524" spans="10:43" x14ac:dyDescent="0.3">
      <c r="J524"/>
      <c r="L524" s="2"/>
      <c r="M524"/>
      <c r="O524" s="2"/>
      <c r="P524"/>
      <c r="R524" s="2"/>
      <c r="S524"/>
      <c r="U524" s="2"/>
      <c r="V524"/>
      <c r="X524" s="2"/>
      <c r="Y524"/>
      <c r="AA524" s="2"/>
      <c r="AB524"/>
      <c r="AD524" s="2"/>
      <c r="AE524"/>
      <c r="AG524" s="2"/>
      <c r="AH524"/>
      <c r="AJ524" s="2"/>
      <c r="AK524" s="68"/>
      <c r="AM524" s="68"/>
      <c r="AN524" s="53"/>
      <c r="AP524" s="68"/>
      <c r="AQ524" s="53"/>
    </row>
    <row r="525" spans="10:43" x14ac:dyDescent="0.3">
      <c r="J525"/>
      <c r="L525" s="2"/>
      <c r="M525"/>
      <c r="O525" s="2"/>
      <c r="P525"/>
      <c r="R525" s="2"/>
      <c r="S525"/>
      <c r="U525" s="2"/>
      <c r="V525"/>
      <c r="X525" s="2"/>
      <c r="Y525"/>
      <c r="AA525" s="2"/>
      <c r="AB525"/>
      <c r="AD525" s="2"/>
      <c r="AE525"/>
      <c r="AG525" s="2"/>
      <c r="AH525"/>
      <c r="AJ525" s="2"/>
      <c r="AK525" s="68"/>
      <c r="AM525" s="68"/>
      <c r="AN525" s="53"/>
      <c r="AP525" s="68"/>
      <c r="AQ525" s="53"/>
    </row>
    <row r="526" spans="10:43" x14ac:dyDescent="0.3">
      <c r="J526"/>
      <c r="L526" s="2"/>
      <c r="M526"/>
      <c r="O526" s="2"/>
      <c r="P526"/>
      <c r="R526" s="2"/>
      <c r="S526"/>
      <c r="U526" s="2"/>
      <c r="V526"/>
      <c r="X526" s="2"/>
      <c r="Y526"/>
      <c r="AA526" s="2"/>
      <c r="AB526"/>
      <c r="AD526" s="2"/>
      <c r="AE526"/>
      <c r="AG526" s="2"/>
      <c r="AH526"/>
      <c r="AJ526" s="2"/>
      <c r="AK526" s="68"/>
      <c r="AM526" s="68"/>
      <c r="AN526" s="53"/>
      <c r="AP526" s="68"/>
      <c r="AQ526" s="53"/>
    </row>
    <row r="527" spans="10:43" x14ac:dyDescent="0.3">
      <c r="J527"/>
      <c r="L527" s="2"/>
      <c r="M527"/>
      <c r="O527" s="2"/>
      <c r="P527"/>
      <c r="R527" s="2"/>
      <c r="S527"/>
      <c r="U527" s="2"/>
      <c r="V527"/>
      <c r="X527" s="2"/>
      <c r="Y527"/>
      <c r="AA527" s="2"/>
      <c r="AB527"/>
      <c r="AD527" s="2"/>
      <c r="AE527"/>
      <c r="AG527" s="2"/>
      <c r="AH527"/>
      <c r="AJ527" s="2"/>
      <c r="AK527" s="68"/>
      <c r="AM527" s="68"/>
      <c r="AN527" s="53"/>
      <c r="AP527" s="68"/>
      <c r="AQ527" s="53"/>
    </row>
    <row r="528" spans="10:43" x14ac:dyDescent="0.3">
      <c r="J528"/>
      <c r="L528" s="2"/>
      <c r="M528"/>
      <c r="O528" s="2"/>
      <c r="P528"/>
      <c r="R528" s="2"/>
      <c r="S528"/>
      <c r="U528" s="2"/>
      <c r="V528"/>
      <c r="X528" s="2"/>
      <c r="Y528"/>
      <c r="AA528" s="2"/>
      <c r="AB528"/>
      <c r="AD528" s="2"/>
      <c r="AE528"/>
      <c r="AG528" s="2"/>
      <c r="AH528"/>
      <c r="AJ528" s="2"/>
      <c r="AK528" s="68"/>
      <c r="AM528" s="68"/>
      <c r="AN528" s="53"/>
      <c r="AP528" s="68"/>
      <c r="AQ528" s="53"/>
    </row>
    <row r="529" spans="10:43" x14ac:dyDescent="0.3">
      <c r="J529"/>
      <c r="L529" s="2"/>
      <c r="M529"/>
      <c r="O529" s="2"/>
      <c r="P529"/>
      <c r="R529" s="2"/>
      <c r="S529"/>
      <c r="U529" s="2"/>
      <c r="V529"/>
      <c r="X529" s="2"/>
      <c r="Y529"/>
      <c r="AA529" s="2"/>
      <c r="AB529"/>
      <c r="AD529" s="2"/>
      <c r="AE529"/>
      <c r="AG529" s="2"/>
      <c r="AH529"/>
      <c r="AJ529" s="2"/>
      <c r="AK529" s="68"/>
      <c r="AM529" s="68"/>
      <c r="AN529" s="53"/>
      <c r="AP529" s="68"/>
      <c r="AQ529" s="53"/>
    </row>
    <row r="530" spans="10:43" x14ac:dyDescent="0.3">
      <c r="J530"/>
      <c r="L530" s="2"/>
      <c r="M530"/>
      <c r="O530" s="2"/>
      <c r="P530"/>
      <c r="R530" s="2"/>
      <c r="S530"/>
      <c r="U530" s="2"/>
      <c r="V530"/>
      <c r="X530" s="2"/>
      <c r="Y530"/>
      <c r="AA530" s="2"/>
      <c r="AB530"/>
      <c r="AD530" s="2"/>
      <c r="AE530"/>
      <c r="AG530" s="2"/>
      <c r="AH530"/>
      <c r="AJ530" s="2"/>
      <c r="AK530" s="68"/>
      <c r="AM530" s="68"/>
      <c r="AN530" s="53"/>
      <c r="AP530" s="68"/>
      <c r="AQ530" s="53"/>
    </row>
    <row r="531" spans="10:43" x14ac:dyDescent="0.3">
      <c r="J531"/>
      <c r="L531" s="2"/>
      <c r="M531"/>
      <c r="O531" s="2"/>
      <c r="P531"/>
      <c r="R531" s="2"/>
      <c r="S531"/>
      <c r="U531" s="2"/>
      <c r="V531"/>
      <c r="X531" s="2"/>
      <c r="Y531"/>
      <c r="AA531" s="2"/>
      <c r="AB531"/>
      <c r="AD531" s="2"/>
      <c r="AE531"/>
      <c r="AG531" s="2"/>
      <c r="AH531"/>
      <c r="AJ531" s="2"/>
      <c r="AK531" s="68"/>
      <c r="AM531" s="68"/>
      <c r="AN531" s="53"/>
      <c r="AP531" s="68"/>
      <c r="AQ531" s="53"/>
    </row>
    <row r="532" spans="10:43" x14ac:dyDescent="0.3">
      <c r="J532"/>
      <c r="L532" s="2"/>
      <c r="M532"/>
      <c r="O532" s="2"/>
      <c r="P532"/>
      <c r="R532" s="2"/>
      <c r="S532"/>
      <c r="U532" s="2"/>
      <c r="V532"/>
      <c r="X532" s="2"/>
      <c r="Y532"/>
      <c r="AA532" s="2"/>
      <c r="AB532"/>
      <c r="AD532" s="2"/>
      <c r="AE532"/>
      <c r="AG532" s="2"/>
      <c r="AH532"/>
      <c r="AJ532" s="2"/>
      <c r="AK532" s="68"/>
      <c r="AM532" s="68"/>
      <c r="AN532" s="53"/>
      <c r="AP532" s="68"/>
      <c r="AQ532" s="53"/>
    </row>
    <row r="533" spans="10:43" x14ac:dyDescent="0.3">
      <c r="J533"/>
      <c r="L533" s="2"/>
      <c r="M533"/>
      <c r="O533" s="2"/>
      <c r="P533"/>
      <c r="R533" s="2"/>
      <c r="S533"/>
      <c r="U533" s="2"/>
      <c r="V533"/>
      <c r="X533" s="2"/>
      <c r="Y533"/>
      <c r="AA533" s="2"/>
      <c r="AB533"/>
      <c r="AD533" s="2"/>
      <c r="AE533"/>
      <c r="AG533" s="2"/>
      <c r="AH533"/>
      <c r="AJ533" s="2"/>
      <c r="AK533" s="68"/>
      <c r="AM533" s="68"/>
      <c r="AN533" s="53"/>
      <c r="AP533" s="68"/>
      <c r="AQ533" s="53"/>
    </row>
    <row r="534" spans="10:43" x14ac:dyDescent="0.3">
      <c r="J534"/>
      <c r="L534" s="2"/>
      <c r="M534"/>
      <c r="O534" s="2"/>
      <c r="P534"/>
      <c r="R534" s="2"/>
      <c r="S534"/>
      <c r="U534" s="2"/>
      <c r="V534"/>
      <c r="X534" s="2"/>
      <c r="Y534"/>
      <c r="AA534" s="2"/>
      <c r="AB534"/>
      <c r="AD534" s="2"/>
      <c r="AE534"/>
      <c r="AG534" s="2"/>
      <c r="AH534"/>
      <c r="AJ534" s="2"/>
      <c r="AK534" s="68"/>
      <c r="AM534" s="68"/>
      <c r="AN534" s="53"/>
      <c r="AP534" s="68"/>
      <c r="AQ534" s="53"/>
    </row>
    <row r="535" spans="10:43" x14ac:dyDescent="0.3">
      <c r="J535"/>
      <c r="L535" s="2"/>
      <c r="M535"/>
      <c r="O535" s="2"/>
      <c r="P535"/>
      <c r="R535" s="2"/>
      <c r="S535"/>
      <c r="U535" s="2"/>
      <c r="V535"/>
      <c r="X535" s="2"/>
      <c r="Y535"/>
      <c r="AA535" s="2"/>
      <c r="AB535"/>
      <c r="AD535" s="2"/>
      <c r="AE535"/>
      <c r="AG535" s="2"/>
      <c r="AH535"/>
      <c r="AJ535" s="2"/>
      <c r="AK535" s="68"/>
      <c r="AM535" s="68"/>
      <c r="AN535" s="53"/>
      <c r="AP535" s="68"/>
      <c r="AQ535" s="53"/>
    </row>
    <row r="536" spans="10:43" x14ac:dyDescent="0.3">
      <c r="J536"/>
      <c r="L536" s="2"/>
      <c r="M536"/>
      <c r="O536" s="2"/>
      <c r="P536"/>
      <c r="R536" s="2"/>
      <c r="S536"/>
      <c r="U536" s="2"/>
      <c r="V536"/>
      <c r="X536" s="2"/>
      <c r="Y536"/>
      <c r="AA536" s="2"/>
      <c r="AB536"/>
      <c r="AD536" s="2"/>
      <c r="AE536"/>
      <c r="AG536" s="2"/>
      <c r="AH536"/>
      <c r="AJ536" s="2"/>
      <c r="AK536" s="68"/>
      <c r="AM536" s="68"/>
      <c r="AN536" s="53"/>
      <c r="AP536" s="68"/>
      <c r="AQ536" s="53"/>
    </row>
    <row r="537" spans="10:43" x14ac:dyDescent="0.3">
      <c r="J537"/>
      <c r="L537" s="2"/>
      <c r="M537"/>
      <c r="O537" s="2"/>
      <c r="P537"/>
      <c r="R537" s="2"/>
      <c r="S537"/>
      <c r="U537" s="2"/>
      <c r="V537"/>
      <c r="X537" s="2"/>
      <c r="Y537"/>
      <c r="AA537" s="2"/>
      <c r="AB537"/>
      <c r="AD537" s="2"/>
      <c r="AE537"/>
      <c r="AG537" s="2"/>
      <c r="AH537"/>
      <c r="AJ537" s="2"/>
      <c r="AK537" s="68"/>
      <c r="AM537" s="68"/>
      <c r="AN537" s="53"/>
      <c r="AP537" s="68"/>
      <c r="AQ537" s="53"/>
    </row>
    <row r="538" spans="10:43" x14ac:dyDescent="0.3">
      <c r="J538"/>
      <c r="L538" s="2"/>
      <c r="M538"/>
      <c r="O538" s="2"/>
      <c r="P538"/>
      <c r="R538" s="2"/>
      <c r="S538"/>
      <c r="U538" s="2"/>
      <c r="V538"/>
      <c r="X538" s="2"/>
      <c r="Y538"/>
      <c r="AA538" s="2"/>
      <c r="AB538"/>
      <c r="AD538" s="2"/>
      <c r="AE538"/>
      <c r="AG538" s="2"/>
      <c r="AH538"/>
      <c r="AJ538" s="2"/>
      <c r="AK538" s="68"/>
      <c r="AM538" s="68"/>
      <c r="AN538" s="53"/>
      <c r="AP538" s="68"/>
      <c r="AQ538" s="53"/>
    </row>
    <row r="539" spans="10:43" x14ac:dyDescent="0.3">
      <c r="J539"/>
      <c r="L539" s="2"/>
      <c r="M539"/>
      <c r="O539" s="2"/>
      <c r="P539"/>
      <c r="R539" s="2"/>
      <c r="S539"/>
      <c r="U539" s="2"/>
      <c r="V539"/>
      <c r="X539" s="2"/>
      <c r="Y539"/>
      <c r="AA539" s="2"/>
      <c r="AB539"/>
      <c r="AD539" s="2"/>
      <c r="AE539"/>
      <c r="AG539" s="2"/>
      <c r="AH539"/>
      <c r="AJ539" s="2"/>
      <c r="AK539" s="68"/>
      <c r="AM539" s="68"/>
      <c r="AN539" s="53"/>
      <c r="AP539" s="68"/>
      <c r="AQ539" s="53"/>
    </row>
    <row r="540" spans="10:43" x14ac:dyDescent="0.3">
      <c r="J540"/>
      <c r="L540" s="2"/>
      <c r="M540"/>
      <c r="O540" s="2"/>
      <c r="P540"/>
      <c r="R540" s="2"/>
      <c r="S540"/>
      <c r="U540" s="2"/>
      <c r="V540"/>
      <c r="X540" s="2"/>
      <c r="Y540"/>
      <c r="AA540" s="2"/>
      <c r="AB540"/>
      <c r="AD540" s="2"/>
      <c r="AE540"/>
      <c r="AG540" s="2"/>
      <c r="AH540"/>
      <c r="AJ540" s="2"/>
      <c r="AK540" s="68"/>
      <c r="AM540" s="68"/>
      <c r="AN540" s="53"/>
      <c r="AP540" s="68"/>
      <c r="AQ540" s="53"/>
    </row>
    <row r="541" spans="10:43" x14ac:dyDescent="0.3">
      <c r="J541"/>
      <c r="L541" s="2"/>
      <c r="M541"/>
      <c r="O541" s="2"/>
      <c r="P541"/>
      <c r="R541" s="2"/>
      <c r="S541"/>
      <c r="U541" s="2"/>
      <c r="V541"/>
      <c r="X541" s="2"/>
      <c r="Y541"/>
      <c r="AA541" s="2"/>
      <c r="AB541"/>
      <c r="AD541" s="2"/>
      <c r="AE541"/>
      <c r="AG541" s="2"/>
      <c r="AH541"/>
      <c r="AJ541" s="2"/>
      <c r="AK541" s="68"/>
      <c r="AM541" s="68"/>
      <c r="AN541" s="53"/>
      <c r="AP541" s="68"/>
      <c r="AQ541" s="53"/>
    </row>
    <row r="542" spans="10:43" x14ac:dyDescent="0.3">
      <c r="J542"/>
      <c r="L542" s="2"/>
      <c r="M542"/>
      <c r="O542" s="2"/>
      <c r="P542"/>
      <c r="R542" s="2"/>
      <c r="S542"/>
      <c r="U542" s="2"/>
      <c r="V542"/>
      <c r="X542" s="2"/>
      <c r="Y542"/>
      <c r="AA542" s="2"/>
      <c r="AB542"/>
      <c r="AD542" s="2"/>
      <c r="AE542"/>
      <c r="AG542" s="2"/>
      <c r="AH542"/>
      <c r="AJ542" s="2"/>
      <c r="AK542" s="68"/>
      <c r="AM542" s="68"/>
      <c r="AN542" s="53"/>
      <c r="AP542" s="68"/>
      <c r="AQ542" s="53"/>
    </row>
    <row r="543" spans="10:43" x14ac:dyDescent="0.3">
      <c r="J543"/>
      <c r="L543" s="2"/>
      <c r="M543"/>
      <c r="O543" s="2"/>
      <c r="P543"/>
      <c r="R543" s="2"/>
      <c r="S543"/>
      <c r="U543" s="2"/>
      <c r="V543"/>
      <c r="X543" s="2"/>
      <c r="Y543"/>
      <c r="AA543" s="2"/>
      <c r="AB543"/>
      <c r="AD543" s="2"/>
      <c r="AE543"/>
      <c r="AG543" s="2"/>
      <c r="AH543"/>
      <c r="AJ543" s="2"/>
      <c r="AK543" s="68"/>
      <c r="AM543" s="68"/>
      <c r="AN543" s="53"/>
      <c r="AP543" s="68"/>
      <c r="AQ543" s="53"/>
    </row>
    <row r="544" spans="10:43" x14ac:dyDescent="0.3">
      <c r="J544"/>
      <c r="L544" s="2"/>
      <c r="M544"/>
      <c r="O544" s="2"/>
      <c r="P544"/>
      <c r="R544" s="2"/>
      <c r="S544"/>
      <c r="U544" s="2"/>
      <c r="V544"/>
      <c r="X544" s="2"/>
      <c r="Y544"/>
      <c r="AA544" s="2"/>
      <c r="AB544"/>
      <c r="AD544" s="2"/>
      <c r="AE544"/>
      <c r="AG544" s="2"/>
      <c r="AH544"/>
      <c r="AJ544" s="2"/>
      <c r="AK544" s="68"/>
      <c r="AM544" s="68"/>
      <c r="AN544" s="53"/>
      <c r="AP544" s="68"/>
      <c r="AQ544" s="53"/>
    </row>
    <row r="545" spans="10:43" x14ac:dyDescent="0.3">
      <c r="J545"/>
      <c r="L545" s="2"/>
      <c r="M545"/>
      <c r="O545" s="2"/>
      <c r="P545"/>
      <c r="R545" s="2"/>
      <c r="S545"/>
      <c r="U545" s="2"/>
      <c r="V545"/>
      <c r="X545" s="2"/>
      <c r="Y545"/>
      <c r="AA545" s="2"/>
      <c r="AB545"/>
      <c r="AD545" s="2"/>
      <c r="AE545"/>
      <c r="AG545" s="2"/>
      <c r="AH545"/>
      <c r="AJ545" s="2"/>
      <c r="AK545" s="68"/>
      <c r="AM545" s="68"/>
      <c r="AN545" s="53"/>
      <c r="AP545" s="68"/>
      <c r="AQ545" s="53"/>
    </row>
    <row r="546" spans="10:43" x14ac:dyDescent="0.3">
      <c r="J546"/>
      <c r="L546" s="2"/>
      <c r="M546"/>
      <c r="O546" s="2"/>
      <c r="P546"/>
      <c r="R546" s="2"/>
      <c r="S546"/>
      <c r="U546" s="2"/>
      <c r="V546"/>
      <c r="X546" s="2"/>
      <c r="Y546"/>
      <c r="AA546" s="2"/>
      <c r="AB546"/>
      <c r="AD546" s="2"/>
      <c r="AE546"/>
      <c r="AG546" s="2"/>
      <c r="AH546"/>
      <c r="AJ546" s="2"/>
      <c r="AK546" s="68"/>
      <c r="AM546" s="68"/>
      <c r="AN546" s="53"/>
      <c r="AP546" s="68"/>
      <c r="AQ546" s="53"/>
    </row>
    <row r="547" spans="10:43" x14ac:dyDescent="0.3">
      <c r="J547"/>
      <c r="L547" s="2"/>
      <c r="M547"/>
      <c r="O547" s="2"/>
      <c r="P547"/>
      <c r="R547" s="2"/>
      <c r="S547"/>
      <c r="U547" s="2"/>
      <c r="V547"/>
      <c r="X547" s="2"/>
      <c r="Y547"/>
      <c r="AA547" s="2"/>
      <c r="AB547"/>
      <c r="AD547" s="2"/>
      <c r="AE547"/>
      <c r="AG547" s="2"/>
      <c r="AH547"/>
      <c r="AJ547" s="2"/>
      <c r="AK547" s="68"/>
      <c r="AM547" s="68"/>
      <c r="AN547" s="53"/>
      <c r="AP547" s="68"/>
      <c r="AQ547" s="53"/>
    </row>
    <row r="548" spans="10:43" x14ac:dyDescent="0.3">
      <c r="J548"/>
      <c r="L548" s="2"/>
      <c r="M548"/>
      <c r="O548" s="2"/>
      <c r="P548"/>
      <c r="R548" s="2"/>
      <c r="S548"/>
      <c r="U548" s="2"/>
      <c r="V548"/>
      <c r="X548" s="2"/>
      <c r="Y548"/>
      <c r="AA548" s="2"/>
      <c r="AB548"/>
      <c r="AD548" s="2"/>
      <c r="AE548"/>
      <c r="AG548" s="2"/>
      <c r="AH548"/>
      <c r="AJ548" s="2"/>
      <c r="AK548" s="68"/>
      <c r="AM548" s="68"/>
      <c r="AN548" s="53"/>
      <c r="AP548" s="68"/>
      <c r="AQ548" s="53"/>
    </row>
    <row r="549" spans="10:43" x14ac:dyDescent="0.3">
      <c r="J549"/>
      <c r="L549" s="2"/>
      <c r="M549"/>
      <c r="O549" s="2"/>
      <c r="P549"/>
      <c r="R549" s="2"/>
      <c r="S549"/>
      <c r="U549" s="2"/>
      <c r="V549"/>
      <c r="X549" s="2"/>
      <c r="Y549"/>
      <c r="AA549" s="2"/>
      <c r="AB549"/>
      <c r="AD549" s="2"/>
      <c r="AE549"/>
      <c r="AG549" s="2"/>
      <c r="AH549"/>
      <c r="AJ549" s="2"/>
      <c r="AK549" s="68"/>
      <c r="AM549" s="68"/>
      <c r="AN549" s="53"/>
      <c r="AP549" s="68"/>
      <c r="AQ549" s="53"/>
    </row>
    <row r="550" spans="10:43" x14ac:dyDescent="0.3">
      <c r="J550"/>
      <c r="L550" s="2"/>
      <c r="M550"/>
      <c r="O550" s="2"/>
      <c r="P550"/>
      <c r="R550" s="2"/>
      <c r="S550"/>
      <c r="U550" s="2"/>
      <c r="V550"/>
      <c r="X550" s="2"/>
      <c r="Y550"/>
      <c r="AA550" s="2"/>
      <c r="AB550"/>
      <c r="AD550" s="2"/>
      <c r="AE550"/>
      <c r="AG550" s="2"/>
      <c r="AH550"/>
      <c r="AJ550" s="2"/>
      <c r="AK550" s="68"/>
      <c r="AM550" s="68"/>
      <c r="AN550" s="53"/>
      <c r="AP550" s="68"/>
      <c r="AQ550" s="53"/>
    </row>
    <row r="551" spans="10:43" x14ac:dyDescent="0.3">
      <c r="J551"/>
      <c r="L551" s="2"/>
      <c r="M551"/>
      <c r="O551" s="2"/>
      <c r="P551"/>
      <c r="R551" s="2"/>
      <c r="S551"/>
      <c r="U551" s="2"/>
      <c r="V551"/>
      <c r="X551" s="2"/>
      <c r="Y551"/>
      <c r="AA551" s="2"/>
      <c r="AB551"/>
      <c r="AD551" s="2"/>
      <c r="AE551"/>
      <c r="AG551" s="2"/>
      <c r="AH551"/>
      <c r="AJ551" s="2"/>
      <c r="AK551" s="68"/>
      <c r="AM551" s="68"/>
      <c r="AN551" s="53"/>
      <c r="AP551" s="68"/>
      <c r="AQ551" s="53"/>
    </row>
    <row r="552" spans="10:43" x14ac:dyDescent="0.3">
      <c r="J552"/>
      <c r="L552" s="2"/>
      <c r="M552"/>
      <c r="O552" s="2"/>
      <c r="P552"/>
      <c r="R552" s="2"/>
      <c r="S552"/>
      <c r="U552" s="2"/>
      <c r="V552"/>
      <c r="X552" s="2"/>
      <c r="Y552"/>
      <c r="AA552" s="2"/>
      <c r="AB552"/>
      <c r="AD552" s="2"/>
      <c r="AE552"/>
      <c r="AG552" s="2"/>
      <c r="AH552"/>
      <c r="AJ552" s="2"/>
      <c r="AK552" s="68"/>
      <c r="AM552" s="68"/>
      <c r="AN552" s="53"/>
      <c r="AP552" s="68"/>
      <c r="AQ552" s="53"/>
    </row>
    <row r="553" spans="10:43" x14ac:dyDescent="0.3">
      <c r="J553"/>
      <c r="L553" s="2"/>
      <c r="M553"/>
      <c r="O553" s="2"/>
      <c r="P553"/>
      <c r="R553" s="2"/>
      <c r="S553"/>
      <c r="U553" s="2"/>
      <c r="V553"/>
      <c r="X553" s="2"/>
      <c r="Y553"/>
      <c r="AA553" s="2"/>
      <c r="AB553"/>
      <c r="AD553" s="2"/>
      <c r="AE553"/>
      <c r="AG553" s="2"/>
      <c r="AH553"/>
      <c r="AJ553" s="2"/>
      <c r="AK553" s="68"/>
      <c r="AM553" s="68"/>
      <c r="AN553" s="53"/>
      <c r="AP553" s="68"/>
      <c r="AQ553" s="53"/>
    </row>
    <row r="554" spans="10:43" x14ac:dyDescent="0.3">
      <c r="J554"/>
      <c r="L554" s="2"/>
      <c r="M554"/>
      <c r="O554" s="2"/>
      <c r="P554"/>
      <c r="R554" s="2"/>
      <c r="S554"/>
      <c r="U554" s="2"/>
      <c r="V554"/>
      <c r="X554" s="2"/>
      <c r="Y554"/>
      <c r="AA554" s="2"/>
      <c r="AB554"/>
      <c r="AD554" s="2"/>
      <c r="AE554"/>
      <c r="AG554" s="2"/>
      <c r="AH554"/>
      <c r="AJ554" s="2"/>
      <c r="AK554" s="68"/>
      <c r="AM554" s="68"/>
      <c r="AN554" s="53"/>
      <c r="AP554" s="68"/>
      <c r="AQ554" s="53"/>
    </row>
    <row r="555" spans="10:43" x14ac:dyDescent="0.3">
      <c r="J555"/>
      <c r="L555" s="2"/>
      <c r="M555"/>
      <c r="O555" s="2"/>
      <c r="P555"/>
      <c r="R555" s="2"/>
      <c r="S555"/>
      <c r="U555" s="2"/>
      <c r="V555"/>
      <c r="X555" s="2"/>
      <c r="Y555"/>
      <c r="AA555" s="2"/>
      <c r="AB555"/>
      <c r="AD555" s="2"/>
      <c r="AE555"/>
      <c r="AG555" s="2"/>
      <c r="AH555"/>
      <c r="AJ555" s="2"/>
      <c r="AK555" s="68"/>
      <c r="AM555" s="68"/>
      <c r="AN555" s="53"/>
      <c r="AP555" s="68"/>
      <c r="AQ555" s="53"/>
    </row>
    <row r="556" spans="10:43" x14ac:dyDescent="0.3">
      <c r="J556"/>
      <c r="L556" s="2"/>
      <c r="M556"/>
      <c r="O556" s="2"/>
      <c r="P556"/>
      <c r="R556" s="2"/>
      <c r="S556"/>
      <c r="U556" s="2"/>
      <c r="V556"/>
      <c r="X556" s="2"/>
      <c r="Y556"/>
      <c r="AA556" s="2"/>
      <c r="AB556"/>
      <c r="AD556" s="2"/>
      <c r="AE556"/>
      <c r="AG556" s="2"/>
      <c r="AH556"/>
      <c r="AJ556" s="2"/>
      <c r="AK556" s="68"/>
      <c r="AM556" s="68"/>
      <c r="AN556" s="53"/>
      <c r="AP556" s="68"/>
      <c r="AQ556" s="53"/>
    </row>
    <row r="557" spans="10:43" x14ac:dyDescent="0.3">
      <c r="J557"/>
      <c r="L557" s="2"/>
      <c r="M557"/>
      <c r="O557" s="2"/>
      <c r="P557"/>
      <c r="R557" s="2"/>
      <c r="S557"/>
      <c r="U557" s="2"/>
      <c r="V557"/>
      <c r="X557" s="2"/>
      <c r="Y557"/>
      <c r="AA557" s="2"/>
      <c r="AB557"/>
      <c r="AD557" s="2"/>
      <c r="AE557"/>
      <c r="AG557" s="2"/>
      <c r="AH557"/>
      <c r="AJ557" s="2"/>
      <c r="AK557" s="68"/>
      <c r="AM557" s="68"/>
      <c r="AN557" s="53"/>
      <c r="AP557" s="68"/>
      <c r="AQ557" s="53"/>
    </row>
    <row r="558" spans="10:43" x14ac:dyDescent="0.3">
      <c r="J558"/>
      <c r="L558" s="2"/>
      <c r="M558"/>
      <c r="O558" s="2"/>
      <c r="P558"/>
      <c r="R558" s="2"/>
      <c r="S558"/>
      <c r="U558" s="2"/>
      <c r="V558"/>
      <c r="X558" s="2"/>
      <c r="Y558"/>
      <c r="AA558" s="2"/>
      <c r="AB558"/>
      <c r="AD558" s="2"/>
      <c r="AE558"/>
      <c r="AG558" s="2"/>
      <c r="AH558"/>
      <c r="AJ558" s="2"/>
      <c r="AK558" s="68"/>
      <c r="AM558" s="68"/>
      <c r="AN558" s="53"/>
      <c r="AP558" s="68"/>
      <c r="AQ558" s="53"/>
    </row>
    <row r="559" spans="10:43" x14ac:dyDescent="0.3">
      <c r="J559"/>
      <c r="L559" s="2"/>
      <c r="M559"/>
      <c r="O559" s="2"/>
      <c r="P559"/>
      <c r="R559" s="2"/>
      <c r="S559"/>
      <c r="U559" s="2"/>
      <c r="V559"/>
      <c r="X559" s="2"/>
      <c r="Y559"/>
      <c r="AA559" s="2"/>
      <c r="AB559"/>
      <c r="AD559" s="2"/>
      <c r="AE559"/>
      <c r="AG559" s="2"/>
      <c r="AH559"/>
      <c r="AJ559" s="2"/>
      <c r="AK559" s="68"/>
      <c r="AM559" s="68"/>
      <c r="AN559" s="53"/>
      <c r="AP559" s="68"/>
      <c r="AQ559" s="53"/>
    </row>
    <row r="560" spans="10:43" x14ac:dyDescent="0.3">
      <c r="J560"/>
      <c r="L560" s="2"/>
      <c r="M560"/>
      <c r="O560" s="2"/>
      <c r="P560"/>
      <c r="R560" s="2"/>
      <c r="S560"/>
      <c r="U560" s="2"/>
      <c r="V560"/>
      <c r="X560" s="2"/>
      <c r="Y560"/>
      <c r="AA560" s="2"/>
      <c r="AB560"/>
      <c r="AD560" s="2"/>
      <c r="AE560"/>
      <c r="AG560" s="2"/>
      <c r="AH560"/>
      <c r="AJ560" s="2"/>
      <c r="AK560" s="68"/>
      <c r="AM560" s="68"/>
      <c r="AN560" s="53"/>
      <c r="AP560" s="68"/>
      <c r="AQ560" s="53"/>
    </row>
    <row r="561" spans="10:43" x14ac:dyDescent="0.3">
      <c r="J561"/>
      <c r="L561" s="2"/>
      <c r="M561"/>
      <c r="O561" s="2"/>
      <c r="P561"/>
      <c r="R561" s="2"/>
      <c r="S561"/>
      <c r="U561" s="2"/>
      <c r="V561"/>
      <c r="X561" s="2"/>
      <c r="Y561"/>
      <c r="AA561" s="2"/>
      <c r="AB561"/>
      <c r="AD561" s="2"/>
      <c r="AE561"/>
      <c r="AG561" s="2"/>
      <c r="AH561"/>
      <c r="AJ561" s="2"/>
      <c r="AK561" s="68"/>
      <c r="AM561" s="68"/>
      <c r="AN561" s="53"/>
      <c r="AP561" s="68"/>
      <c r="AQ561" s="53"/>
    </row>
    <row r="562" spans="10:43" x14ac:dyDescent="0.3">
      <c r="J562"/>
      <c r="L562" s="2"/>
      <c r="M562"/>
      <c r="O562" s="2"/>
      <c r="P562"/>
      <c r="R562" s="2"/>
      <c r="S562"/>
      <c r="U562" s="2"/>
      <c r="V562"/>
      <c r="X562" s="2"/>
      <c r="Y562"/>
      <c r="AA562" s="2"/>
      <c r="AB562"/>
      <c r="AD562" s="2"/>
      <c r="AE562"/>
      <c r="AG562" s="2"/>
      <c r="AH562"/>
      <c r="AJ562" s="2"/>
      <c r="AK562" s="68"/>
      <c r="AM562" s="68"/>
      <c r="AN562" s="53"/>
      <c r="AP562" s="68"/>
      <c r="AQ562" s="53"/>
    </row>
    <row r="563" spans="10:43" x14ac:dyDescent="0.3">
      <c r="J563"/>
      <c r="L563" s="2"/>
      <c r="M563"/>
      <c r="O563" s="2"/>
      <c r="P563"/>
      <c r="R563" s="2"/>
      <c r="S563"/>
      <c r="U563" s="2"/>
      <c r="V563"/>
      <c r="X563" s="2"/>
      <c r="Y563"/>
      <c r="AA563" s="2"/>
      <c r="AB563"/>
      <c r="AD563" s="2"/>
      <c r="AE563"/>
      <c r="AG563" s="2"/>
      <c r="AH563"/>
      <c r="AJ563" s="2"/>
      <c r="AK563" s="68"/>
      <c r="AM563" s="68"/>
      <c r="AN563" s="53"/>
      <c r="AP563" s="68"/>
      <c r="AQ563" s="53"/>
    </row>
    <row r="564" spans="10:43" x14ac:dyDescent="0.3">
      <c r="J564"/>
      <c r="L564" s="2"/>
      <c r="M564"/>
      <c r="O564" s="2"/>
      <c r="P564"/>
      <c r="R564" s="2"/>
      <c r="S564"/>
      <c r="U564" s="2"/>
      <c r="V564"/>
      <c r="X564" s="2"/>
      <c r="Y564"/>
      <c r="AA564" s="2"/>
      <c r="AB564"/>
      <c r="AD564" s="2"/>
      <c r="AE564"/>
      <c r="AG564" s="2"/>
      <c r="AH564"/>
      <c r="AJ564" s="2"/>
      <c r="AK564" s="68"/>
      <c r="AM564" s="68"/>
      <c r="AN564" s="53"/>
      <c r="AP564" s="68"/>
      <c r="AQ564" s="53"/>
    </row>
    <row r="565" spans="10:43" x14ac:dyDescent="0.3">
      <c r="J565"/>
      <c r="L565" s="2"/>
      <c r="M565"/>
      <c r="O565" s="2"/>
      <c r="P565"/>
      <c r="R565" s="2"/>
      <c r="S565"/>
      <c r="U565" s="2"/>
      <c r="V565"/>
      <c r="X565" s="2"/>
      <c r="Y565"/>
      <c r="AA565" s="2"/>
      <c r="AB565"/>
      <c r="AD565" s="2"/>
      <c r="AE565"/>
      <c r="AG565" s="2"/>
      <c r="AH565"/>
      <c r="AJ565" s="2"/>
      <c r="AK565" s="68"/>
      <c r="AM565" s="68"/>
      <c r="AN565" s="53"/>
      <c r="AP565" s="68"/>
      <c r="AQ565" s="53"/>
    </row>
    <row r="566" spans="10:43" x14ac:dyDescent="0.3">
      <c r="J566"/>
      <c r="L566" s="2"/>
      <c r="M566"/>
      <c r="O566" s="2"/>
      <c r="P566"/>
      <c r="R566" s="2"/>
      <c r="S566"/>
      <c r="U566" s="2"/>
      <c r="V566"/>
      <c r="X566" s="2"/>
      <c r="Y566"/>
      <c r="AA566" s="2"/>
      <c r="AB566"/>
      <c r="AD566" s="2"/>
      <c r="AE566"/>
      <c r="AG566" s="2"/>
      <c r="AH566"/>
      <c r="AJ566" s="2"/>
      <c r="AK566" s="68"/>
      <c r="AM566" s="68"/>
      <c r="AN566" s="53"/>
      <c r="AP566" s="68"/>
      <c r="AQ566" s="53"/>
    </row>
    <row r="567" spans="10:43" x14ac:dyDescent="0.3">
      <c r="J567"/>
      <c r="L567" s="2"/>
      <c r="M567"/>
      <c r="O567" s="2"/>
      <c r="P567"/>
      <c r="R567" s="2"/>
      <c r="S567"/>
      <c r="U567" s="2"/>
      <c r="V567"/>
      <c r="X567" s="2"/>
      <c r="Y567"/>
      <c r="AA567" s="2"/>
      <c r="AB567"/>
      <c r="AD567" s="2"/>
      <c r="AE567"/>
      <c r="AG567" s="2"/>
      <c r="AH567"/>
      <c r="AJ567" s="2"/>
      <c r="AK567" s="68"/>
      <c r="AM567" s="68"/>
      <c r="AN567" s="53"/>
      <c r="AP567" s="68"/>
      <c r="AQ567" s="53"/>
    </row>
    <row r="568" spans="10:43" x14ac:dyDescent="0.3">
      <c r="J568"/>
      <c r="L568" s="2"/>
      <c r="M568"/>
      <c r="O568" s="2"/>
      <c r="P568"/>
      <c r="R568" s="2"/>
      <c r="S568"/>
      <c r="U568" s="2"/>
      <c r="V568"/>
      <c r="X568" s="2"/>
      <c r="Y568"/>
      <c r="AA568" s="2"/>
      <c r="AB568"/>
      <c r="AD568" s="2"/>
      <c r="AE568"/>
      <c r="AG568" s="2"/>
      <c r="AH568"/>
      <c r="AJ568" s="2"/>
      <c r="AK568" s="68"/>
      <c r="AM568" s="68"/>
      <c r="AN568" s="53"/>
      <c r="AP568" s="68"/>
      <c r="AQ568" s="53"/>
    </row>
    <row r="569" spans="10:43" x14ac:dyDescent="0.3">
      <c r="J569"/>
      <c r="L569" s="2"/>
      <c r="M569"/>
      <c r="O569" s="2"/>
      <c r="P569"/>
      <c r="R569" s="2"/>
      <c r="S569"/>
      <c r="U569" s="2"/>
      <c r="V569"/>
      <c r="X569" s="2"/>
      <c r="Y569"/>
      <c r="AA569" s="2"/>
      <c r="AB569"/>
      <c r="AD569" s="2"/>
      <c r="AE569"/>
      <c r="AG569" s="2"/>
      <c r="AH569"/>
      <c r="AJ569" s="2"/>
      <c r="AK569" s="68"/>
      <c r="AM569" s="68"/>
      <c r="AN569" s="53"/>
      <c r="AP569" s="68"/>
      <c r="AQ569" s="53"/>
    </row>
    <row r="570" spans="10:43" x14ac:dyDescent="0.3">
      <c r="J570"/>
      <c r="L570" s="2"/>
      <c r="M570"/>
      <c r="O570" s="2"/>
      <c r="P570"/>
      <c r="R570" s="2"/>
      <c r="S570"/>
      <c r="U570" s="2"/>
      <c r="V570"/>
      <c r="X570" s="2"/>
      <c r="Y570"/>
      <c r="AA570" s="2"/>
      <c r="AB570"/>
      <c r="AD570" s="2"/>
      <c r="AE570"/>
      <c r="AG570" s="2"/>
      <c r="AH570"/>
      <c r="AJ570" s="2"/>
      <c r="AK570" s="68"/>
      <c r="AM570" s="68"/>
      <c r="AN570" s="53"/>
      <c r="AP570" s="68"/>
      <c r="AQ570" s="53"/>
    </row>
    <row r="571" spans="10:43" x14ac:dyDescent="0.3">
      <c r="J571"/>
      <c r="L571" s="2"/>
      <c r="M571"/>
      <c r="O571" s="2"/>
      <c r="P571"/>
      <c r="R571" s="2"/>
      <c r="S571"/>
      <c r="U571" s="2"/>
      <c r="V571"/>
      <c r="X571" s="2"/>
      <c r="Y571"/>
      <c r="AA571" s="2"/>
      <c r="AB571"/>
      <c r="AD571" s="2"/>
      <c r="AE571"/>
      <c r="AG571" s="2"/>
      <c r="AH571"/>
      <c r="AJ571" s="2"/>
      <c r="AK571" s="68"/>
      <c r="AM571" s="68"/>
      <c r="AN571" s="53"/>
      <c r="AP571" s="68"/>
      <c r="AQ571" s="53"/>
    </row>
    <row r="572" spans="10:43" x14ac:dyDescent="0.3">
      <c r="J572"/>
      <c r="L572" s="2"/>
      <c r="M572"/>
      <c r="O572" s="2"/>
      <c r="P572"/>
      <c r="R572" s="2"/>
      <c r="S572"/>
      <c r="U572" s="2"/>
      <c r="V572"/>
      <c r="X572" s="2"/>
      <c r="Y572"/>
      <c r="AA572" s="2"/>
      <c r="AB572"/>
      <c r="AD572" s="2"/>
      <c r="AE572"/>
      <c r="AG572" s="2"/>
      <c r="AH572"/>
      <c r="AJ572" s="2"/>
      <c r="AK572" s="68"/>
      <c r="AM572" s="68"/>
      <c r="AN572" s="53"/>
      <c r="AP572" s="68"/>
      <c r="AQ572" s="53"/>
    </row>
    <row r="573" spans="10:43" x14ac:dyDescent="0.3">
      <c r="J573"/>
      <c r="L573" s="2"/>
      <c r="M573"/>
      <c r="O573" s="2"/>
      <c r="P573"/>
      <c r="R573" s="2"/>
      <c r="S573"/>
      <c r="U573" s="2"/>
      <c r="V573"/>
      <c r="X573" s="2"/>
      <c r="Y573"/>
      <c r="AA573" s="2"/>
      <c r="AB573"/>
      <c r="AD573" s="2"/>
      <c r="AE573"/>
      <c r="AG573" s="2"/>
      <c r="AH573"/>
      <c r="AJ573" s="2"/>
      <c r="AK573" s="68"/>
      <c r="AM573" s="68"/>
      <c r="AN573" s="53"/>
      <c r="AP573" s="68"/>
      <c r="AQ573" s="53"/>
    </row>
    <row r="574" spans="10:43" x14ac:dyDescent="0.3">
      <c r="J574"/>
      <c r="L574" s="2"/>
      <c r="M574"/>
      <c r="O574" s="2"/>
      <c r="P574"/>
      <c r="R574" s="2"/>
      <c r="S574"/>
      <c r="U574" s="2"/>
      <c r="V574"/>
      <c r="X574" s="2"/>
      <c r="Y574"/>
      <c r="AA574" s="2"/>
      <c r="AB574"/>
      <c r="AD574" s="2"/>
      <c r="AE574"/>
      <c r="AG574" s="2"/>
      <c r="AH574"/>
      <c r="AJ574" s="2"/>
      <c r="AK574" s="68"/>
      <c r="AM574" s="68"/>
      <c r="AN574" s="53"/>
      <c r="AP574" s="68"/>
      <c r="AQ574" s="53"/>
    </row>
    <row r="575" spans="10:43" x14ac:dyDescent="0.3">
      <c r="J575"/>
      <c r="L575" s="2"/>
      <c r="M575"/>
      <c r="O575" s="2"/>
      <c r="P575"/>
      <c r="R575" s="2"/>
      <c r="S575"/>
      <c r="U575" s="2"/>
      <c r="V575"/>
      <c r="X575" s="2"/>
      <c r="Y575"/>
      <c r="AA575" s="2"/>
      <c r="AB575"/>
      <c r="AD575" s="2"/>
      <c r="AE575"/>
      <c r="AG575" s="2"/>
      <c r="AH575"/>
      <c r="AJ575" s="2"/>
      <c r="AK575" s="68"/>
      <c r="AM575" s="68"/>
      <c r="AN575" s="53"/>
      <c r="AP575" s="68"/>
      <c r="AQ575" s="53"/>
    </row>
    <row r="576" spans="10:43" x14ac:dyDescent="0.3">
      <c r="J576"/>
      <c r="L576" s="2"/>
      <c r="M576"/>
      <c r="O576" s="2"/>
      <c r="P576"/>
      <c r="R576" s="2"/>
      <c r="S576"/>
      <c r="U576" s="2"/>
      <c r="V576"/>
      <c r="X576" s="2"/>
      <c r="Y576"/>
      <c r="AA576" s="2"/>
      <c r="AB576"/>
      <c r="AD576" s="2"/>
      <c r="AE576"/>
      <c r="AG576" s="2"/>
      <c r="AH576"/>
      <c r="AJ576" s="2"/>
      <c r="AK576" s="68"/>
      <c r="AM576" s="68"/>
      <c r="AN576" s="53"/>
      <c r="AP576" s="68"/>
      <c r="AQ576" s="53"/>
    </row>
    <row r="577" spans="10:43" x14ac:dyDescent="0.3">
      <c r="J577"/>
      <c r="L577" s="2"/>
      <c r="M577"/>
      <c r="O577" s="2"/>
      <c r="P577"/>
      <c r="R577" s="2"/>
      <c r="S577"/>
      <c r="U577" s="2"/>
      <c r="V577"/>
      <c r="X577" s="2"/>
      <c r="Y577"/>
      <c r="AA577" s="2"/>
      <c r="AB577"/>
      <c r="AD577" s="2"/>
      <c r="AE577"/>
      <c r="AG577" s="2"/>
      <c r="AH577"/>
      <c r="AJ577" s="2"/>
      <c r="AK577" s="68"/>
      <c r="AM577" s="68"/>
      <c r="AN577" s="53"/>
      <c r="AP577" s="68"/>
      <c r="AQ577" s="53"/>
    </row>
    <row r="578" spans="10:43" x14ac:dyDescent="0.3">
      <c r="J578"/>
      <c r="L578" s="2"/>
      <c r="M578"/>
      <c r="O578" s="2"/>
      <c r="P578"/>
      <c r="R578" s="2"/>
      <c r="S578"/>
      <c r="U578" s="2"/>
      <c r="V578"/>
      <c r="X578" s="2"/>
      <c r="Y578"/>
      <c r="AA578" s="2"/>
      <c r="AB578"/>
      <c r="AD578" s="2"/>
      <c r="AE578"/>
      <c r="AG578" s="2"/>
      <c r="AH578"/>
      <c r="AJ578" s="2"/>
      <c r="AK578" s="68"/>
      <c r="AM578" s="68"/>
      <c r="AN578" s="53"/>
      <c r="AP578" s="68"/>
      <c r="AQ578" s="53"/>
    </row>
    <row r="579" spans="10:43" x14ac:dyDescent="0.3">
      <c r="J579"/>
      <c r="L579" s="2"/>
      <c r="M579"/>
      <c r="O579" s="2"/>
      <c r="P579"/>
      <c r="R579" s="2"/>
      <c r="S579"/>
      <c r="U579" s="2"/>
      <c r="V579"/>
      <c r="X579" s="2"/>
      <c r="Y579"/>
      <c r="AA579" s="2"/>
      <c r="AB579"/>
      <c r="AD579" s="2"/>
      <c r="AE579"/>
      <c r="AG579" s="2"/>
      <c r="AH579"/>
      <c r="AJ579" s="2"/>
      <c r="AK579" s="68"/>
      <c r="AM579" s="68"/>
      <c r="AN579" s="53"/>
      <c r="AP579" s="68"/>
      <c r="AQ579" s="53"/>
    </row>
    <row r="580" spans="10:43" x14ac:dyDescent="0.3">
      <c r="J580"/>
      <c r="L580" s="2"/>
      <c r="M580"/>
      <c r="O580" s="2"/>
      <c r="P580"/>
      <c r="R580" s="2"/>
      <c r="S580"/>
      <c r="U580" s="2"/>
      <c r="V580"/>
      <c r="X580" s="2"/>
      <c r="Y580"/>
      <c r="AA580" s="2"/>
      <c r="AB580"/>
      <c r="AD580" s="2"/>
      <c r="AE580"/>
      <c r="AG580" s="2"/>
      <c r="AH580"/>
      <c r="AJ580" s="2"/>
      <c r="AK580" s="68"/>
      <c r="AM580" s="68"/>
      <c r="AN580" s="53"/>
      <c r="AP580" s="68"/>
      <c r="AQ580" s="53"/>
    </row>
    <row r="581" spans="10:43" x14ac:dyDescent="0.3">
      <c r="J581"/>
      <c r="L581" s="2"/>
      <c r="M581"/>
      <c r="O581" s="2"/>
      <c r="P581"/>
      <c r="R581" s="2"/>
      <c r="S581"/>
      <c r="U581" s="2"/>
      <c r="V581"/>
      <c r="X581" s="2"/>
      <c r="Y581"/>
      <c r="AA581" s="2"/>
      <c r="AB581"/>
      <c r="AD581" s="2"/>
      <c r="AE581"/>
      <c r="AG581" s="2"/>
      <c r="AH581"/>
      <c r="AJ581" s="2"/>
      <c r="AK581" s="68"/>
      <c r="AM581" s="68"/>
      <c r="AN581" s="53"/>
      <c r="AP581" s="68"/>
      <c r="AQ581" s="53"/>
    </row>
    <row r="582" spans="10:43" x14ac:dyDescent="0.3">
      <c r="J582"/>
      <c r="L582" s="2"/>
      <c r="M582"/>
      <c r="O582" s="2"/>
      <c r="P582"/>
      <c r="R582" s="2"/>
      <c r="S582"/>
      <c r="U582" s="2"/>
      <c r="V582"/>
      <c r="X582" s="2"/>
      <c r="Y582"/>
      <c r="AA582" s="2"/>
      <c r="AB582"/>
      <c r="AD582" s="2"/>
      <c r="AE582"/>
      <c r="AG582" s="2"/>
      <c r="AH582"/>
      <c r="AJ582" s="2"/>
      <c r="AK582" s="68"/>
      <c r="AM582" s="68"/>
      <c r="AN582" s="53"/>
      <c r="AP582" s="68"/>
      <c r="AQ582" s="53"/>
    </row>
    <row r="583" spans="10:43" x14ac:dyDescent="0.3">
      <c r="J583"/>
      <c r="L583" s="2"/>
      <c r="M583"/>
      <c r="O583" s="2"/>
      <c r="P583"/>
      <c r="R583" s="2"/>
      <c r="S583"/>
      <c r="U583" s="2"/>
      <c r="V583"/>
      <c r="X583" s="2"/>
      <c r="Y583"/>
      <c r="AA583" s="2"/>
      <c r="AB583"/>
      <c r="AD583" s="2"/>
      <c r="AE583"/>
      <c r="AG583" s="2"/>
      <c r="AH583"/>
      <c r="AJ583" s="2"/>
      <c r="AK583" s="68"/>
      <c r="AM583" s="68"/>
      <c r="AN583" s="53"/>
      <c r="AP583" s="68"/>
      <c r="AQ583" s="53"/>
    </row>
    <row r="584" spans="10:43" x14ac:dyDescent="0.3">
      <c r="J584"/>
      <c r="L584" s="2"/>
      <c r="M584"/>
      <c r="O584" s="2"/>
      <c r="P584"/>
      <c r="R584" s="2"/>
      <c r="S584"/>
      <c r="U584" s="2"/>
      <c r="V584"/>
      <c r="X584" s="2"/>
      <c r="Y584"/>
      <c r="AA584" s="2"/>
      <c r="AB584"/>
      <c r="AD584" s="2"/>
      <c r="AE584"/>
      <c r="AG584" s="2"/>
      <c r="AH584"/>
      <c r="AJ584" s="2"/>
      <c r="AK584" s="68"/>
      <c r="AM584" s="68"/>
      <c r="AN584" s="53"/>
      <c r="AP584" s="68"/>
      <c r="AQ584" s="53"/>
    </row>
    <row r="585" spans="10:43" x14ac:dyDescent="0.3">
      <c r="J585"/>
      <c r="L585" s="2"/>
      <c r="M585"/>
      <c r="O585" s="2"/>
      <c r="P585"/>
      <c r="R585" s="2"/>
      <c r="S585"/>
      <c r="U585" s="2"/>
      <c r="V585"/>
      <c r="X585" s="2"/>
      <c r="Y585"/>
      <c r="AA585" s="2"/>
      <c r="AB585"/>
      <c r="AD585" s="2"/>
      <c r="AE585"/>
      <c r="AG585" s="2"/>
      <c r="AH585"/>
      <c r="AJ585" s="2"/>
      <c r="AK585" s="68"/>
      <c r="AM585" s="68"/>
      <c r="AN585" s="53"/>
      <c r="AP585" s="68"/>
      <c r="AQ585" s="53"/>
    </row>
    <row r="586" spans="10:43" x14ac:dyDescent="0.3">
      <c r="J586"/>
      <c r="L586" s="2"/>
      <c r="M586"/>
      <c r="O586" s="2"/>
      <c r="P586"/>
      <c r="R586" s="2"/>
      <c r="S586"/>
      <c r="U586" s="2"/>
      <c r="V586"/>
      <c r="X586" s="2"/>
      <c r="Y586"/>
      <c r="AA586" s="2"/>
      <c r="AB586"/>
      <c r="AD586" s="2"/>
      <c r="AE586"/>
      <c r="AG586" s="2"/>
      <c r="AH586"/>
      <c r="AJ586" s="2"/>
      <c r="AK586" s="68"/>
      <c r="AM586" s="68"/>
      <c r="AN586" s="53"/>
      <c r="AP586" s="68"/>
      <c r="AQ586" s="53"/>
    </row>
    <row r="587" spans="10:43" x14ac:dyDescent="0.3">
      <c r="J587"/>
      <c r="L587" s="2"/>
      <c r="M587"/>
      <c r="O587" s="2"/>
      <c r="P587"/>
      <c r="R587" s="2"/>
      <c r="S587"/>
      <c r="U587" s="2"/>
      <c r="V587"/>
      <c r="X587" s="2"/>
      <c r="Y587"/>
      <c r="AA587" s="2"/>
      <c r="AB587"/>
      <c r="AD587" s="2"/>
      <c r="AE587"/>
      <c r="AG587" s="2"/>
      <c r="AH587"/>
      <c r="AJ587" s="2"/>
      <c r="AK587" s="68"/>
      <c r="AM587" s="68"/>
      <c r="AN587" s="53"/>
      <c r="AP587" s="68"/>
      <c r="AQ587" s="53"/>
    </row>
    <row r="588" spans="10:43" x14ac:dyDescent="0.3">
      <c r="J588"/>
      <c r="L588" s="2"/>
      <c r="M588"/>
      <c r="O588" s="2"/>
      <c r="P588"/>
      <c r="R588" s="2"/>
      <c r="S588"/>
      <c r="U588" s="2"/>
      <c r="V588"/>
      <c r="X588" s="2"/>
      <c r="Y588"/>
      <c r="AA588" s="2"/>
      <c r="AB588"/>
      <c r="AD588" s="2"/>
      <c r="AE588"/>
      <c r="AG588" s="2"/>
      <c r="AH588"/>
      <c r="AJ588" s="2"/>
      <c r="AK588" s="68"/>
      <c r="AM588" s="68"/>
      <c r="AN588" s="53"/>
      <c r="AP588" s="68"/>
      <c r="AQ588" s="53"/>
    </row>
    <row r="589" spans="10:43" x14ac:dyDescent="0.3">
      <c r="J589"/>
      <c r="L589" s="2"/>
      <c r="M589"/>
      <c r="O589" s="2"/>
      <c r="P589"/>
      <c r="R589" s="2"/>
      <c r="S589"/>
      <c r="U589" s="2"/>
      <c r="V589"/>
      <c r="X589" s="2"/>
      <c r="Y589"/>
      <c r="AA589" s="2"/>
      <c r="AB589"/>
      <c r="AD589" s="2"/>
      <c r="AE589"/>
      <c r="AG589" s="2"/>
      <c r="AH589"/>
      <c r="AJ589" s="2"/>
      <c r="AK589" s="68"/>
      <c r="AM589" s="68"/>
      <c r="AN589" s="53"/>
      <c r="AP589" s="68"/>
      <c r="AQ589" s="53"/>
    </row>
    <row r="590" spans="10:43" x14ac:dyDescent="0.3">
      <c r="J590"/>
      <c r="L590" s="2"/>
      <c r="M590"/>
      <c r="O590" s="2"/>
      <c r="P590"/>
      <c r="R590" s="2"/>
      <c r="S590"/>
      <c r="U590" s="2"/>
      <c r="V590"/>
      <c r="X590" s="2"/>
      <c r="Y590"/>
      <c r="AA590" s="2"/>
      <c r="AB590"/>
      <c r="AD590" s="2"/>
      <c r="AE590"/>
      <c r="AG590" s="2"/>
      <c r="AH590"/>
      <c r="AJ590" s="2"/>
      <c r="AK590" s="68"/>
      <c r="AM590" s="68"/>
      <c r="AN590" s="53"/>
      <c r="AP590" s="68"/>
      <c r="AQ590" s="53"/>
    </row>
    <row r="591" spans="10:43" x14ac:dyDescent="0.3">
      <c r="J591"/>
      <c r="L591" s="2"/>
      <c r="M591"/>
      <c r="O591" s="2"/>
      <c r="P591"/>
      <c r="R591" s="2"/>
      <c r="S591"/>
      <c r="U591" s="2"/>
      <c r="V591"/>
      <c r="X591" s="2"/>
      <c r="Y591"/>
      <c r="AA591" s="2"/>
      <c r="AB591"/>
      <c r="AD591" s="2"/>
      <c r="AE591"/>
      <c r="AG591" s="2"/>
      <c r="AH591"/>
      <c r="AJ591" s="2"/>
      <c r="AK591" s="68"/>
      <c r="AM591" s="68"/>
      <c r="AN591" s="53"/>
      <c r="AP591" s="68"/>
      <c r="AQ591" s="53"/>
    </row>
    <row r="592" spans="10:43" x14ac:dyDescent="0.3">
      <c r="J592"/>
      <c r="L592" s="2"/>
      <c r="M592"/>
      <c r="O592" s="2"/>
      <c r="P592"/>
      <c r="R592" s="2"/>
      <c r="S592"/>
      <c r="U592" s="2"/>
      <c r="V592"/>
      <c r="X592" s="2"/>
      <c r="Y592"/>
      <c r="AA592" s="2"/>
      <c r="AB592"/>
      <c r="AD592" s="2"/>
      <c r="AE592"/>
      <c r="AG592" s="2"/>
      <c r="AH592"/>
      <c r="AJ592" s="2"/>
      <c r="AK592" s="68"/>
      <c r="AM592" s="68"/>
      <c r="AN592" s="53"/>
      <c r="AP592" s="68"/>
      <c r="AQ592" s="53"/>
    </row>
  </sheetData>
  <mergeCells count="40">
    <mergeCell ref="J2:AS2"/>
    <mergeCell ref="J3:L7"/>
    <mergeCell ref="M3:O7"/>
    <mergeCell ref="P3:R7"/>
    <mergeCell ref="S3:U7"/>
    <mergeCell ref="V3:X7"/>
    <mergeCell ref="Y3:AA7"/>
    <mergeCell ref="AB3:AD7"/>
    <mergeCell ref="AE3:AG7"/>
    <mergeCell ref="AH3:AJ7"/>
    <mergeCell ref="AK3:AM7"/>
    <mergeCell ref="AN3:AP7"/>
    <mergeCell ref="AQ3:AS7"/>
    <mergeCell ref="F155:F164"/>
    <mergeCell ref="F184:F185"/>
    <mergeCell ref="F136:F152"/>
    <mergeCell ref="F153:F154"/>
    <mergeCell ref="F165:F168"/>
    <mergeCell ref="F169:F170"/>
    <mergeCell ref="F172:F173"/>
    <mergeCell ref="F174:F175"/>
    <mergeCell ref="F182:F183"/>
    <mergeCell ref="F176:F181"/>
    <mergeCell ref="F134:F135"/>
    <mergeCell ref="F25:F30"/>
    <mergeCell ref="F103:F108"/>
    <mergeCell ref="F109:F114"/>
    <mergeCell ref="F115:F118"/>
    <mergeCell ref="F119:F123"/>
    <mergeCell ref="F124:F133"/>
    <mergeCell ref="F33:F66"/>
    <mergeCell ref="H2:I8"/>
    <mergeCell ref="F67:F102"/>
    <mergeCell ref="B2:B8"/>
    <mergeCell ref="F2:F8"/>
    <mergeCell ref="F9:F24"/>
    <mergeCell ref="G2:G8"/>
    <mergeCell ref="D2:D8"/>
    <mergeCell ref="C2:C8"/>
    <mergeCell ref="E2:E8"/>
  </mergeCells>
  <phoneticPr fontId="3" type="noConversion"/>
  <conditionalFormatting sqref="J9:J66">
    <cfRule type="cellIs" dxfId="818" priority="431" operator="equal">
      <formula>$AU$7</formula>
    </cfRule>
    <cfRule type="cellIs" dxfId="817" priority="432" operator="equal">
      <formula>$AU$6</formula>
    </cfRule>
    <cfRule type="cellIs" dxfId="816" priority="433" operator="equal">
      <formula>$AU$4</formula>
    </cfRule>
    <cfRule type="cellIs" dxfId="815" priority="436" operator="equal">
      <formula>$AU$8</formula>
    </cfRule>
  </conditionalFormatting>
  <conditionalFormatting sqref="J9:J185 AE9:AE185">
    <cfRule type="cellIs" dxfId="814" priority="211" operator="equal">
      <formula>$AU$5</formula>
    </cfRule>
  </conditionalFormatting>
  <conditionalFormatting sqref="J67:J102 AE67:AE102">
    <cfRule type="cellIs" dxfId="813" priority="213" operator="equal">
      <formula>$AU$8</formula>
    </cfRule>
  </conditionalFormatting>
  <conditionalFormatting sqref="J103:J185">
    <cfRule type="cellIs" dxfId="812" priority="337" operator="equal">
      <formula>$AU$4</formula>
    </cfRule>
    <cfRule type="cellIs" dxfId="811" priority="340" operator="equal">
      <formula>$AU$8</formula>
    </cfRule>
    <cfRule type="cellIs" dxfId="810" priority="335" operator="equal">
      <formula>$AU$7</formula>
    </cfRule>
    <cfRule type="cellIs" dxfId="809" priority="336" operator="equal">
      <formula>$AU$6</formula>
    </cfRule>
  </conditionalFormatting>
  <conditionalFormatting sqref="K9:K66">
    <cfRule type="cellIs" dxfId="808" priority="434" operator="equal">
      <formula>$AV$5</formula>
    </cfRule>
    <cfRule type="cellIs" dxfId="807" priority="437" operator="equal">
      <formula>$AV$6</formula>
    </cfRule>
    <cfRule type="cellIs" dxfId="806" priority="435" operator="equal">
      <formula>$AV$4</formula>
    </cfRule>
  </conditionalFormatting>
  <conditionalFormatting sqref="K67:K102">
    <cfRule type="cellIs" dxfId="805" priority="212" operator="equal">
      <formula>$AV$4</formula>
    </cfRule>
    <cfRule type="cellIs" dxfId="804" priority="214" operator="equal">
      <formula>$AV$6</formula>
    </cfRule>
  </conditionalFormatting>
  <conditionalFormatting sqref="K103:K185">
    <cfRule type="cellIs" dxfId="803" priority="341" operator="equal">
      <formula>$AV$6</formula>
    </cfRule>
    <cfRule type="cellIs" dxfId="802" priority="339" operator="equal">
      <formula>$AV$4</formula>
    </cfRule>
    <cfRule type="cellIs" dxfId="801" priority="338" operator="equal">
      <formula>$AV$5</formula>
    </cfRule>
  </conditionalFormatting>
  <conditionalFormatting sqref="M9:M69">
    <cfRule type="cellIs" dxfId="800" priority="428" operator="equal">
      <formula>$AU$8</formula>
    </cfRule>
  </conditionalFormatting>
  <conditionalFormatting sqref="M9:M80">
    <cfRule type="cellIs" dxfId="799" priority="228" operator="equal">
      <formula>$AU$7</formula>
    </cfRule>
    <cfRule type="cellIs" dxfId="798" priority="229" operator="equal">
      <formula>$AU$6</formula>
    </cfRule>
    <cfRule type="cellIs" dxfId="797" priority="230" operator="equal">
      <formula>$AU$4</formula>
    </cfRule>
  </conditionalFormatting>
  <conditionalFormatting sqref="M9:M185">
    <cfRule type="cellIs" dxfId="796" priority="44" operator="equal">
      <formula>$AU$5</formula>
    </cfRule>
  </conditionalFormatting>
  <conditionalFormatting sqref="M67:M102">
    <cfRule type="cellIs" dxfId="795" priority="210" operator="equal">
      <formula>$AU$8</formula>
    </cfRule>
  </conditionalFormatting>
  <conditionalFormatting sqref="M82:M98">
    <cfRule type="cellIs" dxfId="794" priority="226" operator="equal">
      <formula>$AU$4</formula>
    </cfRule>
    <cfRule type="cellIs" dxfId="793" priority="224" operator="equal">
      <formula>$AU$7</formula>
    </cfRule>
    <cfRule type="cellIs" dxfId="792" priority="225" operator="equal">
      <formula>$AU$6</formula>
    </cfRule>
  </conditionalFormatting>
  <conditionalFormatting sqref="M99">
    <cfRule type="cellIs" dxfId="791" priority="49" operator="equal">
      <formula>$AU$6</formula>
    </cfRule>
    <cfRule type="cellIs" dxfId="790" priority="48" operator="equal">
      <formula>$AU$7</formula>
    </cfRule>
    <cfRule type="cellIs" dxfId="789" priority="50" operator="equal">
      <formula>$AU$4</formula>
    </cfRule>
  </conditionalFormatting>
  <conditionalFormatting sqref="M100:M185">
    <cfRule type="cellIs" dxfId="788" priority="222" operator="equal">
      <formula>$AU$4</formula>
    </cfRule>
    <cfRule type="cellIs" dxfId="787" priority="221" operator="equal">
      <formula>$AU$6</formula>
    </cfRule>
    <cfRule type="cellIs" dxfId="786" priority="220" operator="equal">
      <formula>$AU$7</formula>
    </cfRule>
  </conditionalFormatting>
  <conditionalFormatting sqref="M103:M185">
    <cfRule type="cellIs" dxfId="785" priority="332" operator="equal">
      <formula>$AU$8</formula>
    </cfRule>
  </conditionalFormatting>
  <conditionalFormatting sqref="N9:N66">
    <cfRule type="cellIs" dxfId="784" priority="426" operator="equal">
      <formula>$AV$5</formula>
    </cfRule>
    <cfRule type="cellIs" dxfId="783" priority="429" operator="equal">
      <formula>$AV$6</formula>
    </cfRule>
    <cfRule type="cellIs" dxfId="782" priority="427" operator="equal">
      <formula>$AV$4</formula>
    </cfRule>
  </conditionalFormatting>
  <conditionalFormatting sqref="N67:N102">
    <cfRule type="cellIs" dxfId="781" priority="47" operator="equal">
      <formula>$AV$6</formula>
    </cfRule>
    <cfRule type="cellIs" dxfId="780" priority="45" operator="equal">
      <formula>$AV$4</formula>
    </cfRule>
  </conditionalFormatting>
  <conditionalFormatting sqref="N70:N80">
    <cfRule type="cellIs" dxfId="779" priority="227" operator="equal">
      <formula>$AV$5</formula>
    </cfRule>
  </conditionalFormatting>
  <conditionalFormatting sqref="N82:N98">
    <cfRule type="cellIs" dxfId="778" priority="223" operator="equal">
      <formula>$AV$5</formula>
    </cfRule>
  </conditionalFormatting>
  <conditionalFormatting sqref="N99">
    <cfRule type="cellIs" dxfId="777" priority="46" operator="equal">
      <formula>$AV$5</formula>
    </cfRule>
  </conditionalFormatting>
  <conditionalFormatting sqref="N100:N185">
    <cfRule type="cellIs" dxfId="776" priority="219" operator="equal">
      <formula>$AV$5</formula>
    </cfRule>
  </conditionalFormatting>
  <conditionalFormatting sqref="N103:N185">
    <cfRule type="cellIs" dxfId="775" priority="331" operator="equal">
      <formula>$AV$4</formula>
    </cfRule>
    <cfRule type="cellIs" dxfId="774" priority="333" operator="equal">
      <formula>$AV$6</formula>
    </cfRule>
  </conditionalFormatting>
  <conditionalFormatting sqref="P9:P66">
    <cfRule type="cellIs" dxfId="773" priority="420" operator="equal">
      <formula>$AU$8</formula>
    </cfRule>
  </conditionalFormatting>
  <conditionalFormatting sqref="P9:P99">
    <cfRule type="cellIs" dxfId="772" priority="43" operator="equal">
      <formula>$AU$4</formula>
    </cfRule>
    <cfRule type="cellIs" dxfId="771" priority="42" operator="equal">
      <formula>$AU$6</formula>
    </cfRule>
    <cfRule type="cellIs" dxfId="770" priority="41" operator="equal">
      <formula>$AU$7</formula>
    </cfRule>
  </conditionalFormatting>
  <conditionalFormatting sqref="P9:P185">
    <cfRule type="cellIs" dxfId="769" priority="36" operator="equal">
      <formula>$AU$5</formula>
    </cfRule>
  </conditionalFormatting>
  <conditionalFormatting sqref="P67:P102">
    <cfRule type="cellIs" dxfId="768" priority="38" operator="equal">
      <formula>$AU$8</formula>
    </cfRule>
  </conditionalFormatting>
  <conditionalFormatting sqref="P102:P185">
    <cfRule type="cellIs" dxfId="767" priority="218" operator="equal">
      <formula>$AU$4</formula>
    </cfRule>
    <cfRule type="cellIs" dxfId="766" priority="217" operator="equal">
      <formula>$AU$6</formula>
    </cfRule>
    <cfRule type="cellIs" dxfId="765" priority="216" operator="equal">
      <formula>$AU$7</formula>
    </cfRule>
  </conditionalFormatting>
  <conditionalFormatting sqref="P103:P185">
    <cfRule type="cellIs" dxfId="764" priority="324" operator="equal">
      <formula>$AU$8</formula>
    </cfRule>
  </conditionalFormatting>
  <conditionalFormatting sqref="Q9:Q66">
    <cfRule type="cellIs" dxfId="763" priority="421" operator="equal">
      <formula>$AV$6</formula>
    </cfRule>
    <cfRule type="cellIs" dxfId="762" priority="419" operator="equal">
      <formula>$AV$4</formula>
    </cfRule>
  </conditionalFormatting>
  <conditionalFormatting sqref="Q9:Q99">
    <cfRule type="cellIs" dxfId="761" priority="40" operator="equal">
      <formula>$AV$5</formula>
    </cfRule>
  </conditionalFormatting>
  <conditionalFormatting sqref="Q67:Q102">
    <cfRule type="cellIs" dxfId="760" priority="39" operator="equal">
      <formula>$AV$6</formula>
    </cfRule>
    <cfRule type="cellIs" dxfId="759" priority="37" operator="equal">
      <formula>$AV$4</formula>
    </cfRule>
  </conditionalFormatting>
  <conditionalFormatting sqref="Q102:Q185">
    <cfRule type="cellIs" dxfId="758" priority="215" operator="equal">
      <formula>$AV$5</formula>
    </cfRule>
  </conditionalFormatting>
  <conditionalFormatting sqref="Q103:Q185">
    <cfRule type="cellIs" dxfId="757" priority="325" operator="equal">
      <formula>$AV$6</formula>
    </cfRule>
    <cfRule type="cellIs" dxfId="756" priority="323" operator="equal">
      <formula>$AV$4</formula>
    </cfRule>
  </conditionalFormatting>
  <conditionalFormatting sqref="S9:S66">
    <cfRule type="cellIs" dxfId="755" priority="412" operator="equal">
      <formula>$AU$8</formula>
    </cfRule>
    <cfRule type="cellIs" dxfId="754" priority="408" operator="equal">
      <formula>$AU$6</formula>
    </cfRule>
    <cfRule type="cellIs" dxfId="753" priority="409" operator="equal">
      <formula>$AU$4</formula>
    </cfRule>
  </conditionalFormatting>
  <conditionalFormatting sqref="S9:S67 S102:S185 AH92:AH98">
    <cfRule type="cellIs" dxfId="752" priority="233" operator="equal">
      <formula>$AU$7</formula>
    </cfRule>
  </conditionalFormatting>
  <conditionalFormatting sqref="S9:S185">
    <cfRule type="cellIs" dxfId="751" priority="200" operator="equal">
      <formula>$AU$5</formula>
    </cfRule>
  </conditionalFormatting>
  <conditionalFormatting sqref="S67:S81">
    <cfRule type="cellIs" dxfId="750" priority="209" operator="equal">
      <formula>$AU$4</formula>
    </cfRule>
  </conditionalFormatting>
  <conditionalFormatting sqref="S67:S98">
    <cfRule type="cellIs" dxfId="749" priority="205" operator="equal">
      <formula>$AU$8</formula>
    </cfRule>
  </conditionalFormatting>
  <conditionalFormatting sqref="S68:S80">
    <cfRule type="cellIs" dxfId="748" priority="207" operator="equal">
      <formula>$AU$7</formula>
    </cfRule>
  </conditionalFormatting>
  <conditionalFormatting sqref="S68:S81">
    <cfRule type="cellIs" dxfId="747" priority="208" operator="equal">
      <formula>$AU$6</formula>
    </cfRule>
  </conditionalFormatting>
  <conditionalFormatting sqref="S81">
    <cfRule type="cellIs" dxfId="746" priority="231" operator="equal">
      <formula>$AU$7</formula>
    </cfRule>
  </conditionalFormatting>
  <conditionalFormatting sqref="S100:S102">
    <cfRule type="cellIs" dxfId="745" priority="204" operator="equal">
      <formula>$AU$8</formula>
    </cfRule>
  </conditionalFormatting>
  <conditionalFormatting sqref="S102">
    <cfRule type="cellIs" dxfId="744" priority="234" operator="equal">
      <formula>$AU$4</formula>
    </cfRule>
  </conditionalFormatting>
  <conditionalFormatting sqref="S103:S185">
    <cfRule type="cellIs" dxfId="743" priority="316" operator="equal">
      <formula>$AU$8</formula>
    </cfRule>
    <cfRule type="cellIs" dxfId="742" priority="313" operator="equal">
      <formula>$AU$4</formula>
    </cfRule>
    <cfRule type="cellIs" dxfId="741" priority="312" operator="equal">
      <formula>$AU$6</formula>
    </cfRule>
  </conditionalFormatting>
  <conditionalFormatting sqref="T9:T66">
    <cfRule type="cellIs" dxfId="740" priority="411" operator="equal">
      <formula>$AV$4</formula>
    </cfRule>
    <cfRule type="cellIs" dxfId="739" priority="413" operator="equal">
      <formula>$AV$6</formula>
    </cfRule>
  </conditionalFormatting>
  <conditionalFormatting sqref="T9:T81">
    <cfRule type="cellIs" dxfId="738" priority="206" operator="equal">
      <formula>$AV$5</formula>
    </cfRule>
  </conditionalFormatting>
  <conditionalFormatting sqref="T67:T102">
    <cfRule type="cellIs" dxfId="737" priority="203" operator="equal">
      <formula>$AV$6</formula>
    </cfRule>
    <cfRule type="cellIs" dxfId="736" priority="201" operator="equal">
      <formula>$AV$4</formula>
    </cfRule>
  </conditionalFormatting>
  <conditionalFormatting sqref="T99">
    <cfRule type="cellIs" dxfId="735" priority="202" operator="equal">
      <formula>$AV$5</formula>
    </cfRule>
  </conditionalFormatting>
  <conditionalFormatting sqref="T102:T185">
    <cfRule type="cellIs" dxfId="734" priority="232" operator="equal">
      <formula>$AV$5</formula>
    </cfRule>
  </conditionalFormatting>
  <conditionalFormatting sqref="T103:T185">
    <cfRule type="cellIs" dxfId="733" priority="317" operator="equal">
      <formula>$AV$6</formula>
    </cfRule>
    <cfRule type="cellIs" dxfId="732" priority="315" operator="equal">
      <formula>$AV$4</formula>
    </cfRule>
  </conditionalFormatting>
  <conditionalFormatting sqref="V9:V66">
    <cfRule type="cellIs" dxfId="731" priority="400" operator="equal">
      <formula>$AU$6</formula>
    </cfRule>
    <cfRule type="cellIs" dxfId="730" priority="399" operator="equal">
      <formula>$AU$7</formula>
    </cfRule>
    <cfRule type="cellIs" dxfId="729" priority="401" operator="equal">
      <formula>$AU$4</formula>
    </cfRule>
    <cfRule type="cellIs" dxfId="728" priority="404" operator="equal">
      <formula>$AU$8</formula>
    </cfRule>
  </conditionalFormatting>
  <conditionalFormatting sqref="V9:V185">
    <cfRule type="cellIs" dxfId="727" priority="117" operator="equal">
      <formula>$AU$5</formula>
    </cfRule>
  </conditionalFormatting>
  <conditionalFormatting sqref="V67:V80">
    <cfRule type="cellIs" dxfId="726" priority="195" operator="equal">
      <formula>$AU$8</formula>
    </cfRule>
  </conditionalFormatting>
  <conditionalFormatting sqref="V75:V80">
    <cfRule type="cellIs" dxfId="725" priority="199" operator="equal">
      <formula>$AU$4</formula>
    </cfRule>
    <cfRule type="cellIs" dxfId="724" priority="197" operator="equal">
      <formula>$AU$7</formula>
    </cfRule>
    <cfRule type="cellIs" dxfId="723" priority="198" operator="equal">
      <formula>$AU$6</formula>
    </cfRule>
  </conditionalFormatting>
  <conditionalFormatting sqref="V81:V84">
    <cfRule type="cellIs" dxfId="722" priority="191" operator="equal">
      <formula>$AU$7</formula>
    </cfRule>
    <cfRule type="cellIs" dxfId="721" priority="192" operator="equal">
      <formula>$AU$6</formula>
    </cfRule>
    <cfRule type="cellIs" dxfId="720" priority="193" operator="equal">
      <formula>$AU$4</formula>
    </cfRule>
  </conditionalFormatting>
  <conditionalFormatting sqref="V82:V102">
    <cfRule type="cellIs" dxfId="719" priority="134" operator="equal">
      <formula>$AU$8</formula>
    </cfRule>
  </conditionalFormatting>
  <conditionalFormatting sqref="V87:V91">
    <cfRule type="cellIs" dxfId="718" priority="160" operator="equal">
      <formula>$AU$4</formula>
    </cfRule>
    <cfRule type="cellIs" dxfId="717" priority="159" operator="equal">
      <formula>$AU$6</formula>
    </cfRule>
    <cfRule type="cellIs" dxfId="716" priority="158" operator="equal">
      <formula>$AU$7</formula>
    </cfRule>
  </conditionalFormatting>
  <conditionalFormatting sqref="V94:V98">
    <cfRule type="cellIs" dxfId="715" priority="146" operator="equal">
      <formula>$AU$6</formula>
    </cfRule>
    <cfRule type="cellIs" dxfId="714" priority="147" operator="equal">
      <formula>$AU$4</formula>
    </cfRule>
    <cfRule type="cellIs" dxfId="713" priority="145" operator="equal">
      <formula>$AU$7</formula>
    </cfRule>
  </conditionalFormatting>
  <conditionalFormatting sqref="V99">
    <cfRule type="cellIs" dxfId="712" priority="122" operator="equal">
      <formula>$AU$6</formula>
    </cfRule>
    <cfRule type="cellIs" dxfId="711" priority="123" operator="equal">
      <formula>$AU$4</formula>
    </cfRule>
    <cfRule type="cellIs" dxfId="710" priority="121" operator="equal">
      <formula>$AU$7</formula>
    </cfRule>
  </conditionalFormatting>
  <conditionalFormatting sqref="V100">
    <cfRule type="cellIs" dxfId="709" priority="138" operator="equal">
      <formula>$AU$4</formula>
    </cfRule>
    <cfRule type="cellIs" dxfId="708" priority="137" operator="equal">
      <formula>$AU$6</formula>
    </cfRule>
    <cfRule type="cellIs" dxfId="707" priority="136" operator="equal">
      <formula>$AU$7</formula>
    </cfRule>
  </conditionalFormatting>
  <conditionalFormatting sqref="V103:V185">
    <cfRule type="cellIs" dxfId="706" priority="305" operator="equal">
      <formula>$AU$4</formula>
    </cfRule>
    <cfRule type="cellIs" dxfId="705" priority="303" operator="equal">
      <formula>$AU$7</formula>
    </cfRule>
    <cfRule type="cellIs" dxfId="704" priority="304" operator="equal">
      <formula>$AU$6</formula>
    </cfRule>
    <cfRule type="cellIs" dxfId="703" priority="308" operator="equal">
      <formula>$AU$8</formula>
    </cfRule>
  </conditionalFormatting>
  <conditionalFormatting sqref="W9:W66">
    <cfRule type="cellIs" dxfId="702" priority="405" operator="equal">
      <formula>$AV$6</formula>
    </cfRule>
    <cfRule type="cellIs" dxfId="701" priority="403" operator="equal">
      <formula>$AV$4</formula>
    </cfRule>
    <cfRule type="cellIs" dxfId="700" priority="402" operator="equal">
      <formula>$AV$5</formula>
    </cfRule>
  </conditionalFormatting>
  <conditionalFormatting sqref="W67:W86">
    <cfRule type="cellIs" dxfId="699" priority="190" operator="equal">
      <formula>$AV$6</formula>
    </cfRule>
  </conditionalFormatting>
  <conditionalFormatting sqref="W67:W102">
    <cfRule type="cellIs" dxfId="698" priority="118" operator="equal">
      <formula>$AV$4</formula>
    </cfRule>
  </conditionalFormatting>
  <conditionalFormatting sqref="W75:W80">
    <cfRule type="cellIs" dxfId="697" priority="196" operator="equal">
      <formula>$AV$5</formula>
    </cfRule>
  </conditionalFormatting>
  <conditionalFormatting sqref="W81">
    <cfRule type="cellIs" dxfId="696" priority="189" operator="equal">
      <formula>$AV$5</formula>
    </cfRule>
  </conditionalFormatting>
  <conditionalFormatting sqref="W82:W84">
    <cfRule type="cellIs" dxfId="695" priority="194" operator="equal">
      <formula>$AV$5</formula>
    </cfRule>
  </conditionalFormatting>
  <conditionalFormatting sqref="W87:W91">
    <cfRule type="cellIs" dxfId="694" priority="157" operator="equal">
      <formula>$AV$5</formula>
    </cfRule>
  </conditionalFormatting>
  <conditionalFormatting sqref="W87:W102">
    <cfRule type="cellIs" dxfId="693" priority="120" operator="equal">
      <formula>$AV$6</formula>
    </cfRule>
  </conditionalFormatting>
  <conditionalFormatting sqref="W94:W98">
    <cfRule type="cellIs" dxfId="692" priority="144" operator="equal">
      <formula>$AV$5</formula>
    </cfRule>
  </conditionalFormatting>
  <conditionalFormatting sqref="W99">
    <cfRule type="cellIs" dxfId="691" priority="119" operator="equal">
      <formula>$AV$5</formula>
    </cfRule>
  </conditionalFormatting>
  <conditionalFormatting sqref="W100">
    <cfRule type="cellIs" dxfId="690" priority="135" operator="equal">
      <formula>$AV$5</formula>
    </cfRule>
  </conditionalFormatting>
  <conditionalFormatting sqref="W103:W185">
    <cfRule type="cellIs" dxfId="689" priority="306" operator="equal">
      <formula>$AV$5</formula>
    </cfRule>
    <cfRule type="cellIs" dxfId="688" priority="307" operator="equal">
      <formula>$AV$4</formula>
    </cfRule>
    <cfRule type="cellIs" dxfId="687" priority="309" operator="equal">
      <formula>$AV$6</formula>
    </cfRule>
  </conditionalFormatting>
  <conditionalFormatting sqref="Y9:Y66">
    <cfRule type="cellIs" dxfId="686" priority="393" operator="equal">
      <formula>$AU$4</formula>
    </cfRule>
    <cfRule type="cellIs" dxfId="685" priority="391" operator="equal">
      <formula>$AU$7</formula>
    </cfRule>
    <cfRule type="cellIs" dxfId="684" priority="396" operator="equal">
      <formula>$AU$8</formula>
    </cfRule>
    <cfRule type="cellIs" dxfId="683" priority="392" operator="equal">
      <formula>$AU$6</formula>
    </cfRule>
  </conditionalFormatting>
  <conditionalFormatting sqref="Y9:Y185">
    <cfRule type="cellIs" dxfId="682" priority="110" operator="equal">
      <formula>$AU$5</formula>
    </cfRule>
  </conditionalFormatting>
  <conditionalFormatting sqref="Y67:Y86">
    <cfRule type="cellIs" dxfId="681" priority="180" operator="equal">
      <formula>$AU$8</formula>
    </cfRule>
  </conditionalFormatting>
  <conditionalFormatting sqref="Y75:Y80">
    <cfRule type="cellIs" dxfId="680" priority="188" operator="equal">
      <formula>$AU$4</formula>
    </cfRule>
    <cfRule type="cellIs" dxfId="679" priority="187" operator="equal">
      <formula>$AU$6</formula>
    </cfRule>
    <cfRule type="cellIs" dxfId="678" priority="186" operator="equal">
      <formula>$AU$7</formula>
    </cfRule>
  </conditionalFormatting>
  <conditionalFormatting sqref="Y81">
    <cfRule type="cellIs" dxfId="677" priority="178" operator="equal">
      <formula>$AU$6</formula>
    </cfRule>
    <cfRule type="cellIs" dxfId="676" priority="179" operator="equal">
      <formula>$AU$4</formula>
    </cfRule>
    <cfRule type="cellIs" dxfId="675" priority="177" operator="equal">
      <formula>$AU$7</formula>
    </cfRule>
  </conditionalFormatting>
  <conditionalFormatting sqref="Y82:Y84">
    <cfRule type="cellIs" dxfId="674" priority="183" operator="equal">
      <formula>$AU$6</formula>
    </cfRule>
    <cfRule type="cellIs" dxfId="673" priority="182" operator="equal">
      <formula>$AU$7</formula>
    </cfRule>
    <cfRule type="cellIs" dxfId="672" priority="184" operator="equal">
      <formula>$AU$4</formula>
    </cfRule>
  </conditionalFormatting>
  <conditionalFormatting sqref="Y87:Y91">
    <cfRule type="cellIs" dxfId="671" priority="156" operator="equal">
      <formula>$AU$4</formula>
    </cfRule>
    <cfRule type="cellIs" dxfId="670" priority="154" operator="equal">
      <formula>$AU$7</formula>
    </cfRule>
    <cfRule type="cellIs" dxfId="669" priority="155" operator="equal">
      <formula>$AU$6</formula>
    </cfRule>
  </conditionalFormatting>
  <conditionalFormatting sqref="Y87:Y98">
    <cfRule type="cellIs" dxfId="668" priority="139" operator="equal">
      <formula>$AU$8</formula>
    </cfRule>
  </conditionalFormatting>
  <conditionalFormatting sqref="Y94:Y98">
    <cfRule type="cellIs" dxfId="667" priority="143" operator="equal">
      <formula>$AU$4</formula>
    </cfRule>
    <cfRule type="cellIs" dxfId="666" priority="142" operator="equal">
      <formula>$AU$6</formula>
    </cfRule>
    <cfRule type="cellIs" dxfId="665" priority="141" operator="equal">
      <formula>$AU$7</formula>
    </cfRule>
  </conditionalFormatting>
  <conditionalFormatting sqref="Y99">
    <cfRule type="cellIs" dxfId="664" priority="116" operator="equal">
      <formula>$AU$4</formula>
    </cfRule>
    <cfRule type="cellIs" dxfId="663" priority="115" operator="equal">
      <formula>$AU$6</formula>
    </cfRule>
    <cfRule type="cellIs" dxfId="662" priority="114" operator="equal">
      <formula>$AU$7</formula>
    </cfRule>
  </conditionalFormatting>
  <conditionalFormatting sqref="Y100">
    <cfRule type="cellIs" dxfId="661" priority="133" operator="equal">
      <formula>$AU$4</formula>
    </cfRule>
    <cfRule type="cellIs" dxfId="660" priority="131" operator="equal">
      <formula>$AU$7</formula>
    </cfRule>
    <cfRule type="cellIs" dxfId="659" priority="132" operator="equal">
      <formula>$AU$6</formula>
    </cfRule>
  </conditionalFormatting>
  <conditionalFormatting sqref="Y100:Y102">
    <cfRule type="cellIs" dxfId="658" priority="129" operator="equal">
      <formula>$AU$8</formula>
    </cfRule>
  </conditionalFormatting>
  <conditionalFormatting sqref="Y103:Y185">
    <cfRule type="cellIs" dxfId="657" priority="296" operator="equal">
      <formula>$AU$6</formula>
    </cfRule>
    <cfRule type="cellIs" dxfId="656" priority="295" operator="equal">
      <formula>$AU$7</formula>
    </cfRule>
    <cfRule type="cellIs" dxfId="655" priority="300" operator="equal">
      <formula>$AU$8</formula>
    </cfRule>
    <cfRule type="cellIs" dxfId="654" priority="297" operator="equal">
      <formula>$AU$4</formula>
    </cfRule>
  </conditionalFormatting>
  <conditionalFormatting sqref="Z9:Z66">
    <cfRule type="cellIs" dxfId="653" priority="394" operator="equal">
      <formula>$AV$5</formula>
    </cfRule>
    <cfRule type="cellIs" dxfId="652" priority="397" operator="equal">
      <formula>$AV$6</formula>
    </cfRule>
    <cfRule type="cellIs" dxfId="651" priority="395" operator="equal">
      <formula>$AV$4</formula>
    </cfRule>
  </conditionalFormatting>
  <conditionalFormatting sqref="Z67:Z86">
    <cfRule type="cellIs" dxfId="650" priority="176" operator="equal">
      <formula>$AV$6</formula>
    </cfRule>
  </conditionalFormatting>
  <conditionalFormatting sqref="Z67:Z102">
    <cfRule type="cellIs" dxfId="649" priority="111" operator="equal">
      <formula>$AV$4</formula>
    </cfRule>
  </conditionalFormatting>
  <conditionalFormatting sqref="Z75:Z80">
    <cfRule type="cellIs" dxfId="648" priority="185" operator="equal">
      <formula>$AV$5</formula>
    </cfRule>
  </conditionalFormatting>
  <conditionalFormatting sqref="Z81">
    <cfRule type="cellIs" dxfId="647" priority="175" operator="equal">
      <formula>$AV$5</formula>
    </cfRule>
  </conditionalFormatting>
  <conditionalFormatting sqref="Z82:Z84">
    <cfRule type="cellIs" dxfId="646" priority="181" operator="equal">
      <formula>$AV$5</formula>
    </cfRule>
  </conditionalFormatting>
  <conditionalFormatting sqref="Z87:Z91">
    <cfRule type="cellIs" dxfId="645" priority="153" operator="equal">
      <formula>$AV$5</formula>
    </cfRule>
  </conditionalFormatting>
  <conditionalFormatting sqref="Z87:Z102">
    <cfRule type="cellIs" dxfId="644" priority="113" operator="equal">
      <formula>$AV$6</formula>
    </cfRule>
  </conditionalFormatting>
  <conditionalFormatting sqref="Z94:Z98">
    <cfRule type="cellIs" dxfId="643" priority="140" operator="equal">
      <formula>$AV$5</formula>
    </cfRule>
  </conditionalFormatting>
  <conditionalFormatting sqref="Z99">
    <cfRule type="cellIs" dxfId="642" priority="112" operator="equal">
      <formula>$AV$5</formula>
    </cfRule>
  </conditionalFormatting>
  <conditionalFormatting sqref="Z100">
    <cfRule type="cellIs" dxfId="641" priority="130" operator="equal">
      <formula>$AV$5</formula>
    </cfRule>
  </conditionalFormatting>
  <conditionalFormatting sqref="Z103:Z185">
    <cfRule type="cellIs" dxfId="640" priority="298" operator="equal">
      <formula>$AV$5</formula>
    </cfRule>
    <cfRule type="cellIs" dxfId="639" priority="299" operator="equal">
      <formula>$AV$4</formula>
    </cfRule>
    <cfRule type="cellIs" dxfId="638" priority="301" operator="equal">
      <formula>$AV$6</formula>
    </cfRule>
  </conditionalFormatting>
  <conditionalFormatting sqref="AB9:AB66">
    <cfRule type="cellIs" dxfId="637" priority="388" operator="equal">
      <formula>$AU$8</formula>
    </cfRule>
    <cfRule type="cellIs" dxfId="636" priority="385" operator="equal">
      <formula>$AU$4</formula>
    </cfRule>
    <cfRule type="cellIs" dxfId="635" priority="383" operator="equal">
      <formula>$AU$7</formula>
    </cfRule>
    <cfRule type="cellIs" dxfId="634" priority="384" operator="equal">
      <formula>$AU$6</formula>
    </cfRule>
  </conditionalFormatting>
  <conditionalFormatting sqref="AB9:AB185">
    <cfRule type="cellIs" dxfId="633" priority="103" operator="equal">
      <formula>$AU$5</formula>
    </cfRule>
  </conditionalFormatting>
  <conditionalFormatting sqref="AB67:AB86">
    <cfRule type="cellIs" dxfId="632" priority="166" operator="equal">
      <formula>$AU$8</formula>
    </cfRule>
  </conditionalFormatting>
  <conditionalFormatting sqref="AB75:AB80">
    <cfRule type="cellIs" dxfId="631" priority="174" operator="equal">
      <formula>$AU$4</formula>
    </cfRule>
    <cfRule type="cellIs" dxfId="630" priority="173" operator="equal">
      <formula>$AU$6</formula>
    </cfRule>
    <cfRule type="cellIs" dxfId="629" priority="172" operator="equal">
      <formula>$AU$7</formula>
    </cfRule>
  </conditionalFormatting>
  <conditionalFormatting sqref="AB81">
    <cfRule type="cellIs" dxfId="628" priority="164" operator="equal">
      <formula>$AU$6</formula>
    </cfRule>
    <cfRule type="cellIs" dxfId="627" priority="165" operator="equal">
      <formula>$AU$4</formula>
    </cfRule>
    <cfRule type="cellIs" dxfId="626" priority="163" operator="equal">
      <formula>$AU$7</formula>
    </cfRule>
  </conditionalFormatting>
  <conditionalFormatting sqref="AB82:AB84">
    <cfRule type="cellIs" dxfId="625" priority="170" operator="equal">
      <formula>$AU$4</formula>
    </cfRule>
    <cfRule type="cellIs" dxfId="624" priority="169" operator="equal">
      <formula>$AU$6</formula>
    </cfRule>
    <cfRule type="cellIs" dxfId="623" priority="168" operator="equal">
      <formula>$AU$7</formula>
    </cfRule>
  </conditionalFormatting>
  <conditionalFormatting sqref="AB87:AB91">
    <cfRule type="cellIs" dxfId="622" priority="151" operator="equal">
      <formula>$AU$6</formula>
    </cfRule>
    <cfRule type="cellIs" dxfId="621" priority="150" operator="equal">
      <formula>$AU$7</formula>
    </cfRule>
    <cfRule type="cellIs" dxfId="620" priority="152" operator="equal">
      <formula>$AU$4</formula>
    </cfRule>
  </conditionalFormatting>
  <conditionalFormatting sqref="AB87:AB98">
    <cfRule type="cellIs" dxfId="619" priority="148" operator="equal">
      <formula>$AU$8</formula>
    </cfRule>
  </conditionalFormatting>
  <conditionalFormatting sqref="AB99">
    <cfRule type="cellIs" dxfId="618" priority="109" operator="equal">
      <formula>$AU$4</formula>
    </cfRule>
    <cfRule type="cellIs" dxfId="617" priority="108" operator="equal">
      <formula>$AU$6</formula>
    </cfRule>
    <cfRule type="cellIs" dxfId="616" priority="107" operator="equal">
      <formula>$AU$7</formula>
    </cfRule>
  </conditionalFormatting>
  <conditionalFormatting sqref="AB100">
    <cfRule type="cellIs" dxfId="615" priority="128" operator="equal">
      <formula>$AU$4</formula>
    </cfRule>
    <cfRule type="cellIs" dxfId="614" priority="127" operator="equal">
      <formula>$AU$6</formula>
    </cfRule>
    <cfRule type="cellIs" dxfId="613" priority="126" operator="equal">
      <formula>$AU$7</formula>
    </cfRule>
  </conditionalFormatting>
  <conditionalFormatting sqref="AB100:AB102">
    <cfRule type="cellIs" dxfId="612" priority="124" operator="equal">
      <formula>$AU$8</formula>
    </cfRule>
  </conditionalFormatting>
  <conditionalFormatting sqref="AB103:AB185">
    <cfRule type="cellIs" dxfId="611" priority="287" operator="equal">
      <formula>$AU$7</formula>
    </cfRule>
    <cfRule type="cellIs" dxfId="610" priority="288" operator="equal">
      <formula>$AU$6</formula>
    </cfRule>
    <cfRule type="cellIs" dxfId="609" priority="289" operator="equal">
      <formula>$AU$4</formula>
    </cfRule>
    <cfRule type="cellIs" dxfId="608" priority="292" operator="equal">
      <formula>$AU$8</formula>
    </cfRule>
  </conditionalFormatting>
  <conditionalFormatting sqref="AC9:AC66">
    <cfRule type="cellIs" dxfId="607" priority="389" operator="equal">
      <formula>$AV$6</formula>
    </cfRule>
    <cfRule type="cellIs" dxfId="606" priority="387" operator="equal">
      <formula>$AV$4</formula>
    </cfRule>
    <cfRule type="cellIs" dxfId="605" priority="386" operator="equal">
      <formula>$AV$5</formula>
    </cfRule>
  </conditionalFormatting>
  <conditionalFormatting sqref="AC67:AC86">
    <cfRule type="cellIs" dxfId="604" priority="162" operator="equal">
      <formula>$AV$6</formula>
    </cfRule>
  </conditionalFormatting>
  <conditionalFormatting sqref="AC67:AC102">
    <cfRule type="cellIs" dxfId="603" priority="104" operator="equal">
      <formula>$AV$4</formula>
    </cfRule>
  </conditionalFormatting>
  <conditionalFormatting sqref="AC75:AC80">
    <cfRule type="cellIs" dxfId="602" priority="171" operator="equal">
      <formula>$AV$5</formula>
    </cfRule>
  </conditionalFormatting>
  <conditionalFormatting sqref="AC81">
    <cfRule type="cellIs" dxfId="601" priority="161" operator="equal">
      <formula>$AV$5</formula>
    </cfRule>
  </conditionalFormatting>
  <conditionalFormatting sqref="AC82:AC84">
    <cfRule type="cellIs" dxfId="600" priority="167" operator="equal">
      <formula>$AV$5</formula>
    </cfRule>
  </conditionalFormatting>
  <conditionalFormatting sqref="AC87:AC91">
    <cfRule type="cellIs" dxfId="599" priority="149" operator="equal">
      <formula>$AV$5</formula>
    </cfRule>
  </conditionalFormatting>
  <conditionalFormatting sqref="AC87:AC102">
    <cfRule type="cellIs" dxfId="598" priority="106" operator="equal">
      <formula>$AV$6</formula>
    </cfRule>
  </conditionalFormatting>
  <conditionalFormatting sqref="AC99">
    <cfRule type="cellIs" dxfId="597" priority="105" operator="equal">
      <formula>$AV$5</formula>
    </cfRule>
  </conditionalFormatting>
  <conditionalFormatting sqref="AC100">
    <cfRule type="cellIs" dxfId="596" priority="125" operator="equal">
      <formula>$AV$5</formula>
    </cfRule>
  </conditionalFormatting>
  <conditionalFormatting sqref="AC103:AC185">
    <cfRule type="cellIs" dxfId="595" priority="291" operator="equal">
      <formula>$AV$4</formula>
    </cfRule>
    <cfRule type="cellIs" dxfId="594" priority="293" operator="equal">
      <formula>$AV$6</formula>
    </cfRule>
    <cfRule type="cellIs" dxfId="593" priority="290" operator="equal">
      <formula>$AV$5</formula>
    </cfRule>
  </conditionalFormatting>
  <conditionalFormatting sqref="AE9:AE66">
    <cfRule type="cellIs" dxfId="592" priority="380" operator="equal">
      <formula>$AU$8</formula>
    </cfRule>
    <cfRule type="cellIs" dxfId="591" priority="377" operator="equal">
      <formula>$AU$4</formula>
    </cfRule>
    <cfRule type="cellIs" dxfId="590" priority="376" operator="equal">
      <formula>$AU$6</formula>
    </cfRule>
    <cfRule type="cellIs" dxfId="589" priority="375" operator="equal">
      <formula>$AU$7</formula>
    </cfRule>
  </conditionalFormatting>
  <conditionalFormatting sqref="AE103:AE185">
    <cfRule type="cellIs" dxfId="588" priority="284" operator="equal">
      <formula>$AU$8</formula>
    </cfRule>
    <cfRule type="cellIs" dxfId="587" priority="279" operator="equal">
      <formula>$AU$7</formula>
    </cfRule>
    <cfRule type="cellIs" dxfId="586" priority="280" operator="equal">
      <formula>$AU$6</formula>
    </cfRule>
    <cfRule type="cellIs" dxfId="585" priority="281" operator="equal">
      <formula>$AU$4</formula>
    </cfRule>
  </conditionalFormatting>
  <conditionalFormatting sqref="AF9:AF66">
    <cfRule type="cellIs" dxfId="584" priority="378" operator="equal">
      <formula>$AV$5</formula>
    </cfRule>
  </conditionalFormatting>
  <conditionalFormatting sqref="AF9:AF170">
    <cfRule type="cellIs" dxfId="583" priority="379" operator="equal">
      <formula>$AV$4</formula>
    </cfRule>
    <cfRule type="cellIs" dxfId="582" priority="381" operator="equal">
      <formula>$AV$6</formula>
    </cfRule>
  </conditionalFormatting>
  <conditionalFormatting sqref="AF103:AF185">
    <cfRule type="cellIs" dxfId="581" priority="282" operator="equal">
      <formula>$AV$5</formula>
    </cfRule>
  </conditionalFormatting>
  <conditionalFormatting sqref="AF171:AF185">
    <cfRule type="cellIs" dxfId="580" priority="285" operator="equal">
      <formula>$AV$6</formula>
    </cfRule>
    <cfRule type="cellIs" dxfId="579" priority="283" operator="equal">
      <formula>$AV$4</formula>
    </cfRule>
  </conditionalFormatting>
  <conditionalFormatting sqref="AH9:AH66">
    <cfRule type="cellIs" dxfId="578" priority="372" operator="equal">
      <formula>$AU$8</formula>
    </cfRule>
    <cfRule type="cellIs" dxfId="577" priority="369" operator="equal">
      <formula>$AU$4</formula>
    </cfRule>
    <cfRule type="cellIs" dxfId="576" priority="368" operator="equal">
      <formula>$AU$6</formula>
    </cfRule>
    <cfRule type="cellIs" dxfId="575" priority="367" operator="equal">
      <formula>$AU$7</formula>
    </cfRule>
  </conditionalFormatting>
  <conditionalFormatting sqref="AH9:AH185">
    <cfRule type="cellIs" dxfId="574" priority="73" operator="equal">
      <formula>$AU$5</formula>
    </cfRule>
  </conditionalFormatting>
  <conditionalFormatting sqref="AH67:AH80">
    <cfRule type="cellIs" dxfId="573" priority="98" operator="equal">
      <formula>$AU$8</formula>
    </cfRule>
  </conditionalFormatting>
  <conditionalFormatting sqref="AH75:AH80">
    <cfRule type="cellIs" dxfId="572" priority="100" operator="equal">
      <formula>$AU$7</formula>
    </cfRule>
    <cfRule type="cellIs" dxfId="571" priority="101" operator="equal">
      <formula>$AU$6</formula>
    </cfRule>
    <cfRule type="cellIs" dxfId="570" priority="102" operator="equal">
      <formula>$AU$4</formula>
    </cfRule>
  </conditionalFormatting>
  <conditionalFormatting sqref="AH81">
    <cfRule type="cellIs" dxfId="569" priority="84" operator="equal">
      <formula>$AU$4</formula>
    </cfRule>
    <cfRule type="cellIs" dxfId="568" priority="82" operator="equal">
      <formula>$AU$7</formula>
    </cfRule>
    <cfRule type="cellIs" dxfId="567" priority="83" operator="equal">
      <formula>$AU$6</formula>
    </cfRule>
  </conditionalFormatting>
  <conditionalFormatting sqref="AH82:AH84">
    <cfRule type="cellIs" dxfId="566" priority="95" operator="equal">
      <formula>$AU$7</formula>
    </cfRule>
    <cfRule type="cellIs" dxfId="565" priority="97" operator="equal">
      <formula>$AU$4</formula>
    </cfRule>
  </conditionalFormatting>
  <conditionalFormatting sqref="AH82:AH86">
    <cfRule type="cellIs" dxfId="564" priority="96" operator="equal">
      <formula>$AU$6</formula>
    </cfRule>
  </conditionalFormatting>
  <conditionalFormatting sqref="AH82:AH98">
    <cfRule type="cellIs" dxfId="563" priority="90" operator="equal">
      <formula>$AU$8</formula>
    </cfRule>
  </conditionalFormatting>
  <conditionalFormatting sqref="AH85:AH86">
    <cfRule type="cellIs" dxfId="562" priority="235" operator="equal">
      <formula>$AU$7</formula>
    </cfRule>
    <cfRule type="cellIs" dxfId="561" priority="236" operator="equal">
      <formula>$AU$4</formula>
    </cfRule>
  </conditionalFormatting>
  <conditionalFormatting sqref="AH87:AH91">
    <cfRule type="cellIs" dxfId="560" priority="92" operator="equal">
      <formula>$AU$7</formula>
    </cfRule>
  </conditionalFormatting>
  <conditionalFormatting sqref="AH87:AH93">
    <cfRule type="cellIs" dxfId="559" priority="93" operator="equal">
      <formula>$AU$6</formula>
    </cfRule>
  </conditionalFormatting>
  <conditionalFormatting sqref="AH87:AH98">
    <cfRule type="cellIs" dxfId="558" priority="94" operator="equal">
      <formula>$AU$4</formula>
    </cfRule>
  </conditionalFormatting>
  <conditionalFormatting sqref="AH99">
    <cfRule type="cellIs" dxfId="557" priority="77" operator="equal">
      <formula>$AU$7</formula>
    </cfRule>
    <cfRule type="cellIs" dxfId="556" priority="79" operator="equal">
      <formula>$AU$4</formula>
    </cfRule>
    <cfRule type="cellIs" dxfId="555" priority="78" operator="equal">
      <formula>$AU$6</formula>
    </cfRule>
  </conditionalFormatting>
  <conditionalFormatting sqref="AH100">
    <cfRule type="cellIs" dxfId="554" priority="87" operator="equal">
      <formula>$AU$7</formula>
    </cfRule>
    <cfRule type="cellIs" dxfId="553" priority="88" operator="equal">
      <formula>$AU$6</formula>
    </cfRule>
    <cfRule type="cellIs" dxfId="552" priority="89" operator="equal">
      <formula>$AU$4</formula>
    </cfRule>
  </conditionalFormatting>
  <conditionalFormatting sqref="AH100:AH102">
    <cfRule type="cellIs" dxfId="551" priority="85" operator="equal">
      <formula>$AU$8</formula>
    </cfRule>
  </conditionalFormatting>
  <conditionalFormatting sqref="AH103:AH185">
    <cfRule type="cellIs" dxfId="550" priority="272" operator="equal">
      <formula>$AU$6</formula>
    </cfRule>
    <cfRule type="cellIs" dxfId="549" priority="273" operator="equal">
      <formula>$AU$4</formula>
    </cfRule>
    <cfRule type="cellIs" dxfId="548" priority="276" operator="equal">
      <formula>$AU$8</formula>
    </cfRule>
    <cfRule type="cellIs" dxfId="547" priority="271" operator="equal">
      <formula>$AU$7</formula>
    </cfRule>
  </conditionalFormatting>
  <conditionalFormatting sqref="AI9:AI66">
    <cfRule type="cellIs" dxfId="546" priority="373" operator="equal">
      <formula>$AV$6</formula>
    </cfRule>
    <cfRule type="cellIs" dxfId="545" priority="370" operator="equal">
      <formula>$AV$5</formula>
    </cfRule>
    <cfRule type="cellIs" dxfId="544" priority="371" operator="equal">
      <formula>$AV$4</formula>
    </cfRule>
  </conditionalFormatting>
  <conditionalFormatting sqref="AI67:AI98">
    <cfRule type="cellIs" dxfId="543" priority="81" operator="equal">
      <formula>$AV$6</formula>
    </cfRule>
  </conditionalFormatting>
  <conditionalFormatting sqref="AI67:AI102">
    <cfRule type="cellIs" dxfId="542" priority="74" operator="equal">
      <formula>$AV$4</formula>
    </cfRule>
  </conditionalFormatting>
  <conditionalFormatting sqref="AI75:AI80">
    <cfRule type="cellIs" dxfId="541" priority="99" operator="equal">
      <formula>$AV$5</formula>
    </cfRule>
  </conditionalFormatting>
  <conditionalFormatting sqref="AI81">
    <cfRule type="cellIs" dxfId="540" priority="80" operator="equal">
      <formula>$AV$5</formula>
    </cfRule>
  </conditionalFormatting>
  <conditionalFormatting sqref="AI82:AI98">
    <cfRule type="cellIs" dxfId="539" priority="91" operator="equal">
      <formula>$AV$5</formula>
    </cfRule>
  </conditionalFormatting>
  <conditionalFormatting sqref="AI99">
    <cfRule type="cellIs" dxfId="538" priority="75" operator="equal">
      <formula>$AV$5</formula>
    </cfRule>
  </conditionalFormatting>
  <conditionalFormatting sqref="AI99:AI102">
    <cfRule type="cellIs" dxfId="537" priority="76" operator="equal">
      <formula>$AV$6</formula>
    </cfRule>
  </conditionalFormatting>
  <conditionalFormatting sqref="AI100">
    <cfRule type="cellIs" dxfId="536" priority="86" operator="equal">
      <formula>$AV$5</formula>
    </cfRule>
  </conditionalFormatting>
  <conditionalFormatting sqref="AI103:AI185">
    <cfRule type="cellIs" dxfId="535" priority="275" operator="equal">
      <formula>$AV$4</formula>
    </cfRule>
    <cfRule type="cellIs" dxfId="534" priority="277" operator="equal">
      <formula>$AV$6</formula>
    </cfRule>
    <cfRule type="cellIs" dxfId="533" priority="274" operator="equal">
      <formula>$AV$5</formula>
    </cfRule>
  </conditionalFormatting>
  <conditionalFormatting sqref="AK9:AK66">
    <cfRule type="cellIs" dxfId="532" priority="361" operator="equal">
      <formula>$AU$4</formula>
    </cfRule>
    <cfRule type="cellIs" dxfId="531" priority="360" operator="equal">
      <formula>$AU$6</formula>
    </cfRule>
    <cfRule type="cellIs" dxfId="530" priority="359" operator="equal">
      <formula>$AU$7</formula>
    </cfRule>
    <cfRule type="cellIs" dxfId="529" priority="364" operator="equal">
      <formula>$AU$8</formula>
    </cfRule>
  </conditionalFormatting>
  <conditionalFormatting sqref="AK9:AK185">
    <cfRule type="cellIs" dxfId="528" priority="32" operator="equal">
      <formula>$AU$5</formula>
    </cfRule>
  </conditionalFormatting>
  <conditionalFormatting sqref="AK67:AK102">
    <cfRule type="cellIs" dxfId="527" priority="34" operator="equal">
      <formula>$AU$8</formula>
    </cfRule>
  </conditionalFormatting>
  <conditionalFormatting sqref="AK103:AK185">
    <cfRule type="cellIs" dxfId="526" priority="268" operator="equal">
      <formula>$AU$8</formula>
    </cfRule>
  </conditionalFormatting>
  <conditionalFormatting sqref="AK171:AK185">
    <cfRule type="cellIs" dxfId="525" priority="263" operator="equal">
      <formula>$AU$7</formula>
    </cfRule>
    <cfRule type="cellIs" dxfId="524" priority="265" operator="equal">
      <formula>$AU$4</formula>
    </cfRule>
    <cfRule type="cellIs" dxfId="523" priority="264" operator="equal">
      <formula>$AU$6</formula>
    </cfRule>
  </conditionalFormatting>
  <conditionalFormatting sqref="AL9:AL66">
    <cfRule type="cellIs" dxfId="522" priority="365" operator="equal">
      <formula>$AV$6</formula>
    </cfRule>
    <cfRule type="cellIs" dxfId="521" priority="362" operator="equal">
      <formula>$AV$5</formula>
    </cfRule>
    <cfRule type="cellIs" dxfId="520" priority="363" operator="equal">
      <formula>$AV$4</formula>
    </cfRule>
  </conditionalFormatting>
  <conditionalFormatting sqref="AL67:AL102">
    <cfRule type="cellIs" dxfId="519" priority="33" operator="equal">
      <formula>$AV$4</formula>
    </cfRule>
    <cfRule type="cellIs" dxfId="518" priority="35" operator="equal">
      <formula>$AV$6</formula>
    </cfRule>
  </conditionalFormatting>
  <conditionalFormatting sqref="AL103:AL185">
    <cfRule type="cellIs" dxfId="517" priority="267" operator="equal">
      <formula>$AV$4</formula>
    </cfRule>
    <cfRule type="cellIs" dxfId="516" priority="269" operator="equal">
      <formula>$AV$6</formula>
    </cfRule>
  </conditionalFormatting>
  <conditionalFormatting sqref="AL171:AL185">
    <cfRule type="cellIs" dxfId="515" priority="266" operator="equal">
      <formula>$AV$5</formula>
    </cfRule>
  </conditionalFormatting>
  <conditionalFormatting sqref="AN9:AN66">
    <cfRule type="cellIs" dxfId="514" priority="356" operator="equal">
      <formula>$AU$8</formula>
    </cfRule>
  </conditionalFormatting>
  <conditionalFormatting sqref="AN9:AN80">
    <cfRule type="cellIs" dxfId="513" priority="68" operator="equal">
      <formula>$AU$4</formula>
    </cfRule>
    <cfRule type="cellIs" dxfId="512" priority="67" operator="equal">
      <formula>$AU$6</formula>
    </cfRule>
    <cfRule type="cellIs" dxfId="511" priority="66" operator="equal">
      <formula>$AU$7</formula>
    </cfRule>
  </conditionalFormatting>
  <conditionalFormatting sqref="AN9:AN185">
    <cfRule type="cellIs" dxfId="510" priority="51" operator="equal">
      <formula>$AU$5</formula>
    </cfRule>
  </conditionalFormatting>
  <conditionalFormatting sqref="AN67:AN98">
    <cfRule type="cellIs" dxfId="509" priority="64" operator="equal">
      <formula>$AU$8</formula>
    </cfRule>
  </conditionalFormatting>
  <conditionalFormatting sqref="AN81">
    <cfRule type="cellIs" dxfId="508" priority="62" operator="equal">
      <formula>$AU$4</formula>
    </cfRule>
    <cfRule type="cellIs" dxfId="507" priority="61" operator="equal">
      <formula>$AU$6</formula>
    </cfRule>
    <cfRule type="cellIs" dxfId="506" priority="60" operator="equal">
      <formula>$AU$7</formula>
    </cfRule>
  </conditionalFormatting>
  <conditionalFormatting sqref="AN82:AN98">
    <cfRule type="cellIs" dxfId="505" priority="238" operator="equal">
      <formula>$AU$6</formula>
    </cfRule>
  </conditionalFormatting>
  <conditionalFormatting sqref="AN99">
    <cfRule type="cellIs" dxfId="504" priority="55" operator="equal">
      <formula>$AU$7</formula>
    </cfRule>
    <cfRule type="cellIs" dxfId="503" priority="57" operator="equal">
      <formula>$AU$4</formula>
    </cfRule>
    <cfRule type="cellIs" dxfId="502" priority="56" operator="equal">
      <formula>$AU$6</formula>
    </cfRule>
  </conditionalFormatting>
  <conditionalFormatting sqref="AN100:AN101">
    <cfRule type="cellIs" dxfId="501" priority="240" operator="equal">
      <formula>$AU$7</formula>
    </cfRule>
  </conditionalFormatting>
  <conditionalFormatting sqref="AN100:AN102">
    <cfRule type="cellIs" dxfId="500" priority="63" operator="equal">
      <formula>$AU$8</formula>
    </cfRule>
    <cfRule type="cellIs" dxfId="499" priority="71" operator="equal">
      <formula>$AU$6</formula>
    </cfRule>
    <cfRule type="cellIs" dxfId="498" priority="72" operator="equal">
      <formula>$AU$4</formula>
    </cfRule>
  </conditionalFormatting>
  <conditionalFormatting sqref="AN102">
    <cfRule type="cellIs" dxfId="497" priority="70" operator="equal">
      <formula>$AU$7</formula>
    </cfRule>
  </conditionalFormatting>
  <conditionalFormatting sqref="AN103:AN185">
    <cfRule type="cellIs" dxfId="496" priority="260" operator="equal">
      <formula>$AU$8</formula>
    </cfRule>
  </conditionalFormatting>
  <conditionalFormatting sqref="AN171:AN185">
    <cfRule type="cellIs" dxfId="495" priority="257" operator="equal">
      <formula>$AU$4</formula>
    </cfRule>
    <cfRule type="cellIs" dxfId="494" priority="256" operator="equal">
      <formula>$AU$6</formula>
    </cfRule>
    <cfRule type="cellIs" dxfId="493" priority="255" operator="equal">
      <formula>$AU$7</formula>
    </cfRule>
  </conditionalFormatting>
  <conditionalFormatting sqref="AO9:AO66">
    <cfRule type="cellIs" dxfId="492" priority="357" operator="equal">
      <formula>$AV$6</formula>
    </cfRule>
    <cfRule type="cellIs" dxfId="491" priority="355" operator="equal">
      <formula>$AV$4</formula>
    </cfRule>
  </conditionalFormatting>
  <conditionalFormatting sqref="AO9:AO80">
    <cfRule type="cellIs" dxfId="490" priority="65" operator="equal">
      <formula>$AV$5</formula>
    </cfRule>
  </conditionalFormatting>
  <conditionalFormatting sqref="AO67:AO98">
    <cfRule type="cellIs" dxfId="489" priority="59" operator="equal">
      <formula>$AV$6</formula>
    </cfRule>
  </conditionalFormatting>
  <conditionalFormatting sqref="AO67:AO102">
    <cfRule type="cellIs" dxfId="488" priority="52" operator="equal">
      <formula>$AV$4</formula>
    </cfRule>
  </conditionalFormatting>
  <conditionalFormatting sqref="AO81">
    <cfRule type="cellIs" dxfId="487" priority="58" operator="equal">
      <formula>$AV$5</formula>
    </cfRule>
  </conditionalFormatting>
  <conditionalFormatting sqref="AO82:AO98">
    <cfRule type="cellIs" dxfId="486" priority="239" operator="equal">
      <formula>$AV$5</formula>
    </cfRule>
  </conditionalFormatting>
  <conditionalFormatting sqref="AO99">
    <cfRule type="cellIs" dxfId="485" priority="53" operator="equal">
      <formula>$AV$5</formula>
    </cfRule>
  </conditionalFormatting>
  <conditionalFormatting sqref="AO99:AO102">
    <cfRule type="cellIs" dxfId="484" priority="54" operator="equal">
      <formula>$AV$6</formula>
    </cfRule>
  </conditionalFormatting>
  <conditionalFormatting sqref="AO100:AO102">
    <cfRule type="cellIs" dxfId="483" priority="69" operator="equal">
      <formula>$AV$5</formula>
    </cfRule>
  </conditionalFormatting>
  <conditionalFormatting sqref="AO103:AO185">
    <cfRule type="cellIs" dxfId="482" priority="259" operator="equal">
      <formula>$AV$4</formula>
    </cfRule>
    <cfRule type="cellIs" dxfId="481" priority="261" operator="equal">
      <formula>$AV$6</formula>
    </cfRule>
  </conditionalFormatting>
  <conditionalFormatting sqref="AO171:AO185">
    <cfRule type="cellIs" dxfId="480" priority="258" operator="equal">
      <formula>$AV$5</formula>
    </cfRule>
  </conditionalFormatting>
  <conditionalFormatting sqref="AQ9:AQ66">
    <cfRule type="cellIs" dxfId="479" priority="343" operator="equal">
      <formula>$AU$7</formula>
    </cfRule>
    <cfRule type="cellIs" dxfId="478" priority="344" operator="equal">
      <formula>$AU$6</formula>
    </cfRule>
    <cfRule type="cellIs" dxfId="477" priority="348" operator="equal">
      <formula>$AU$8</formula>
    </cfRule>
    <cfRule type="cellIs" dxfId="476" priority="345" operator="equal">
      <formula>$AU$4</formula>
    </cfRule>
  </conditionalFormatting>
  <conditionalFormatting sqref="AQ9:AQ185">
    <cfRule type="cellIs" dxfId="475" priority="1" operator="equal">
      <formula>$AU$5</formula>
    </cfRule>
  </conditionalFormatting>
  <conditionalFormatting sqref="AQ67:AQ86">
    <cfRule type="cellIs" dxfId="474" priority="23" operator="equal">
      <formula>$AU$8</formula>
    </cfRule>
  </conditionalFormatting>
  <conditionalFormatting sqref="AQ75:AQ80">
    <cfRule type="cellIs" dxfId="473" priority="29" operator="equal">
      <formula>$AU$7</formula>
    </cfRule>
    <cfRule type="cellIs" dxfId="472" priority="31" operator="equal">
      <formula>$AU$4</formula>
    </cfRule>
    <cfRule type="cellIs" dxfId="471" priority="30" operator="equal">
      <formula>$AU$6</formula>
    </cfRule>
  </conditionalFormatting>
  <conditionalFormatting sqref="AQ81">
    <cfRule type="cellIs" dxfId="470" priority="22" operator="equal">
      <formula>$AU$4</formula>
    </cfRule>
    <cfRule type="cellIs" dxfId="469" priority="21" operator="equal">
      <formula>$AU$6</formula>
    </cfRule>
    <cfRule type="cellIs" dxfId="468" priority="20" operator="equal">
      <formula>$AU$7</formula>
    </cfRule>
  </conditionalFormatting>
  <conditionalFormatting sqref="AQ82:AQ84">
    <cfRule type="cellIs" dxfId="467" priority="27" operator="equal">
      <formula>$AU$4</formula>
    </cfRule>
    <cfRule type="cellIs" dxfId="466" priority="26" operator="equal">
      <formula>$AU$6</formula>
    </cfRule>
    <cfRule type="cellIs" dxfId="465" priority="25" operator="equal">
      <formula>$AU$7</formula>
    </cfRule>
  </conditionalFormatting>
  <conditionalFormatting sqref="AQ87:AQ91">
    <cfRule type="cellIs" dxfId="464" priority="15" operator="equal">
      <formula>$AU$7</formula>
    </cfRule>
    <cfRule type="cellIs" dxfId="463" priority="17" operator="equal">
      <formula>$AU$4</formula>
    </cfRule>
    <cfRule type="cellIs" dxfId="462" priority="16" operator="equal">
      <formula>$AU$6</formula>
    </cfRule>
  </conditionalFormatting>
  <conditionalFormatting sqref="AQ87:AQ98">
    <cfRule type="cellIs" dxfId="461" priority="13" operator="equal">
      <formula>$AU$8</formula>
    </cfRule>
  </conditionalFormatting>
  <conditionalFormatting sqref="AQ99">
    <cfRule type="cellIs" dxfId="460" priority="7" operator="equal">
      <formula>$AU$4</formula>
    </cfRule>
    <cfRule type="cellIs" dxfId="459" priority="6" operator="equal">
      <formula>$AU$6</formula>
    </cfRule>
    <cfRule type="cellIs" dxfId="458" priority="5" operator="equal">
      <formula>$AU$7</formula>
    </cfRule>
  </conditionalFormatting>
  <conditionalFormatting sqref="AQ100">
    <cfRule type="cellIs" dxfId="457" priority="11" operator="equal">
      <formula>$AU$6</formula>
    </cfRule>
    <cfRule type="cellIs" dxfId="456" priority="10" operator="equal">
      <formula>$AU$7</formula>
    </cfRule>
    <cfRule type="cellIs" dxfId="455" priority="12" operator="equal">
      <formula>$AU$4</formula>
    </cfRule>
  </conditionalFormatting>
  <conditionalFormatting sqref="AQ100:AQ102">
    <cfRule type="cellIs" dxfId="454" priority="8" operator="equal">
      <formula>$AU$8</formula>
    </cfRule>
  </conditionalFormatting>
  <conditionalFormatting sqref="AQ103:AQ185">
    <cfRule type="cellIs" dxfId="453" priority="252" operator="equal">
      <formula>$AU$8</formula>
    </cfRule>
  </conditionalFormatting>
  <conditionalFormatting sqref="AQ171:AQ185">
    <cfRule type="cellIs" dxfId="452" priority="247" operator="equal">
      <formula>$AU$7</formula>
    </cfRule>
    <cfRule type="cellIs" dxfId="451" priority="248" operator="equal">
      <formula>$AU$6</formula>
    </cfRule>
    <cfRule type="cellIs" dxfId="450" priority="249" operator="equal">
      <formula>$AU$4</formula>
    </cfRule>
  </conditionalFormatting>
  <conditionalFormatting sqref="AR9:AR66">
    <cfRule type="cellIs" dxfId="449" priority="346" operator="equal">
      <formula>$AV$5</formula>
    </cfRule>
    <cfRule type="cellIs" dxfId="448" priority="347" operator="equal">
      <formula>$AV$4</formula>
    </cfRule>
    <cfRule type="cellIs" dxfId="447" priority="349" operator="equal">
      <formula>$AV$6</formula>
    </cfRule>
  </conditionalFormatting>
  <conditionalFormatting sqref="AR67:AR86">
    <cfRule type="cellIs" dxfId="446" priority="19" operator="equal">
      <formula>$AV$6</formula>
    </cfRule>
  </conditionalFormatting>
  <conditionalFormatting sqref="AR67:AR102">
    <cfRule type="cellIs" dxfId="445" priority="2" operator="equal">
      <formula>$AV$4</formula>
    </cfRule>
  </conditionalFormatting>
  <conditionalFormatting sqref="AR75:AR80">
    <cfRule type="cellIs" dxfId="444" priority="28" operator="equal">
      <formula>$AV$5</formula>
    </cfRule>
  </conditionalFormatting>
  <conditionalFormatting sqref="AR81">
    <cfRule type="cellIs" dxfId="443" priority="18" operator="equal">
      <formula>$AV$5</formula>
    </cfRule>
  </conditionalFormatting>
  <conditionalFormatting sqref="AR82:AR84">
    <cfRule type="cellIs" dxfId="442" priority="24" operator="equal">
      <formula>$AV$5</formula>
    </cfRule>
  </conditionalFormatting>
  <conditionalFormatting sqref="AR87:AR91">
    <cfRule type="cellIs" dxfId="441" priority="14" operator="equal">
      <formula>$AV$5</formula>
    </cfRule>
  </conditionalFormatting>
  <conditionalFormatting sqref="AR87:AR102">
    <cfRule type="cellIs" dxfId="440" priority="4" operator="equal">
      <formula>$AV$6</formula>
    </cfRule>
  </conditionalFormatting>
  <conditionalFormatting sqref="AR99">
    <cfRule type="cellIs" dxfId="439" priority="3" operator="equal">
      <formula>$AV$5</formula>
    </cfRule>
  </conditionalFormatting>
  <conditionalFormatting sqref="AR100">
    <cfRule type="cellIs" dxfId="438" priority="9" operator="equal">
      <formula>$AV$5</formula>
    </cfRule>
  </conditionalFormatting>
  <conditionalFormatting sqref="AR103:AR185">
    <cfRule type="cellIs" dxfId="437" priority="251" operator="equal">
      <formula>$AV$4</formula>
    </cfRule>
    <cfRule type="cellIs" dxfId="436" priority="253" operator="equal">
      <formula>$AV$6</formula>
    </cfRule>
  </conditionalFormatting>
  <conditionalFormatting sqref="AR171:AR185">
    <cfRule type="cellIs" dxfId="435" priority="250" operator="equal">
      <formula>$AV$5</formula>
    </cfRule>
  </conditionalFormatting>
  <dataValidations count="2">
    <dataValidation type="list" allowBlank="1" showInputMessage="1" showErrorMessage="1" sqref="AL9:AL185 AO9:AO185 K9:K185 AI9:AI185 AR9:AR185 W9:W185 AC9:AC185 Q9:Q185 Z9:Z185 AF9:AF185 T9:T185 N9:N185" xr:uid="{D04E7617-D218-46E9-A031-02C781AC73D1}">
      <formula1>$AV$3:$AV$6</formula1>
    </dataValidation>
    <dataValidation type="list" allowBlank="1" showInputMessage="1" showErrorMessage="1" sqref="AK9:AK185 AN9:AN185 J9:J185 AB9:AB185 P9:P185 AQ9:AQ185 V9:V185 Y9:Y185 AE9:AE185 S9:S185 AH9:AH185 M9:M185" xr:uid="{D9E2A017-107B-4BED-A7EC-ABC0C8748F98}">
      <formula1>$AU$3:$AU$8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9313-A585-4E97-8754-F3F64BF64B73}">
  <dimension ref="A1:BA462"/>
  <sheetViews>
    <sheetView zoomScale="69" zoomScaleNormal="69" workbookViewId="0">
      <pane xSplit="9" ySplit="8" topLeftCell="J30" activePane="bottomRight" state="frozen"/>
      <selection pane="topRight" activeCell="G1" sqref="G1"/>
      <selection pane="bottomLeft" activeCell="A8" sqref="A8"/>
      <selection pane="bottomRight" activeCell="M16" sqref="M16"/>
    </sheetView>
  </sheetViews>
  <sheetFormatPr defaultRowHeight="14.4" x14ac:dyDescent="0.3"/>
  <cols>
    <col min="1" max="1" width="2.88671875" customWidth="1"/>
    <col min="2" max="2" width="5.33203125" style="107" customWidth="1"/>
    <col min="3" max="5" width="4.44140625" style="107" bestFit="1" customWidth="1"/>
    <col min="6" max="6" width="40.33203125" style="51" customWidth="1"/>
    <col min="7" max="7" width="6.6640625" style="241" bestFit="1" customWidth="1"/>
    <col min="8" max="8" width="13.109375" style="10" customWidth="1"/>
    <col min="9" max="9" width="27.6640625" style="11" customWidth="1"/>
    <col min="10" max="10" width="6.5546875" style="25" bestFit="1" customWidth="1"/>
    <col min="11" max="11" width="7.6640625" style="2" bestFit="1" customWidth="1"/>
    <col min="12" max="12" width="5.33203125" style="24" customWidth="1"/>
    <col min="13" max="13" width="6.5546875" style="25" bestFit="1" customWidth="1"/>
    <col min="14" max="14" width="6.5546875" style="2" bestFit="1" customWidth="1"/>
    <col min="15" max="15" width="5.33203125" style="24" customWidth="1"/>
    <col min="16" max="16" width="5.33203125" style="25" customWidth="1"/>
    <col min="17" max="17" width="5.33203125" style="2" customWidth="1"/>
    <col min="18" max="18" width="5.33203125" style="24" customWidth="1"/>
    <col min="19" max="19" width="5.33203125" style="25" customWidth="1"/>
    <col min="20" max="20" width="5.33203125" style="2" customWidth="1"/>
    <col min="21" max="21" width="5.33203125" style="24" customWidth="1"/>
    <col min="22" max="22" width="5.33203125" style="25" customWidth="1"/>
    <col min="23" max="23" width="5.33203125" style="2" customWidth="1"/>
    <col min="24" max="24" width="5.33203125" style="24" customWidth="1"/>
    <col min="25" max="25" width="5.33203125" style="25" customWidth="1"/>
    <col min="26" max="26" width="5.33203125" style="2" customWidth="1"/>
    <col min="27" max="27" width="5.33203125" style="24" customWidth="1"/>
    <col min="28" max="28" width="5.33203125" style="25" customWidth="1"/>
    <col min="29" max="29" width="5.33203125" style="2" customWidth="1"/>
    <col min="30" max="30" width="5.33203125" style="24" customWidth="1"/>
    <col min="31" max="31" width="5.33203125" style="25" customWidth="1"/>
    <col min="32" max="32" width="5.33203125" style="2" customWidth="1"/>
    <col min="33" max="33" width="5.33203125" style="24" customWidth="1"/>
    <col min="34" max="34" width="5.33203125" style="25" customWidth="1"/>
    <col min="35" max="35" width="5.33203125" style="2" customWidth="1"/>
    <col min="36" max="36" width="5.33203125" style="24" customWidth="1"/>
    <col min="37" max="37" width="5.33203125" style="77" customWidth="1"/>
    <col min="38" max="38" width="5.33203125" style="68" customWidth="1"/>
    <col min="39" max="39" width="5.33203125" style="78" customWidth="1"/>
    <col min="40" max="40" width="5.33203125" style="79" customWidth="1"/>
    <col min="41" max="41" width="5.33203125" style="68" customWidth="1"/>
    <col min="42" max="42" width="5.33203125" style="78" customWidth="1"/>
    <col min="43" max="43" width="5.33203125" style="79" customWidth="1"/>
    <col min="44" max="44" width="5.33203125" style="68" customWidth="1"/>
    <col min="45" max="45" width="5.33203125" style="78" customWidth="1"/>
    <col min="46" max="46" width="9.109375" customWidth="1"/>
    <col min="47" max="47" width="13.6640625" bestFit="1" customWidth="1"/>
    <col min="48" max="48" width="12.109375" bestFit="1" customWidth="1"/>
    <col min="50" max="50" width="19.5546875" bestFit="1" customWidth="1"/>
    <col min="51" max="51" width="11.6640625" bestFit="1" customWidth="1"/>
  </cols>
  <sheetData>
    <row r="1" spans="1:53" s="1" customFormat="1" ht="18" x14ac:dyDescent="0.3">
      <c r="B1" s="293" t="s">
        <v>637</v>
      </c>
      <c r="N1" s="265"/>
      <c r="O1" s="265"/>
      <c r="P1" s="265"/>
      <c r="Q1" s="265"/>
      <c r="R1" s="265"/>
      <c r="S1" s="265"/>
    </row>
    <row r="2" spans="1:53" ht="15" thickBot="1" x14ac:dyDescent="0.35">
      <c r="B2" s="302" t="s">
        <v>614</v>
      </c>
      <c r="C2" s="302" t="s">
        <v>628</v>
      </c>
      <c r="D2" s="302" t="s">
        <v>612</v>
      </c>
      <c r="E2" s="302" t="s">
        <v>632</v>
      </c>
      <c r="F2" s="321" t="s">
        <v>2</v>
      </c>
      <c r="G2" s="304" t="s">
        <v>373</v>
      </c>
      <c r="H2" s="313" t="s">
        <v>372</v>
      </c>
      <c r="I2" s="315"/>
      <c r="J2" s="348" t="s">
        <v>494</v>
      </c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2"/>
      <c r="AC2" s="322"/>
      <c r="AD2" s="322"/>
      <c r="AE2" s="322"/>
      <c r="AF2" s="322"/>
      <c r="AG2" s="322"/>
      <c r="AH2" s="322"/>
      <c r="AI2" s="322"/>
      <c r="AJ2" s="322"/>
      <c r="AK2" s="322"/>
      <c r="AL2" s="322"/>
      <c r="AM2" s="322"/>
      <c r="AN2" s="322"/>
      <c r="AO2" s="322"/>
      <c r="AP2" s="322"/>
      <c r="AQ2" s="322"/>
      <c r="AR2" s="322"/>
      <c r="AS2" s="324"/>
      <c r="AU2" s="12" t="s">
        <v>8</v>
      </c>
      <c r="AV2" s="12" t="s">
        <v>9</v>
      </c>
      <c r="AX2" s="12" t="s">
        <v>628</v>
      </c>
      <c r="AY2" s="12" t="s">
        <v>627</v>
      </c>
    </row>
    <row r="3" spans="1:53" x14ac:dyDescent="0.3">
      <c r="B3" s="349"/>
      <c r="C3" s="349"/>
      <c r="D3" s="349"/>
      <c r="E3" s="349"/>
      <c r="F3" s="321"/>
      <c r="G3" s="304"/>
      <c r="H3" s="313"/>
      <c r="I3" s="315"/>
      <c r="J3" s="334" t="s">
        <v>468</v>
      </c>
      <c r="K3" s="326"/>
      <c r="L3" s="327"/>
      <c r="M3" s="334" t="s">
        <v>469</v>
      </c>
      <c r="N3" s="326"/>
      <c r="O3" s="327"/>
      <c r="P3" s="334" t="s">
        <v>470</v>
      </c>
      <c r="Q3" s="326"/>
      <c r="R3" s="327"/>
      <c r="S3" s="334" t="s">
        <v>471</v>
      </c>
      <c r="T3" s="326"/>
      <c r="U3" s="327"/>
      <c r="V3" s="334" t="s">
        <v>472</v>
      </c>
      <c r="W3" s="326"/>
      <c r="X3" s="327"/>
      <c r="Y3" s="334" t="s">
        <v>473</v>
      </c>
      <c r="Z3" s="326"/>
      <c r="AA3" s="327"/>
      <c r="AB3" s="334" t="s">
        <v>474</v>
      </c>
      <c r="AC3" s="326"/>
      <c r="AD3" s="327"/>
      <c r="AE3" s="334" t="s">
        <v>475</v>
      </c>
      <c r="AF3" s="326"/>
      <c r="AG3" s="327"/>
      <c r="AH3" s="334" t="s">
        <v>476</v>
      </c>
      <c r="AI3" s="326"/>
      <c r="AJ3" s="327"/>
      <c r="AK3" s="310" t="s">
        <v>477</v>
      </c>
      <c r="AL3" s="311"/>
      <c r="AM3" s="312"/>
      <c r="AN3" s="310" t="s">
        <v>478</v>
      </c>
      <c r="AO3" s="311"/>
      <c r="AP3" s="312"/>
      <c r="AQ3" s="310" t="s">
        <v>479</v>
      </c>
      <c r="AR3" s="311"/>
      <c r="AS3" s="312"/>
      <c r="AU3" s="4" t="s">
        <v>14</v>
      </c>
      <c r="AV3" t="s">
        <v>14</v>
      </c>
      <c r="AX3" s="282" t="s">
        <v>600</v>
      </c>
      <c r="AY3" s="281">
        <f>COUNTIF(C9:C185,"=1")</f>
        <v>0</v>
      </c>
      <c r="AZ3" s="4"/>
      <c r="BA3" s="4"/>
    </row>
    <row r="4" spans="1:53" ht="15.75" customHeight="1" x14ac:dyDescent="0.3">
      <c r="B4" s="349"/>
      <c r="C4" s="349"/>
      <c r="D4" s="349"/>
      <c r="E4" s="349"/>
      <c r="F4" s="321"/>
      <c r="G4" s="304"/>
      <c r="H4" s="313"/>
      <c r="I4" s="315"/>
      <c r="J4" s="335"/>
      <c r="K4" s="329"/>
      <c r="L4" s="330"/>
      <c r="M4" s="335"/>
      <c r="N4" s="329"/>
      <c r="O4" s="330"/>
      <c r="P4" s="335"/>
      <c r="Q4" s="329"/>
      <c r="R4" s="330"/>
      <c r="S4" s="335"/>
      <c r="T4" s="329"/>
      <c r="U4" s="330"/>
      <c r="V4" s="335"/>
      <c r="W4" s="329"/>
      <c r="X4" s="330"/>
      <c r="Y4" s="335"/>
      <c r="Z4" s="329"/>
      <c r="AA4" s="330"/>
      <c r="AB4" s="335"/>
      <c r="AC4" s="329"/>
      <c r="AD4" s="330"/>
      <c r="AE4" s="335"/>
      <c r="AF4" s="329"/>
      <c r="AG4" s="330"/>
      <c r="AH4" s="335"/>
      <c r="AI4" s="329"/>
      <c r="AJ4" s="330"/>
      <c r="AK4" s="313"/>
      <c r="AL4" s="314"/>
      <c r="AM4" s="315"/>
      <c r="AN4" s="313"/>
      <c r="AO4" s="314"/>
      <c r="AP4" s="315"/>
      <c r="AQ4" s="313"/>
      <c r="AR4" s="314"/>
      <c r="AS4" s="315"/>
      <c r="AU4" s="6" t="s">
        <v>0</v>
      </c>
      <c r="AV4" s="6" t="s">
        <v>15</v>
      </c>
      <c r="AX4" s="282" t="s">
        <v>601</v>
      </c>
      <c r="AY4" s="281">
        <f>COUNTIF(C9:C185,"=2")</f>
        <v>0</v>
      </c>
      <c r="AZ4" s="4"/>
      <c r="BA4" s="4"/>
    </row>
    <row r="5" spans="1:53" ht="15.75" customHeight="1" x14ac:dyDescent="0.3">
      <c r="B5" s="349"/>
      <c r="C5" s="349"/>
      <c r="D5" s="349"/>
      <c r="E5" s="349"/>
      <c r="F5" s="321"/>
      <c r="G5" s="304"/>
      <c r="H5" s="313"/>
      <c r="I5" s="315"/>
      <c r="J5" s="335"/>
      <c r="K5" s="329"/>
      <c r="L5" s="330"/>
      <c r="M5" s="335"/>
      <c r="N5" s="329"/>
      <c r="O5" s="330"/>
      <c r="P5" s="335"/>
      <c r="Q5" s="329"/>
      <c r="R5" s="330"/>
      <c r="S5" s="335"/>
      <c r="T5" s="329"/>
      <c r="U5" s="330"/>
      <c r="V5" s="335"/>
      <c r="W5" s="329"/>
      <c r="X5" s="330"/>
      <c r="Y5" s="335"/>
      <c r="Z5" s="329"/>
      <c r="AA5" s="330"/>
      <c r="AB5" s="335"/>
      <c r="AC5" s="329"/>
      <c r="AD5" s="330"/>
      <c r="AE5" s="335"/>
      <c r="AF5" s="329"/>
      <c r="AG5" s="330"/>
      <c r="AH5" s="335"/>
      <c r="AI5" s="329"/>
      <c r="AJ5" s="330"/>
      <c r="AK5" s="313"/>
      <c r="AL5" s="314"/>
      <c r="AM5" s="315"/>
      <c r="AN5" s="313"/>
      <c r="AO5" s="314"/>
      <c r="AP5" s="315"/>
      <c r="AQ5" s="313"/>
      <c r="AR5" s="314"/>
      <c r="AS5" s="315"/>
      <c r="AU5" s="7" t="s">
        <v>1</v>
      </c>
      <c r="AV5" s="7" t="s">
        <v>21</v>
      </c>
      <c r="AX5" s="282" t="s">
        <v>626</v>
      </c>
      <c r="AY5" s="280">
        <f>COUNTIF(C9:C185,"=3")</f>
        <v>0</v>
      </c>
      <c r="AZ5" s="4"/>
      <c r="BA5" s="4"/>
    </row>
    <row r="6" spans="1:53" s="5" customFormat="1" x14ac:dyDescent="0.3">
      <c r="A6"/>
      <c r="B6" s="349"/>
      <c r="C6" s="349"/>
      <c r="D6" s="349"/>
      <c r="E6" s="349"/>
      <c r="F6" s="321"/>
      <c r="G6" s="304"/>
      <c r="H6" s="313"/>
      <c r="I6" s="315"/>
      <c r="J6" s="335"/>
      <c r="K6" s="329"/>
      <c r="L6" s="330"/>
      <c r="M6" s="335"/>
      <c r="N6" s="329"/>
      <c r="O6" s="330"/>
      <c r="P6" s="335"/>
      <c r="Q6" s="329"/>
      <c r="R6" s="330"/>
      <c r="S6" s="335"/>
      <c r="T6" s="329"/>
      <c r="U6" s="330"/>
      <c r="V6" s="335"/>
      <c r="W6" s="329"/>
      <c r="X6" s="330"/>
      <c r="Y6" s="335"/>
      <c r="Z6" s="329"/>
      <c r="AA6" s="330"/>
      <c r="AB6" s="335"/>
      <c r="AC6" s="329"/>
      <c r="AD6" s="330"/>
      <c r="AE6" s="335"/>
      <c r="AF6" s="329"/>
      <c r="AG6" s="330"/>
      <c r="AH6" s="335"/>
      <c r="AI6" s="329"/>
      <c r="AJ6" s="330"/>
      <c r="AK6" s="313"/>
      <c r="AL6" s="314"/>
      <c r="AM6" s="315"/>
      <c r="AN6" s="313"/>
      <c r="AO6" s="314"/>
      <c r="AP6" s="315"/>
      <c r="AQ6" s="313"/>
      <c r="AR6" s="314"/>
      <c r="AS6" s="315"/>
      <c r="AU6" s="8" t="s">
        <v>23</v>
      </c>
      <c r="AV6" s="13" t="s">
        <v>16</v>
      </c>
      <c r="AX6" s="282" t="s">
        <v>603</v>
      </c>
      <c r="AY6" s="280">
        <f>COUNTIF(C9:C185,"=4")</f>
        <v>0</v>
      </c>
      <c r="AZ6" s="4"/>
      <c r="BA6" s="4"/>
    </row>
    <row r="7" spans="1:53" s="5" customFormat="1" ht="15" thickBot="1" x14ac:dyDescent="0.35">
      <c r="A7"/>
      <c r="B7" s="349"/>
      <c r="C7" s="349"/>
      <c r="D7" s="349"/>
      <c r="E7" s="349"/>
      <c r="F7" s="321"/>
      <c r="G7" s="304"/>
      <c r="H7" s="313"/>
      <c r="I7" s="315"/>
      <c r="J7" s="336"/>
      <c r="K7" s="332"/>
      <c r="L7" s="333"/>
      <c r="M7" s="336"/>
      <c r="N7" s="332"/>
      <c r="O7" s="333"/>
      <c r="P7" s="336"/>
      <c r="Q7" s="332"/>
      <c r="R7" s="333"/>
      <c r="S7" s="336"/>
      <c r="T7" s="332"/>
      <c r="U7" s="333"/>
      <c r="V7" s="336"/>
      <c r="W7" s="332"/>
      <c r="X7" s="333"/>
      <c r="Y7" s="336"/>
      <c r="Z7" s="332"/>
      <c r="AA7" s="333"/>
      <c r="AB7" s="336"/>
      <c r="AC7" s="332"/>
      <c r="AD7" s="333"/>
      <c r="AE7" s="336"/>
      <c r="AF7" s="332"/>
      <c r="AG7" s="333"/>
      <c r="AH7" s="336"/>
      <c r="AI7" s="332"/>
      <c r="AJ7" s="333"/>
      <c r="AK7" s="316"/>
      <c r="AL7" s="317"/>
      <c r="AM7" s="318"/>
      <c r="AN7" s="316"/>
      <c r="AO7" s="317"/>
      <c r="AP7" s="318"/>
      <c r="AQ7" s="316"/>
      <c r="AR7" s="317"/>
      <c r="AS7" s="318"/>
      <c r="AU7" s="9" t="s">
        <v>27</v>
      </c>
      <c r="AV7"/>
      <c r="AX7" s="282" t="s">
        <v>604</v>
      </c>
      <c r="AY7" s="280">
        <f>COUNTIF(C9:C185,"=5")</f>
        <v>16</v>
      </c>
    </row>
    <row r="8" spans="1:53" ht="15" thickBot="1" x14ac:dyDescent="0.35">
      <c r="B8" s="350"/>
      <c r="C8" s="350"/>
      <c r="D8" s="350"/>
      <c r="E8" s="350"/>
      <c r="F8" s="322"/>
      <c r="G8" s="305"/>
      <c r="H8" s="313"/>
      <c r="I8" s="339"/>
      <c r="J8" s="154" t="s">
        <v>5</v>
      </c>
      <c r="K8" s="154" t="s">
        <v>6</v>
      </c>
      <c r="L8" s="155" t="s">
        <v>7</v>
      </c>
      <c r="M8" s="156" t="s">
        <v>5</v>
      </c>
      <c r="N8" s="154" t="s">
        <v>6</v>
      </c>
      <c r="O8" s="157" t="s">
        <v>7</v>
      </c>
      <c r="P8" s="156" t="s">
        <v>5</v>
      </c>
      <c r="Q8" s="154" t="s">
        <v>6</v>
      </c>
      <c r="R8" s="157" t="s">
        <v>7</v>
      </c>
      <c r="S8" s="156" t="s">
        <v>5</v>
      </c>
      <c r="T8" s="154" t="s">
        <v>6</v>
      </c>
      <c r="U8" s="157" t="s">
        <v>7</v>
      </c>
      <c r="V8" s="156" t="s">
        <v>5</v>
      </c>
      <c r="W8" s="154" t="s">
        <v>6</v>
      </c>
      <c r="X8" s="157" t="s">
        <v>7</v>
      </c>
      <c r="Y8" s="156" t="s">
        <v>5</v>
      </c>
      <c r="Z8" s="154" t="s">
        <v>6</v>
      </c>
      <c r="AA8" s="157" t="s">
        <v>7</v>
      </c>
      <c r="AB8" s="156" t="s">
        <v>5</v>
      </c>
      <c r="AC8" s="154" t="s">
        <v>6</v>
      </c>
      <c r="AD8" s="157" t="s">
        <v>7</v>
      </c>
      <c r="AE8" s="156" t="s">
        <v>5</v>
      </c>
      <c r="AF8" s="154" t="s">
        <v>6</v>
      </c>
      <c r="AG8" s="157" t="s">
        <v>7</v>
      </c>
      <c r="AH8" s="156" t="s">
        <v>5</v>
      </c>
      <c r="AI8" s="154" t="s">
        <v>6</v>
      </c>
      <c r="AJ8" s="157" t="s">
        <v>7</v>
      </c>
      <c r="AK8" s="156" t="s">
        <v>5</v>
      </c>
      <c r="AL8" s="154" t="s">
        <v>6</v>
      </c>
      <c r="AM8" s="157" t="s">
        <v>7</v>
      </c>
      <c r="AN8" s="156" t="s">
        <v>5</v>
      </c>
      <c r="AO8" s="154" t="s">
        <v>6</v>
      </c>
      <c r="AP8" s="155" t="s">
        <v>7</v>
      </c>
      <c r="AQ8" s="158" t="s">
        <v>5</v>
      </c>
      <c r="AR8" s="159" t="s">
        <v>6</v>
      </c>
      <c r="AS8" s="160" t="s">
        <v>7</v>
      </c>
      <c r="AU8" s="13" t="s">
        <v>16</v>
      </c>
      <c r="AV8" s="4"/>
      <c r="AX8" s="282" t="s">
        <v>605</v>
      </c>
      <c r="AY8" s="280">
        <f>COUNTIF(C9:C185,"=6")</f>
        <v>0</v>
      </c>
    </row>
    <row r="9" spans="1:53" s="4" customFormat="1" x14ac:dyDescent="0.3">
      <c r="B9" s="233" t="s">
        <v>488</v>
      </c>
      <c r="C9" s="273"/>
      <c r="D9" s="273"/>
      <c r="E9" s="273"/>
      <c r="F9" s="343" t="s">
        <v>52</v>
      </c>
      <c r="G9" s="242" t="s">
        <v>589</v>
      </c>
      <c r="H9" s="169" t="s">
        <v>54</v>
      </c>
      <c r="I9" s="138" t="s">
        <v>55</v>
      </c>
      <c r="J9" s="127" t="s">
        <v>23</v>
      </c>
      <c r="K9" s="64" t="s">
        <v>15</v>
      </c>
      <c r="L9" s="22"/>
      <c r="M9" s="63" t="s">
        <v>23</v>
      </c>
      <c r="N9" s="64" t="s">
        <v>15</v>
      </c>
      <c r="O9" s="22"/>
      <c r="P9" s="63" t="s">
        <v>14</v>
      </c>
      <c r="Q9" s="64" t="s">
        <v>14</v>
      </c>
      <c r="R9" s="22"/>
      <c r="S9" s="63" t="s">
        <v>14</v>
      </c>
      <c r="T9" s="64" t="s">
        <v>14</v>
      </c>
      <c r="U9" s="22"/>
      <c r="V9" s="63" t="s">
        <v>14</v>
      </c>
      <c r="W9" s="64" t="s">
        <v>14</v>
      </c>
      <c r="X9" s="22"/>
      <c r="Y9" s="63" t="s">
        <v>14</v>
      </c>
      <c r="Z9" s="64" t="s">
        <v>14</v>
      </c>
      <c r="AA9" s="22"/>
      <c r="AB9" s="63" t="s">
        <v>14</v>
      </c>
      <c r="AC9" s="64" t="s">
        <v>14</v>
      </c>
      <c r="AD9" s="22"/>
      <c r="AE9" s="63" t="s">
        <v>14</v>
      </c>
      <c r="AF9" s="64" t="s">
        <v>14</v>
      </c>
      <c r="AG9" s="22"/>
      <c r="AH9" s="63" t="s">
        <v>14</v>
      </c>
      <c r="AI9" s="64" t="s">
        <v>14</v>
      </c>
      <c r="AJ9" s="22"/>
      <c r="AK9" s="63" t="s">
        <v>14</v>
      </c>
      <c r="AL9" s="64" t="s">
        <v>14</v>
      </c>
      <c r="AM9" s="65"/>
      <c r="AN9" s="63" t="s">
        <v>14</v>
      </c>
      <c r="AO9" s="64" t="s">
        <v>14</v>
      </c>
      <c r="AP9" s="65"/>
      <c r="AQ9" s="63" t="s">
        <v>14</v>
      </c>
      <c r="AR9" s="64" t="s">
        <v>14</v>
      </c>
      <c r="AS9" s="65"/>
      <c r="AX9" s="282" t="s">
        <v>629</v>
      </c>
      <c r="AY9" s="280">
        <f>COUNTIF(D9:D185,"=X")</f>
        <v>0</v>
      </c>
    </row>
    <row r="10" spans="1:53" s="4" customFormat="1" ht="15" thickBot="1" x14ac:dyDescent="0.35">
      <c r="B10" s="234" t="s">
        <v>488</v>
      </c>
      <c r="C10" s="274"/>
      <c r="D10" s="274"/>
      <c r="E10" s="274"/>
      <c r="F10" s="343"/>
      <c r="G10" s="238" t="s">
        <v>590</v>
      </c>
      <c r="H10" s="137" t="s">
        <v>54</v>
      </c>
      <c r="I10" s="138" t="s">
        <v>57</v>
      </c>
      <c r="J10" s="127" t="s">
        <v>23</v>
      </c>
      <c r="K10" s="64" t="s">
        <v>15</v>
      </c>
      <c r="L10" s="22"/>
      <c r="M10" s="63" t="s">
        <v>23</v>
      </c>
      <c r="N10" s="64" t="s">
        <v>15</v>
      </c>
      <c r="O10" s="22"/>
      <c r="P10" s="63" t="s">
        <v>14</v>
      </c>
      <c r="Q10" s="64" t="s">
        <v>14</v>
      </c>
      <c r="R10" s="22"/>
      <c r="S10" s="63" t="s">
        <v>14</v>
      </c>
      <c r="T10" s="64" t="s">
        <v>14</v>
      </c>
      <c r="U10" s="22"/>
      <c r="V10" s="63" t="s">
        <v>14</v>
      </c>
      <c r="W10" s="64" t="s">
        <v>14</v>
      </c>
      <c r="X10" s="22"/>
      <c r="Y10" s="63" t="s">
        <v>14</v>
      </c>
      <c r="Z10" s="64" t="s">
        <v>14</v>
      </c>
      <c r="AA10" s="22"/>
      <c r="AB10" s="63" t="s">
        <v>14</v>
      </c>
      <c r="AC10" s="64" t="s">
        <v>14</v>
      </c>
      <c r="AD10" s="22"/>
      <c r="AE10" s="63" t="s">
        <v>14</v>
      </c>
      <c r="AF10" s="64" t="s">
        <v>14</v>
      </c>
      <c r="AG10" s="22"/>
      <c r="AH10" s="63" t="s">
        <v>14</v>
      </c>
      <c r="AI10" s="64" t="s">
        <v>14</v>
      </c>
      <c r="AJ10" s="22"/>
      <c r="AK10" s="63" t="s">
        <v>14</v>
      </c>
      <c r="AL10" s="64" t="s">
        <v>14</v>
      </c>
      <c r="AM10" s="65"/>
      <c r="AN10" s="63" t="s">
        <v>14</v>
      </c>
      <c r="AO10" s="64" t="s">
        <v>14</v>
      </c>
      <c r="AP10" s="65"/>
      <c r="AQ10" s="63" t="s">
        <v>14</v>
      </c>
      <c r="AR10" s="64" t="s">
        <v>14</v>
      </c>
      <c r="AS10" s="65"/>
      <c r="AX10" s="279" t="s">
        <v>634</v>
      </c>
      <c r="AY10" s="281">
        <f>COUNTIF(C9:C185,"=N/A")</f>
        <v>0</v>
      </c>
    </row>
    <row r="11" spans="1:53" s="4" customFormat="1" ht="15.6" thickTop="1" thickBot="1" x14ac:dyDescent="0.35">
      <c r="B11" s="234" t="s">
        <v>488</v>
      </c>
      <c r="C11" s="234"/>
      <c r="D11" s="234"/>
      <c r="E11" s="234"/>
      <c r="F11" s="343"/>
      <c r="G11" s="238" t="s">
        <v>591</v>
      </c>
      <c r="H11" s="137" t="s">
        <v>54</v>
      </c>
      <c r="I11" s="138" t="s">
        <v>59</v>
      </c>
      <c r="J11" s="127" t="s">
        <v>23</v>
      </c>
      <c r="K11" s="64" t="s">
        <v>15</v>
      </c>
      <c r="L11" s="22"/>
      <c r="M11" s="63" t="s">
        <v>23</v>
      </c>
      <c r="N11" s="64" t="s">
        <v>15</v>
      </c>
      <c r="O11" s="22"/>
      <c r="P11" s="63" t="s">
        <v>14</v>
      </c>
      <c r="Q11" s="64" t="s">
        <v>14</v>
      </c>
      <c r="R11" s="22"/>
      <c r="S11" s="63" t="s">
        <v>14</v>
      </c>
      <c r="T11" s="64" t="s">
        <v>14</v>
      </c>
      <c r="U11" s="22"/>
      <c r="V11" s="63" t="s">
        <v>14</v>
      </c>
      <c r="W11" s="64" t="s">
        <v>14</v>
      </c>
      <c r="X11" s="22"/>
      <c r="Y11" s="63" t="s">
        <v>14</v>
      </c>
      <c r="Z11" s="64" t="s">
        <v>14</v>
      </c>
      <c r="AA11" s="22"/>
      <c r="AB11" s="63" t="s">
        <v>14</v>
      </c>
      <c r="AC11" s="64" t="s">
        <v>14</v>
      </c>
      <c r="AD11" s="22"/>
      <c r="AE11" s="63" t="s">
        <v>14</v>
      </c>
      <c r="AF11" s="64" t="s">
        <v>14</v>
      </c>
      <c r="AG11" s="22"/>
      <c r="AH11" s="63" t="s">
        <v>14</v>
      </c>
      <c r="AI11" s="64" t="s">
        <v>14</v>
      </c>
      <c r="AJ11" s="22"/>
      <c r="AK11" s="63" t="s">
        <v>14</v>
      </c>
      <c r="AL11" s="64" t="s">
        <v>14</v>
      </c>
      <c r="AM11" s="65"/>
      <c r="AN11" s="63" t="s">
        <v>14</v>
      </c>
      <c r="AO11" s="64" t="s">
        <v>14</v>
      </c>
      <c r="AP11" s="65"/>
      <c r="AQ11" s="63" t="s">
        <v>14</v>
      </c>
      <c r="AR11" s="64" t="s">
        <v>14</v>
      </c>
      <c r="AS11" s="65"/>
      <c r="AX11" s="285" t="s">
        <v>633</v>
      </c>
      <c r="AY11" s="286">
        <f>SUM(AY3:AY10)</f>
        <v>16</v>
      </c>
    </row>
    <row r="12" spans="1:53" s="4" customFormat="1" ht="15" thickTop="1" x14ac:dyDescent="0.3">
      <c r="B12" s="234" t="s">
        <v>488</v>
      </c>
      <c r="C12" s="234"/>
      <c r="D12" s="234"/>
      <c r="E12" s="234"/>
      <c r="F12" s="343"/>
      <c r="G12" s="238" t="s">
        <v>592</v>
      </c>
      <c r="H12" s="137" t="s">
        <v>54</v>
      </c>
      <c r="I12" s="138" t="s">
        <v>61</v>
      </c>
      <c r="J12" s="127" t="s">
        <v>23</v>
      </c>
      <c r="K12" s="64" t="s">
        <v>15</v>
      </c>
      <c r="L12" s="22"/>
      <c r="M12" s="63" t="s">
        <v>23</v>
      </c>
      <c r="N12" s="64" t="s">
        <v>15</v>
      </c>
      <c r="O12" s="22"/>
      <c r="P12" s="63" t="s">
        <v>14</v>
      </c>
      <c r="Q12" s="64" t="s">
        <v>14</v>
      </c>
      <c r="R12" s="22"/>
      <c r="S12" s="63" t="s">
        <v>14</v>
      </c>
      <c r="T12" s="64" t="s">
        <v>14</v>
      </c>
      <c r="U12" s="22"/>
      <c r="V12" s="63" t="s">
        <v>14</v>
      </c>
      <c r="W12" s="64" t="s">
        <v>14</v>
      </c>
      <c r="X12" s="22"/>
      <c r="Y12" s="63" t="s">
        <v>14</v>
      </c>
      <c r="Z12" s="64" t="s">
        <v>14</v>
      </c>
      <c r="AA12" s="22"/>
      <c r="AB12" s="63" t="s">
        <v>14</v>
      </c>
      <c r="AC12" s="64" t="s">
        <v>14</v>
      </c>
      <c r="AD12" s="22"/>
      <c r="AE12" s="63" t="s">
        <v>14</v>
      </c>
      <c r="AF12" s="64" t="s">
        <v>14</v>
      </c>
      <c r="AG12" s="22"/>
      <c r="AH12" s="63" t="s">
        <v>14</v>
      </c>
      <c r="AI12" s="64" t="s">
        <v>14</v>
      </c>
      <c r="AJ12" s="22"/>
      <c r="AK12" s="63" t="s">
        <v>14</v>
      </c>
      <c r="AL12" s="64" t="s">
        <v>14</v>
      </c>
      <c r="AM12" s="65"/>
      <c r="AN12" s="63" t="s">
        <v>14</v>
      </c>
      <c r="AO12" s="64" t="s">
        <v>14</v>
      </c>
      <c r="AP12" s="65"/>
      <c r="AQ12" s="63" t="s">
        <v>14</v>
      </c>
      <c r="AR12" s="64" t="s">
        <v>14</v>
      </c>
      <c r="AS12" s="65"/>
    </row>
    <row r="13" spans="1:53" s="4" customFormat="1" x14ac:dyDescent="0.3">
      <c r="B13" s="234" t="s">
        <v>488</v>
      </c>
      <c r="C13" s="234"/>
      <c r="D13" s="234"/>
      <c r="E13" s="234"/>
      <c r="F13" s="343"/>
      <c r="G13" s="238" t="s">
        <v>378</v>
      </c>
      <c r="H13" s="137" t="s">
        <v>54</v>
      </c>
      <c r="I13" s="138" t="s">
        <v>63</v>
      </c>
      <c r="J13" s="127" t="s">
        <v>23</v>
      </c>
      <c r="K13" s="64" t="s">
        <v>15</v>
      </c>
      <c r="L13" s="22"/>
      <c r="M13" s="63" t="s">
        <v>23</v>
      </c>
      <c r="N13" s="64" t="s">
        <v>15</v>
      </c>
      <c r="O13" s="22"/>
      <c r="P13" s="63" t="s">
        <v>14</v>
      </c>
      <c r="Q13" s="64" t="s">
        <v>14</v>
      </c>
      <c r="R13" s="22"/>
      <c r="S13" s="63" t="s">
        <v>14</v>
      </c>
      <c r="T13" s="64" t="s">
        <v>14</v>
      </c>
      <c r="U13" s="22"/>
      <c r="V13" s="63" t="s">
        <v>14</v>
      </c>
      <c r="W13" s="64" t="s">
        <v>14</v>
      </c>
      <c r="X13" s="22"/>
      <c r="Y13" s="63" t="s">
        <v>14</v>
      </c>
      <c r="Z13" s="64" t="s">
        <v>14</v>
      </c>
      <c r="AA13" s="22"/>
      <c r="AB13" s="63" t="s">
        <v>14</v>
      </c>
      <c r="AC13" s="64" t="s">
        <v>14</v>
      </c>
      <c r="AD13" s="22"/>
      <c r="AE13" s="63" t="s">
        <v>14</v>
      </c>
      <c r="AF13" s="64" t="s">
        <v>14</v>
      </c>
      <c r="AG13" s="22"/>
      <c r="AH13" s="63" t="s">
        <v>14</v>
      </c>
      <c r="AI13" s="64" t="s">
        <v>14</v>
      </c>
      <c r="AJ13" s="22"/>
      <c r="AK13" s="63" t="s">
        <v>14</v>
      </c>
      <c r="AL13" s="64" t="s">
        <v>14</v>
      </c>
      <c r="AM13" s="65"/>
      <c r="AN13" s="63" t="s">
        <v>14</v>
      </c>
      <c r="AO13" s="64" t="s">
        <v>14</v>
      </c>
      <c r="AP13" s="65"/>
      <c r="AQ13" s="63" t="s">
        <v>14</v>
      </c>
      <c r="AR13" s="64" t="s">
        <v>14</v>
      </c>
      <c r="AS13" s="65"/>
    </row>
    <row r="14" spans="1:53" s="4" customFormat="1" x14ac:dyDescent="0.3">
      <c r="B14" s="234" t="s">
        <v>488</v>
      </c>
      <c r="C14" s="234"/>
      <c r="D14" s="234"/>
      <c r="E14" s="234"/>
      <c r="F14" s="343"/>
      <c r="G14" s="238" t="s">
        <v>379</v>
      </c>
      <c r="H14" s="137" t="s">
        <v>54</v>
      </c>
      <c r="I14" s="138" t="s">
        <v>65</v>
      </c>
      <c r="J14" s="127" t="s">
        <v>23</v>
      </c>
      <c r="K14" s="64" t="s">
        <v>15</v>
      </c>
      <c r="L14" s="22"/>
      <c r="M14" s="63" t="s">
        <v>23</v>
      </c>
      <c r="N14" s="64" t="s">
        <v>15</v>
      </c>
      <c r="O14" s="22"/>
      <c r="P14" s="63" t="s">
        <v>14</v>
      </c>
      <c r="Q14" s="64" t="s">
        <v>14</v>
      </c>
      <c r="R14" s="22"/>
      <c r="S14" s="63" t="s">
        <v>14</v>
      </c>
      <c r="T14" s="64" t="s">
        <v>14</v>
      </c>
      <c r="U14" s="22"/>
      <c r="V14" s="63" t="s">
        <v>14</v>
      </c>
      <c r="W14" s="64" t="s">
        <v>14</v>
      </c>
      <c r="X14" s="22"/>
      <c r="Y14" s="63" t="s">
        <v>14</v>
      </c>
      <c r="Z14" s="64" t="s">
        <v>14</v>
      </c>
      <c r="AA14" s="22"/>
      <c r="AB14" s="63" t="s">
        <v>14</v>
      </c>
      <c r="AC14" s="64" t="s">
        <v>14</v>
      </c>
      <c r="AD14" s="22"/>
      <c r="AE14" s="63" t="s">
        <v>14</v>
      </c>
      <c r="AF14" s="64" t="s">
        <v>14</v>
      </c>
      <c r="AG14" s="22"/>
      <c r="AH14" s="63" t="s">
        <v>14</v>
      </c>
      <c r="AI14" s="64" t="s">
        <v>14</v>
      </c>
      <c r="AJ14" s="22"/>
      <c r="AK14" s="63" t="s">
        <v>14</v>
      </c>
      <c r="AL14" s="64" t="s">
        <v>14</v>
      </c>
      <c r="AM14" s="65"/>
      <c r="AN14" s="63" t="s">
        <v>14</v>
      </c>
      <c r="AO14" s="64" t="s">
        <v>14</v>
      </c>
      <c r="AP14" s="65"/>
      <c r="AQ14" s="63" t="s">
        <v>14</v>
      </c>
      <c r="AR14" s="64" t="s">
        <v>14</v>
      </c>
      <c r="AS14" s="65"/>
    </row>
    <row r="15" spans="1:53" s="4" customFormat="1" x14ac:dyDescent="0.3">
      <c r="B15" s="234" t="s">
        <v>488</v>
      </c>
      <c r="C15" s="234"/>
      <c r="D15" s="234"/>
      <c r="E15" s="234"/>
      <c r="F15" s="343"/>
      <c r="G15" s="238" t="s">
        <v>380</v>
      </c>
      <c r="H15" s="137" t="s">
        <v>54</v>
      </c>
      <c r="I15" s="138" t="s">
        <v>67</v>
      </c>
      <c r="J15" s="127" t="s">
        <v>23</v>
      </c>
      <c r="K15" s="64" t="s">
        <v>15</v>
      </c>
      <c r="L15" s="22"/>
      <c r="M15" s="63" t="s">
        <v>23</v>
      </c>
      <c r="N15" s="64" t="s">
        <v>15</v>
      </c>
      <c r="O15" s="22"/>
      <c r="P15" s="63" t="s">
        <v>14</v>
      </c>
      <c r="Q15" s="64" t="s">
        <v>14</v>
      </c>
      <c r="R15" s="22"/>
      <c r="S15" s="63" t="s">
        <v>14</v>
      </c>
      <c r="T15" s="64" t="s">
        <v>14</v>
      </c>
      <c r="U15" s="22"/>
      <c r="V15" s="63" t="s">
        <v>14</v>
      </c>
      <c r="W15" s="64" t="s">
        <v>14</v>
      </c>
      <c r="X15" s="22"/>
      <c r="Y15" s="63" t="s">
        <v>14</v>
      </c>
      <c r="Z15" s="64" t="s">
        <v>14</v>
      </c>
      <c r="AA15" s="22"/>
      <c r="AB15" s="63" t="s">
        <v>14</v>
      </c>
      <c r="AC15" s="64" t="s">
        <v>14</v>
      </c>
      <c r="AD15" s="22"/>
      <c r="AE15" s="63" t="s">
        <v>14</v>
      </c>
      <c r="AF15" s="64" t="s">
        <v>14</v>
      </c>
      <c r="AG15" s="22"/>
      <c r="AH15" s="63" t="s">
        <v>14</v>
      </c>
      <c r="AI15" s="64" t="s">
        <v>14</v>
      </c>
      <c r="AJ15" s="22"/>
      <c r="AK15" s="63" t="s">
        <v>14</v>
      </c>
      <c r="AL15" s="64" t="s">
        <v>14</v>
      </c>
      <c r="AM15" s="65"/>
      <c r="AN15" s="63" t="s">
        <v>14</v>
      </c>
      <c r="AO15" s="64" t="s">
        <v>14</v>
      </c>
      <c r="AP15" s="65"/>
      <c r="AQ15" s="63" t="s">
        <v>14</v>
      </c>
      <c r="AR15" s="64" t="s">
        <v>14</v>
      </c>
      <c r="AS15" s="65"/>
    </row>
    <row r="16" spans="1:53" s="4" customFormat="1" x14ac:dyDescent="0.3">
      <c r="B16" s="234" t="s">
        <v>488</v>
      </c>
      <c r="C16" s="234"/>
      <c r="D16" s="234"/>
      <c r="E16" s="234"/>
      <c r="F16" s="343"/>
      <c r="G16" s="238" t="s">
        <v>381</v>
      </c>
      <c r="H16" s="137" t="s">
        <v>54</v>
      </c>
      <c r="I16" s="138" t="s">
        <v>69</v>
      </c>
      <c r="J16" s="127" t="s">
        <v>23</v>
      </c>
      <c r="K16" s="64" t="s">
        <v>15</v>
      </c>
      <c r="L16" s="22"/>
      <c r="M16" s="63" t="s">
        <v>23</v>
      </c>
      <c r="N16" s="64" t="s">
        <v>15</v>
      </c>
      <c r="O16" s="22"/>
      <c r="P16" s="63" t="s">
        <v>14</v>
      </c>
      <c r="Q16" s="64" t="s">
        <v>14</v>
      </c>
      <c r="R16" s="22"/>
      <c r="S16" s="63" t="s">
        <v>14</v>
      </c>
      <c r="T16" s="64" t="s">
        <v>14</v>
      </c>
      <c r="U16" s="22"/>
      <c r="V16" s="63" t="s">
        <v>14</v>
      </c>
      <c r="W16" s="64" t="s">
        <v>14</v>
      </c>
      <c r="X16" s="22"/>
      <c r="Y16" s="63" t="s">
        <v>14</v>
      </c>
      <c r="Z16" s="64" t="s">
        <v>14</v>
      </c>
      <c r="AA16" s="22"/>
      <c r="AB16" s="63" t="s">
        <v>14</v>
      </c>
      <c r="AC16" s="64" t="s">
        <v>14</v>
      </c>
      <c r="AD16" s="22"/>
      <c r="AE16" s="63" t="s">
        <v>14</v>
      </c>
      <c r="AF16" s="64" t="s">
        <v>14</v>
      </c>
      <c r="AG16" s="22"/>
      <c r="AH16" s="63" t="s">
        <v>14</v>
      </c>
      <c r="AI16" s="64" t="s">
        <v>14</v>
      </c>
      <c r="AJ16" s="22"/>
      <c r="AK16" s="63" t="s">
        <v>14</v>
      </c>
      <c r="AL16" s="64" t="s">
        <v>14</v>
      </c>
      <c r="AM16" s="65"/>
      <c r="AN16" s="63" t="s">
        <v>14</v>
      </c>
      <c r="AO16" s="64" t="s">
        <v>14</v>
      </c>
      <c r="AP16" s="65"/>
      <c r="AQ16" s="63" t="s">
        <v>14</v>
      </c>
      <c r="AR16" s="64" t="s">
        <v>14</v>
      </c>
      <c r="AS16" s="65"/>
    </row>
    <row r="17" spans="2:45" s="4" customFormat="1" x14ac:dyDescent="0.3">
      <c r="B17" s="234" t="s">
        <v>488</v>
      </c>
      <c r="C17" s="234"/>
      <c r="D17" s="234"/>
      <c r="E17" s="234"/>
      <c r="F17" s="343"/>
      <c r="G17" s="238" t="s">
        <v>382</v>
      </c>
      <c r="H17" s="137" t="s">
        <v>54</v>
      </c>
      <c r="I17" s="138" t="s">
        <v>71</v>
      </c>
      <c r="J17" s="127" t="s">
        <v>23</v>
      </c>
      <c r="K17" s="64" t="s">
        <v>15</v>
      </c>
      <c r="L17" s="22"/>
      <c r="M17" s="63" t="s">
        <v>23</v>
      </c>
      <c r="N17" s="64" t="s">
        <v>15</v>
      </c>
      <c r="O17" s="22"/>
      <c r="P17" s="63" t="s">
        <v>14</v>
      </c>
      <c r="Q17" s="64" t="s">
        <v>14</v>
      </c>
      <c r="R17" s="22"/>
      <c r="S17" s="63" t="s">
        <v>14</v>
      </c>
      <c r="T17" s="64" t="s">
        <v>14</v>
      </c>
      <c r="U17" s="22"/>
      <c r="V17" s="63" t="s">
        <v>14</v>
      </c>
      <c r="W17" s="64" t="s">
        <v>14</v>
      </c>
      <c r="X17" s="22"/>
      <c r="Y17" s="63" t="s">
        <v>14</v>
      </c>
      <c r="Z17" s="64" t="s">
        <v>14</v>
      </c>
      <c r="AA17" s="22"/>
      <c r="AB17" s="63" t="s">
        <v>14</v>
      </c>
      <c r="AC17" s="64" t="s">
        <v>14</v>
      </c>
      <c r="AD17" s="22"/>
      <c r="AE17" s="63" t="s">
        <v>14</v>
      </c>
      <c r="AF17" s="64" t="s">
        <v>14</v>
      </c>
      <c r="AG17" s="22"/>
      <c r="AH17" s="63" t="s">
        <v>14</v>
      </c>
      <c r="AI17" s="64" t="s">
        <v>14</v>
      </c>
      <c r="AJ17" s="22"/>
      <c r="AK17" s="63" t="s">
        <v>14</v>
      </c>
      <c r="AL17" s="64" t="s">
        <v>14</v>
      </c>
      <c r="AM17" s="65"/>
      <c r="AN17" s="63" t="s">
        <v>14</v>
      </c>
      <c r="AO17" s="64" t="s">
        <v>14</v>
      </c>
      <c r="AP17" s="65"/>
      <c r="AQ17" s="63" t="s">
        <v>14</v>
      </c>
      <c r="AR17" s="64" t="s">
        <v>14</v>
      </c>
      <c r="AS17" s="65"/>
    </row>
    <row r="18" spans="2:45" s="4" customFormat="1" x14ac:dyDescent="0.3">
      <c r="B18" s="234" t="s">
        <v>488</v>
      </c>
      <c r="C18" s="234"/>
      <c r="D18" s="234"/>
      <c r="E18" s="234"/>
      <c r="F18" s="343"/>
      <c r="G18" s="238" t="s">
        <v>383</v>
      </c>
      <c r="H18" s="137" t="s">
        <v>54</v>
      </c>
      <c r="I18" s="138" t="s">
        <v>73</v>
      </c>
      <c r="J18" s="127" t="s">
        <v>23</v>
      </c>
      <c r="K18" s="64" t="s">
        <v>15</v>
      </c>
      <c r="L18" s="22"/>
      <c r="M18" s="63" t="s">
        <v>23</v>
      </c>
      <c r="N18" s="64" t="s">
        <v>15</v>
      </c>
      <c r="O18" s="22"/>
      <c r="P18" s="63" t="s">
        <v>14</v>
      </c>
      <c r="Q18" s="64" t="s">
        <v>14</v>
      </c>
      <c r="R18" s="22"/>
      <c r="S18" s="63" t="s">
        <v>14</v>
      </c>
      <c r="T18" s="64" t="s">
        <v>14</v>
      </c>
      <c r="U18" s="22"/>
      <c r="V18" s="63" t="s">
        <v>14</v>
      </c>
      <c r="W18" s="64" t="s">
        <v>14</v>
      </c>
      <c r="X18" s="22"/>
      <c r="Y18" s="63" t="s">
        <v>14</v>
      </c>
      <c r="Z18" s="64" t="s">
        <v>14</v>
      </c>
      <c r="AA18" s="22"/>
      <c r="AB18" s="63" t="s">
        <v>14</v>
      </c>
      <c r="AC18" s="64" t="s">
        <v>14</v>
      </c>
      <c r="AD18" s="22"/>
      <c r="AE18" s="63" t="s">
        <v>14</v>
      </c>
      <c r="AF18" s="64" t="s">
        <v>14</v>
      </c>
      <c r="AG18" s="22"/>
      <c r="AH18" s="63" t="s">
        <v>14</v>
      </c>
      <c r="AI18" s="64" t="s">
        <v>14</v>
      </c>
      <c r="AJ18" s="22"/>
      <c r="AK18" s="63" t="s">
        <v>14</v>
      </c>
      <c r="AL18" s="64" t="s">
        <v>14</v>
      </c>
      <c r="AM18" s="65"/>
      <c r="AN18" s="63" t="s">
        <v>14</v>
      </c>
      <c r="AO18" s="64" t="s">
        <v>14</v>
      </c>
      <c r="AP18" s="65"/>
      <c r="AQ18" s="63" t="s">
        <v>14</v>
      </c>
      <c r="AR18" s="64" t="s">
        <v>14</v>
      </c>
      <c r="AS18" s="65"/>
    </row>
    <row r="19" spans="2:45" s="4" customFormat="1" x14ac:dyDescent="0.3">
      <c r="B19" s="234" t="s">
        <v>488</v>
      </c>
      <c r="C19" s="234"/>
      <c r="D19" s="234"/>
      <c r="E19" s="234"/>
      <c r="F19" s="343"/>
      <c r="G19" s="238" t="s">
        <v>384</v>
      </c>
      <c r="H19" s="137" t="s">
        <v>54</v>
      </c>
      <c r="I19" s="138" t="s">
        <v>74</v>
      </c>
      <c r="J19" s="127" t="s">
        <v>23</v>
      </c>
      <c r="K19" s="64" t="s">
        <v>15</v>
      </c>
      <c r="L19" s="22"/>
      <c r="M19" s="63" t="s">
        <v>23</v>
      </c>
      <c r="N19" s="64" t="s">
        <v>15</v>
      </c>
      <c r="O19" s="22"/>
      <c r="P19" s="63" t="s">
        <v>14</v>
      </c>
      <c r="Q19" s="64" t="s">
        <v>14</v>
      </c>
      <c r="R19" s="22"/>
      <c r="S19" s="63" t="s">
        <v>14</v>
      </c>
      <c r="T19" s="64" t="s">
        <v>14</v>
      </c>
      <c r="U19" s="22"/>
      <c r="V19" s="63" t="s">
        <v>14</v>
      </c>
      <c r="W19" s="64" t="s">
        <v>14</v>
      </c>
      <c r="X19" s="22"/>
      <c r="Y19" s="63" t="s">
        <v>14</v>
      </c>
      <c r="Z19" s="64" t="s">
        <v>14</v>
      </c>
      <c r="AA19" s="22"/>
      <c r="AB19" s="63" t="s">
        <v>14</v>
      </c>
      <c r="AC19" s="64" t="s">
        <v>14</v>
      </c>
      <c r="AD19" s="22"/>
      <c r="AE19" s="63" t="s">
        <v>14</v>
      </c>
      <c r="AF19" s="64" t="s">
        <v>14</v>
      </c>
      <c r="AG19" s="22"/>
      <c r="AH19" s="63" t="s">
        <v>14</v>
      </c>
      <c r="AI19" s="64" t="s">
        <v>14</v>
      </c>
      <c r="AJ19" s="22"/>
      <c r="AK19" s="63" t="s">
        <v>14</v>
      </c>
      <c r="AL19" s="64" t="s">
        <v>14</v>
      </c>
      <c r="AM19" s="65"/>
      <c r="AN19" s="63" t="s">
        <v>14</v>
      </c>
      <c r="AO19" s="64" t="s">
        <v>14</v>
      </c>
      <c r="AP19" s="65"/>
      <c r="AQ19" s="63" t="s">
        <v>14</v>
      </c>
      <c r="AR19" s="64" t="s">
        <v>14</v>
      </c>
      <c r="AS19" s="65"/>
    </row>
    <row r="20" spans="2:45" s="4" customFormat="1" x14ac:dyDescent="0.3">
      <c r="B20" s="234" t="s">
        <v>488</v>
      </c>
      <c r="C20" s="234"/>
      <c r="D20" s="234"/>
      <c r="E20" s="234"/>
      <c r="F20" s="343"/>
      <c r="G20" s="238" t="s">
        <v>385</v>
      </c>
      <c r="H20" s="137" t="s">
        <v>54</v>
      </c>
      <c r="I20" s="138" t="s">
        <v>75</v>
      </c>
      <c r="J20" s="127" t="s">
        <v>23</v>
      </c>
      <c r="K20" s="64" t="s">
        <v>15</v>
      </c>
      <c r="L20" s="22"/>
      <c r="M20" s="63" t="s">
        <v>23</v>
      </c>
      <c r="N20" s="64" t="s">
        <v>15</v>
      </c>
      <c r="O20" s="22"/>
      <c r="P20" s="63" t="s">
        <v>14</v>
      </c>
      <c r="Q20" s="64" t="s">
        <v>14</v>
      </c>
      <c r="R20" s="22"/>
      <c r="S20" s="63" t="s">
        <v>14</v>
      </c>
      <c r="T20" s="64" t="s">
        <v>14</v>
      </c>
      <c r="U20" s="22"/>
      <c r="V20" s="63" t="s">
        <v>14</v>
      </c>
      <c r="W20" s="64" t="s">
        <v>14</v>
      </c>
      <c r="X20" s="22"/>
      <c r="Y20" s="63" t="s">
        <v>14</v>
      </c>
      <c r="Z20" s="64" t="s">
        <v>14</v>
      </c>
      <c r="AA20" s="22"/>
      <c r="AB20" s="63" t="s">
        <v>14</v>
      </c>
      <c r="AC20" s="64" t="s">
        <v>14</v>
      </c>
      <c r="AD20" s="22"/>
      <c r="AE20" s="63" t="s">
        <v>14</v>
      </c>
      <c r="AF20" s="64" t="s">
        <v>14</v>
      </c>
      <c r="AG20" s="22"/>
      <c r="AH20" s="63" t="s">
        <v>14</v>
      </c>
      <c r="AI20" s="64" t="s">
        <v>14</v>
      </c>
      <c r="AJ20" s="22"/>
      <c r="AK20" s="63" t="s">
        <v>14</v>
      </c>
      <c r="AL20" s="64" t="s">
        <v>14</v>
      </c>
      <c r="AM20" s="65"/>
      <c r="AN20" s="63" t="s">
        <v>14</v>
      </c>
      <c r="AO20" s="64" t="s">
        <v>14</v>
      </c>
      <c r="AP20" s="65"/>
      <c r="AQ20" s="63" t="s">
        <v>14</v>
      </c>
      <c r="AR20" s="64" t="s">
        <v>14</v>
      </c>
      <c r="AS20" s="65"/>
    </row>
    <row r="21" spans="2:45" s="4" customFormat="1" x14ac:dyDescent="0.3">
      <c r="B21" s="234" t="s">
        <v>488</v>
      </c>
      <c r="C21" s="234"/>
      <c r="D21" s="234"/>
      <c r="E21" s="234"/>
      <c r="F21" s="343"/>
      <c r="G21" s="238" t="s">
        <v>386</v>
      </c>
      <c r="H21" s="137" t="s">
        <v>54</v>
      </c>
      <c r="I21" s="138" t="s">
        <v>76</v>
      </c>
      <c r="J21" s="127" t="s">
        <v>23</v>
      </c>
      <c r="K21" s="64" t="s">
        <v>15</v>
      </c>
      <c r="L21" s="22"/>
      <c r="M21" s="63" t="s">
        <v>23</v>
      </c>
      <c r="N21" s="64" t="s">
        <v>15</v>
      </c>
      <c r="O21" s="22"/>
      <c r="P21" s="63" t="s">
        <v>14</v>
      </c>
      <c r="Q21" s="64" t="s">
        <v>14</v>
      </c>
      <c r="R21" s="22"/>
      <c r="S21" s="63" t="s">
        <v>14</v>
      </c>
      <c r="T21" s="64" t="s">
        <v>14</v>
      </c>
      <c r="U21" s="22"/>
      <c r="V21" s="63" t="s">
        <v>14</v>
      </c>
      <c r="W21" s="64" t="s">
        <v>14</v>
      </c>
      <c r="X21" s="22"/>
      <c r="Y21" s="63" t="s">
        <v>14</v>
      </c>
      <c r="Z21" s="64" t="s">
        <v>14</v>
      </c>
      <c r="AA21" s="22"/>
      <c r="AB21" s="63" t="s">
        <v>14</v>
      </c>
      <c r="AC21" s="64" t="s">
        <v>14</v>
      </c>
      <c r="AD21" s="22"/>
      <c r="AE21" s="63" t="s">
        <v>14</v>
      </c>
      <c r="AF21" s="64" t="s">
        <v>14</v>
      </c>
      <c r="AG21" s="22"/>
      <c r="AH21" s="63" t="s">
        <v>14</v>
      </c>
      <c r="AI21" s="64" t="s">
        <v>14</v>
      </c>
      <c r="AJ21" s="22"/>
      <c r="AK21" s="63" t="s">
        <v>14</v>
      </c>
      <c r="AL21" s="64" t="s">
        <v>14</v>
      </c>
      <c r="AM21" s="65"/>
      <c r="AN21" s="63" t="s">
        <v>14</v>
      </c>
      <c r="AO21" s="64" t="s">
        <v>14</v>
      </c>
      <c r="AP21" s="65"/>
      <c r="AQ21" s="63" t="s">
        <v>14</v>
      </c>
      <c r="AR21" s="64" t="s">
        <v>14</v>
      </c>
      <c r="AS21" s="65"/>
    </row>
    <row r="22" spans="2:45" x14ac:dyDescent="0.3">
      <c r="B22" s="234" t="s">
        <v>488</v>
      </c>
      <c r="C22" s="234"/>
      <c r="D22" s="234"/>
      <c r="E22" s="234"/>
      <c r="F22" s="343"/>
      <c r="G22" s="238" t="s">
        <v>387</v>
      </c>
      <c r="H22" s="137" t="s">
        <v>54</v>
      </c>
      <c r="I22" s="138" t="s">
        <v>77</v>
      </c>
      <c r="J22" s="127" t="s">
        <v>23</v>
      </c>
      <c r="K22" s="64" t="s">
        <v>15</v>
      </c>
      <c r="L22" s="22"/>
      <c r="M22" s="63" t="s">
        <v>23</v>
      </c>
      <c r="N22" s="64" t="s">
        <v>15</v>
      </c>
      <c r="O22" s="22"/>
      <c r="P22" s="63" t="s">
        <v>14</v>
      </c>
      <c r="Q22" s="64" t="s">
        <v>14</v>
      </c>
      <c r="R22" s="22"/>
      <c r="S22" s="63" t="s">
        <v>14</v>
      </c>
      <c r="T22" s="64" t="s">
        <v>14</v>
      </c>
      <c r="U22" s="22"/>
      <c r="V22" s="63" t="s">
        <v>14</v>
      </c>
      <c r="W22" s="64" t="s">
        <v>14</v>
      </c>
      <c r="X22" s="22"/>
      <c r="Y22" s="63" t="s">
        <v>14</v>
      </c>
      <c r="Z22" s="64" t="s">
        <v>14</v>
      </c>
      <c r="AA22" s="22"/>
      <c r="AB22" s="63" t="s">
        <v>14</v>
      </c>
      <c r="AC22" s="64" t="s">
        <v>14</v>
      </c>
      <c r="AD22" s="22"/>
      <c r="AE22" s="63" t="s">
        <v>14</v>
      </c>
      <c r="AF22" s="64" t="s">
        <v>14</v>
      </c>
      <c r="AG22" s="22"/>
      <c r="AH22" s="63" t="s">
        <v>14</v>
      </c>
      <c r="AI22" s="64" t="s">
        <v>14</v>
      </c>
      <c r="AJ22" s="22"/>
      <c r="AK22" s="63" t="s">
        <v>14</v>
      </c>
      <c r="AL22" s="64" t="s">
        <v>14</v>
      </c>
      <c r="AM22" s="65"/>
      <c r="AN22" s="63" t="s">
        <v>14</v>
      </c>
      <c r="AO22" s="64" t="s">
        <v>14</v>
      </c>
      <c r="AP22" s="65"/>
      <c r="AQ22" s="63" t="s">
        <v>14</v>
      </c>
      <c r="AR22" s="64" t="s">
        <v>14</v>
      </c>
      <c r="AS22" s="65"/>
    </row>
    <row r="23" spans="2:45" x14ac:dyDescent="0.3">
      <c r="B23" s="234" t="s">
        <v>488</v>
      </c>
      <c r="C23" s="234">
        <v>5</v>
      </c>
      <c r="D23" s="274" t="s">
        <v>621</v>
      </c>
      <c r="E23" s="234">
        <v>2</v>
      </c>
      <c r="F23" s="343"/>
      <c r="G23" s="238" t="s">
        <v>388</v>
      </c>
      <c r="H23" s="137" t="s">
        <v>54</v>
      </c>
      <c r="I23" s="138" t="s">
        <v>78</v>
      </c>
      <c r="J23" s="127" t="s">
        <v>23</v>
      </c>
      <c r="K23" s="64" t="s">
        <v>15</v>
      </c>
      <c r="L23" s="22"/>
      <c r="M23" s="63" t="s">
        <v>23</v>
      </c>
      <c r="N23" s="64" t="s">
        <v>15</v>
      </c>
      <c r="O23" s="22"/>
      <c r="P23" s="63" t="s">
        <v>14</v>
      </c>
      <c r="Q23" s="64" t="s">
        <v>14</v>
      </c>
      <c r="R23" s="22"/>
      <c r="S23" s="63" t="s">
        <v>14</v>
      </c>
      <c r="T23" s="64" t="s">
        <v>14</v>
      </c>
      <c r="U23" s="22"/>
      <c r="V23" s="63" t="s">
        <v>14</v>
      </c>
      <c r="W23" s="64" t="s">
        <v>14</v>
      </c>
      <c r="X23" s="22"/>
      <c r="Y23" s="63" t="s">
        <v>14</v>
      </c>
      <c r="Z23" s="64" t="s">
        <v>14</v>
      </c>
      <c r="AA23" s="22"/>
      <c r="AB23" s="63" t="s">
        <v>14</v>
      </c>
      <c r="AC23" s="64" t="s">
        <v>14</v>
      </c>
      <c r="AD23" s="22"/>
      <c r="AE23" s="63" t="s">
        <v>14</v>
      </c>
      <c r="AF23" s="64" t="s">
        <v>14</v>
      </c>
      <c r="AG23" s="22"/>
      <c r="AH23" s="63" t="s">
        <v>14</v>
      </c>
      <c r="AI23" s="64" t="s">
        <v>14</v>
      </c>
      <c r="AJ23" s="22"/>
      <c r="AK23" s="63" t="s">
        <v>14</v>
      </c>
      <c r="AL23" s="64" t="s">
        <v>14</v>
      </c>
      <c r="AM23" s="65"/>
      <c r="AN23" s="63" t="s">
        <v>14</v>
      </c>
      <c r="AO23" s="64" t="s">
        <v>14</v>
      </c>
      <c r="AP23" s="65"/>
      <c r="AQ23" s="63" t="s">
        <v>14</v>
      </c>
      <c r="AR23" s="64" t="s">
        <v>14</v>
      </c>
      <c r="AS23" s="65"/>
    </row>
    <row r="24" spans="2:45" x14ac:dyDescent="0.3">
      <c r="B24" s="234" t="s">
        <v>488</v>
      </c>
      <c r="C24" s="234"/>
      <c r="D24" s="234"/>
      <c r="E24" s="234"/>
      <c r="F24" s="343"/>
      <c r="G24" s="238" t="s">
        <v>389</v>
      </c>
      <c r="H24" s="137" t="s">
        <v>54</v>
      </c>
      <c r="I24" s="138" t="s">
        <v>79</v>
      </c>
      <c r="J24" s="127" t="s">
        <v>23</v>
      </c>
      <c r="K24" s="64" t="s">
        <v>15</v>
      </c>
      <c r="L24" s="22"/>
      <c r="M24" s="63" t="s">
        <v>23</v>
      </c>
      <c r="N24" s="64" t="s">
        <v>15</v>
      </c>
      <c r="O24" s="22"/>
      <c r="P24" s="63" t="s">
        <v>14</v>
      </c>
      <c r="Q24" s="64" t="s">
        <v>14</v>
      </c>
      <c r="R24" s="22"/>
      <c r="S24" s="63" t="s">
        <v>14</v>
      </c>
      <c r="T24" s="64" t="s">
        <v>14</v>
      </c>
      <c r="U24" s="22"/>
      <c r="V24" s="63" t="s">
        <v>14</v>
      </c>
      <c r="W24" s="64" t="s">
        <v>14</v>
      </c>
      <c r="X24" s="22"/>
      <c r="Y24" s="63" t="s">
        <v>14</v>
      </c>
      <c r="Z24" s="64" t="s">
        <v>14</v>
      </c>
      <c r="AA24" s="22"/>
      <c r="AB24" s="63" t="s">
        <v>14</v>
      </c>
      <c r="AC24" s="64" t="s">
        <v>14</v>
      </c>
      <c r="AD24" s="22"/>
      <c r="AE24" s="63" t="s">
        <v>14</v>
      </c>
      <c r="AF24" s="64" t="s">
        <v>14</v>
      </c>
      <c r="AG24" s="22"/>
      <c r="AH24" s="63" t="s">
        <v>14</v>
      </c>
      <c r="AI24" s="64" t="s">
        <v>14</v>
      </c>
      <c r="AJ24" s="22"/>
      <c r="AK24" s="63" t="s">
        <v>14</v>
      </c>
      <c r="AL24" s="64" t="s">
        <v>14</v>
      </c>
      <c r="AM24" s="65"/>
      <c r="AN24" s="63" t="s">
        <v>14</v>
      </c>
      <c r="AO24" s="64" t="s">
        <v>14</v>
      </c>
      <c r="AP24" s="65"/>
      <c r="AQ24" s="63" t="s">
        <v>14</v>
      </c>
      <c r="AR24" s="64" t="s">
        <v>14</v>
      </c>
      <c r="AS24" s="65"/>
    </row>
    <row r="25" spans="2:45" x14ac:dyDescent="0.3">
      <c r="B25" s="234" t="s">
        <v>488</v>
      </c>
      <c r="C25" s="234"/>
      <c r="D25" s="234"/>
      <c r="E25" s="234"/>
      <c r="F25" s="343"/>
      <c r="G25" s="238" t="s">
        <v>390</v>
      </c>
      <c r="H25" s="137" t="s">
        <v>54</v>
      </c>
      <c r="I25" s="138" t="s">
        <v>80</v>
      </c>
      <c r="J25" s="127" t="s">
        <v>23</v>
      </c>
      <c r="K25" s="64" t="s">
        <v>15</v>
      </c>
      <c r="L25" s="22"/>
      <c r="M25" s="63" t="s">
        <v>23</v>
      </c>
      <c r="N25" s="64" t="s">
        <v>15</v>
      </c>
      <c r="O25" s="22"/>
      <c r="P25" s="63" t="s">
        <v>14</v>
      </c>
      <c r="Q25" s="64" t="s">
        <v>14</v>
      </c>
      <c r="R25" s="22"/>
      <c r="S25" s="63" t="s">
        <v>14</v>
      </c>
      <c r="T25" s="64" t="s">
        <v>14</v>
      </c>
      <c r="U25" s="22"/>
      <c r="V25" s="63" t="s">
        <v>14</v>
      </c>
      <c r="W25" s="64" t="s">
        <v>14</v>
      </c>
      <c r="X25" s="22"/>
      <c r="Y25" s="63" t="s">
        <v>14</v>
      </c>
      <c r="Z25" s="64" t="s">
        <v>14</v>
      </c>
      <c r="AA25" s="22"/>
      <c r="AB25" s="63" t="s">
        <v>14</v>
      </c>
      <c r="AC25" s="64" t="s">
        <v>14</v>
      </c>
      <c r="AD25" s="22"/>
      <c r="AE25" s="63" t="s">
        <v>14</v>
      </c>
      <c r="AF25" s="64" t="s">
        <v>14</v>
      </c>
      <c r="AG25" s="22"/>
      <c r="AH25" s="63" t="s">
        <v>14</v>
      </c>
      <c r="AI25" s="64" t="s">
        <v>14</v>
      </c>
      <c r="AJ25" s="22"/>
      <c r="AK25" s="63" t="s">
        <v>14</v>
      </c>
      <c r="AL25" s="64" t="s">
        <v>14</v>
      </c>
      <c r="AM25" s="65"/>
      <c r="AN25" s="63" t="s">
        <v>14</v>
      </c>
      <c r="AO25" s="64" t="s">
        <v>14</v>
      </c>
      <c r="AP25" s="65"/>
      <c r="AQ25" s="63" t="s">
        <v>14</v>
      </c>
      <c r="AR25" s="64" t="s">
        <v>14</v>
      </c>
      <c r="AS25" s="65"/>
    </row>
    <row r="26" spans="2:45" x14ac:dyDescent="0.3">
      <c r="B26" s="234" t="s">
        <v>488</v>
      </c>
      <c r="C26" s="234"/>
      <c r="D26" s="234"/>
      <c r="E26" s="234"/>
      <c r="F26" s="343"/>
      <c r="G26" s="238" t="s">
        <v>391</v>
      </c>
      <c r="H26" s="137" t="s">
        <v>54</v>
      </c>
      <c r="I26" s="138" t="s">
        <v>81</v>
      </c>
      <c r="J26" s="127" t="s">
        <v>23</v>
      </c>
      <c r="K26" s="64" t="s">
        <v>15</v>
      </c>
      <c r="L26" s="22"/>
      <c r="M26" s="63" t="s">
        <v>23</v>
      </c>
      <c r="N26" s="64" t="s">
        <v>15</v>
      </c>
      <c r="O26" s="22"/>
      <c r="P26" s="63" t="s">
        <v>14</v>
      </c>
      <c r="Q26" s="64" t="s">
        <v>14</v>
      </c>
      <c r="R26" s="22"/>
      <c r="S26" s="63" t="s">
        <v>14</v>
      </c>
      <c r="T26" s="64" t="s">
        <v>14</v>
      </c>
      <c r="U26" s="22"/>
      <c r="V26" s="63" t="s">
        <v>14</v>
      </c>
      <c r="W26" s="64" t="s">
        <v>14</v>
      </c>
      <c r="X26" s="22"/>
      <c r="Y26" s="63" t="s">
        <v>14</v>
      </c>
      <c r="Z26" s="64" t="s">
        <v>14</v>
      </c>
      <c r="AA26" s="22"/>
      <c r="AB26" s="63" t="s">
        <v>14</v>
      </c>
      <c r="AC26" s="64" t="s">
        <v>14</v>
      </c>
      <c r="AD26" s="22"/>
      <c r="AE26" s="63" t="s">
        <v>14</v>
      </c>
      <c r="AF26" s="64" t="s">
        <v>14</v>
      </c>
      <c r="AG26" s="22"/>
      <c r="AH26" s="63" t="s">
        <v>14</v>
      </c>
      <c r="AI26" s="64" t="s">
        <v>14</v>
      </c>
      <c r="AJ26" s="22"/>
      <c r="AK26" s="63" t="s">
        <v>14</v>
      </c>
      <c r="AL26" s="64" t="s">
        <v>14</v>
      </c>
      <c r="AM26" s="65"/>
      <c r="AN26" s="63" t="s">
        <v>14</v>
      </c>
      <c r="AO26" s="64" t="s">
        <v>14</v>
      </c>
      <c r="AP26" s="65"/>
      <c r="AQ26" s="63" t="s">
        <v>14</v>
      </c>
      <c r="AR26" s="64" t="s">
        <v>14</v>
      </c>
      <c r="AS26" s="65"/>
    </row>
    <row r="27" spans="2:45" x14ac:dyDescent="0.3">
      <c r="B27" s="234" t="s">
        <v>488</v>
      </c>
      <c r="C27" s="234"/>
      <c r="D27" s="234"/>
      <c r="E27" s="234"/>
      <c r="F27" s="343"/>
      <c r="G27" s="238" t="s">
        <v>392</v>
      </c>
      <c r="H27" s="137" t="s">
        <v>54</v>
      </c>
      <c r="I27" s="138" t="s">
        <v>82</v>
      </c>
      <c r="J27" s="127" t="s">
        <v>23</v>
      </c>
      <c r="K27" s="64" t="s">
        <v>15</v>
      </c>
      <c r="L27" s="22"/>
      <c r="M27" s="63" t="s">
        <v>23</v>
      </c>
      <c r="N27" s="64" t="s">
        <v>15</v>
      </c>
      <c r="O27" s="22"/>
      <c r="P27" s="63" t="s">
        <v>14</v>
      </c>
      <c r="Q27" s="64" t="s">
        <v>14</v>
      </c>
      <c r="R27" s="22"/>
      <c r="S27" s="63" t="s">
        <v>14</v>
      </c>
      <c r="T27" s="64" t="s">
        <v>14</v>
      </c>
      <c r="U27" s="22"/>
      <c r="V27" s="63" t="s">
        <v>14</v>
      </c>
      <c r="W27" s="64" t="s">
        <v>14</v>
      </c>
      <c r="X27" s="22"/>
      <c r="Y27" s="63" t="s">
        <v>14</v>
      </c>
      <c r="Z27" s="64" t="s">
        <v>14</v>
      </c>
      <c r="AA27" s="22"/>
      <c r="AB27" s="63" t="s">
        <v>14</v>
      </c>
      <c r="AC27" s="64" t="s">
        <v>14</v>
      </c>
      <c r="AD27" s="22"/>
      <c r="AE27" s="63" t="s">
        <v>14</v>
      </c>
      <c r="AF27" s="64" t="s">
        <v>14</v>
      </c>
      <c r="AG27" s="22"/>
      <c r="AH27" s="63" t="s">
        <v>14</v>
      </c>
      <c r="AI27" s="64" t="s">
        <v>14</v>
      </c>
      <c r="AJ27" s="22"/>
      <c r="AK27" s="63" t="s">
        <v>14</v>
      </c>
      <c r="AL27" s="64" t="s">
        <v>14</v>
      </c>
      <c r="AM27" s="65"/>
      <c r="AN27" s="63" t="s">
        <v>14</v>
      </c>
      <c r="AO27" s="64" t="s">
        <v>14</v>
      </c>
      <c r="AP27" s="65"/>
      <c r="AQ27" s="63" t="s">
        <v>14</v>
      </c>
      <c r="AR27" s="64" t="s">
        <v>14</v>
      </c>
      <c r="AS27" s="65"/>
    </row>
    <row r="28" spans="2:45" x14ac:dyDescent="0.3">
      <c r="B28" s="234" t="s">
        <v>488</v>
      </c>
      <c r="C28" s="234"/>
      <c r="D28" s="234"/>
      <c r="E28" s="234"/>
      <c r="F28" s="343"/>
      <c r="G28" s="238" t="s">
        <v>393</v>
      </c>
      <c r="H28" s="137" t="s">
        <v>54</v>
      </c>
      <c r="I28" s="138" t="s">
        <v>83</v>
      </c>
      <c r="J28" s="127" t="s">
        <v>23</v>
      </c>
      <c r="K28" s="64" t="s">
        <v>15</v>
      </c>
      <c r="L28" s="22"/>
      <c r="M28" s="63" t="s">
        <v>23</v>
      </c>
      <c r="N28" s="64" t="s">
        <v>15</v>
      </c>
      <c r="O28" s="22"/>
      <c r="P28" s="63" t="s">
        <v>14</v>
      </c>
      <c r="Q28" s="64" t="s">
        <v>14</v>
      </c>
      <c r="R28" s="22"/>
      <c r="S28" s="63" t="s">
        <v>14</v>
      </c>
      <c r="T28" s="64" t="s">
        <v>14</v>
      </c>
      <c r="U28" s="22"/>
      <c r="V28" s="63" t="s">
        <v>14</v>
      </c>
      <c r="W28" s="64" t="s">
        <v>14</v>
      </c>
      <c r="X28" s="22"/>
      <c r="Y28" s="63" t="s">
        <v>14</v>
      </c>
      <c r="Z28" s="64" t="s">
        <v>14</v>
      </c>
      <c r="AA28" s="22"/>
      <c r="AB28" s="63" t="s">
        <v>14</v>
      </c>
      <c r="AC28" s="64" t="s">
        <v>14</v>
      </c>
      <c r="AD28" s="22"/>
      <c r="AE28" s="63" t="s">
        <v>14</v>
      </c>
      <c r="AF28" s="64" t="s">
        <v>14</v>
      </c>
      <c r="AG28" s="22"/>
      <c r="AH28" s="63" t="s">
        <v>14</v>
      </c>
      <c r="AI28" s="64" t="s">
        <v>14</v>
      </c>
      <c r="AJ28" s="22"/>
      <c r="AK28" s="63" t="s">
        <v>14</v>
      </c>
      <c r="AL28" s="64" t="s">
        <v>14</v>
      </c>
      <c r="AM28" s="65"/>
      <c r="AN28" s="63" t="s">
        <v>14</v>
      </c>
      <c r="AO28" s="64" t="s">
        <v>14</v>
      </c>
      <c r="AP28" s="65"/>
      <c r="AQ28" s="63" t="s">
        <v>14</v>
      </c>
      <c r="AR28" s="64" t="s">
        <v>14</v>
      </c>
      <c r="AS28" s="65"/>
    </row>
    <row r="29" spans="2:45" x14ac:dyDescent="0.3">
      <c r="B29" s="234" t="s">
        <v>488</v>
      </c>
      <c r="C29" s="234"/>
      <c r="D29" s="234"/>
      <c r="E29" s="234"/>
      <c r="F29" s="343"/>
      <c r="G29" s="238" t="s">
        <v>394</v>
      </c>
      <c r="H29" s="137" t="s">
        <v>54</v>
      </c>
      <c r="I29" s="138" t="s">
        <v>84</v>
      </c>
      <c r="J29" s="127" t="s">
        <v>23</v>
      </c>
      <c r="K29" s="64" t="s">
        <v>15</v>
      </c>
      <c r="L29" s="22"/>
      <c r="M29" s="63" t="s">
        <v>23</v>
      </c>
      <c r="N29" s="64" t="s">
        <v>15</v>
      </c>
      <c r="O29" s="22"/>
      <c r="P29" s="63" t="s">
        <v>14</v>
      </c>
      <c r="Q29" s="64" t="s">
        <v>14</v>
      </c>
      <c r="R29" s="22"/>
      <c r="S29" s="63" t="s">
        <v>14</v>
      </c>
      <c r="T29" s="64" t="s">
        <v>14</v>
      </c>
      <c r="U29" s="22"/>
      <c r="V29" s="63" t="s">
        <v>14</v>
      </c>
      <c r="W29" s="64" t="s">
        <v>14</v>
      </c>
      <c r="X29" s="22"/>
      <c r="Y29" s="63" t="s">
        <v>14</v>
      </c>
      <c r="Z29" s="64" t="s">
        <v>14</v>
      </c>
      <c r="AA29" s="22"/>
      <c r="AB29" s="63" t="s">
        <v>14</v>
      </c>
      <c r="AC29" s="64" t="s">
        <v>14</v>
      </c>
      <c r="AD29" s="22"/>
      <c r="AE29" s="63" t="s">
        <v>14</v>
      </c>
      <c r="AF29" s="64" t="s">
        <v>14</v>
      </c>
      <c r="AG29" s="22"/>
      <c r="AH29" s="63" t="s">
        <v>14</v>
      </c>
      <c r="AI29" s="64" t="s">
        <v>14</v>
      </c>
      <c r="AJ29" s="22"/>
      <c r="AK29" s="63" t="s">
        <v>14</v>
      </c>
      <c r="AL29" s="64" t="s">
        <v>14</v>
      </c>
      <c r="AM29" s="65"/>
      <c r="AN29" s="63" t="s">
        <v>14</v>
      </c>
      <c r="AO29" s="64" t="s">
        <v>14</v>
      </c>
      <c r="AP29" s="65"/>
      <c r="AQ29" s="63" t="s">
        <v>14</v>
      </c>
      <c r="AR29" s="64" t="s">
        <v>14</v>
      </c>
      <c r="AS29" s="65"/>
    </row>
    <row r="30" spans="2:45" x14ac:dyDescent="0.3">
      <c r="B30" s="234" t="s">
        <v>488</v>
      </c>
      <c r="C30" s="234"/>
      <c r="D30" s="234"/>
      <c r="E30" s="234"/>
      <c r="F30" s="343"/>
      <c r="G30" s="238" t="s">
        <v>395</v>
      </c>
      <c r="H30" s="137" t="s">
        <v>54</v>
      </c>
      <c r="I30" s="138" t="s">
        <v>85</v>
      </c>
      <c r="J30" s="127" t="s">
        <v>23</v>
      </c>
      <c r="K30" s="64" t="s">
        <v>15</v>
      </c>
      <c r="L30" s="22"/>
      <c r="M30" s="63" t="s">
        <v>23</v>
      </c>
      <c r="N30" s="64" t="s">
        <v>15</v>
      </c>
      <c r="O30" s="22"/>
      <c r="P30" s="63" t="s">
        <v>14</v>
      </c>
      <c r="Q30" s="64" t="s">
        <v>14</v>
      </c>
      <c r="R30" s="22"/>
      <c r="S30" s="63" t="s">
        <v>14</v>
      </c>
      <c r="T30" s="64" t="s">
        <v>14</v>
      </c>
      <c r="U30" s="22"/>
      <c r="V30" s="63" t="s">
        <v>14</v>
      </c>
      <c r="W30" s="64" t="s">
        <v>14</v>
      </c>
      <c r="X30" s="22"/>
      <c r="Y30" s="63" t="s">
        <v>14</v>
      </c>
      <c r="Z30" s="64" t="s">
        <v>14</v>
      </c>
      <c r="AA30" s="22"/>
      <c r="AB30" s="63" t="s">
        <v>14</v>
      </c>
      <c r="AC30" s="64" t="s">
        <v>14</v>
      </c>
      <c r="AD30" s="22"/>
      <c r="AE30" s="63" t="s">
        <v>14</v>
      </c>
      <c r="AF30" s="64" t="s">
        <v>14</v>
      </c>
      <c r="AG30" s="22"/>
      <c r="AH30" s="63" t="s">
        <v>14</v>
      </c>
      <c r="AI30" s="64" t="s">
        <v>14</v>
      </c>
      <c r="AJ30" s="22"/>
      <c r="AK30" s="63" t="s">
        <v>14</v>
      </c>
      <c r="AL30" s="64" t="s">
        <v>14</v>
      </c>
      <c r="AM30" s="65"/>
      <c r="AN30" s="63" t="s">
        <v>14</v>
      </c>
      <c r="AO30" s="64" t="s">
        <v>14</v>
      </c>
      <c r="AP30" s="65"/>
      <c r="AQ30" s="63" t="s">
        <v>14</v>
      </c>
      <c r="AR30" s="64" t="s">
        <v>14</v>
      </c>
      <c r="AS30" s="65"/>
    </row>
    <row r="31" spans="2:45" x14ac:dyDescent="0.3">
      <c r="B31" s="234" t="s">
        <v>488</v>
      </c>
      <c r="C31" s="234"/>
      <c r="D31" s="234"/>
      <c r="E31" s="234"/>
      <c r="F31" s="343"/>
      <c r="G31" s="238" t="s">
        <v>396</v>
      </c>
      <c r="H31" s="137" t="s">
        <v>54</v>
      </c>
      <c r="I31" s="138" t="s">
        <v>86</v>
      </c>
      <c r="J31" s="127" t="s">
        <v>23</v>
      </c>
      <c r="K31" s="64" t="s">
        <v>15</v>
      </c>
      <c r="L31" s="22"/>
      <c r="M31" s="63" t="s">
        <v>23</v>
      </c>
      <c r="N31" s="64" t="s">
        <v>15</v>
      </c>
      <c r="O31" s="22"/>
      <c r="P31" s="63" t="s">
        <v>14</v>
      </c>
      <c r="Q31" s="64" t="s">
        <v>14</v>
      </c>
      <c r="R31" s="22"/>
      <c r="S31" s="63" t="s">
        <v>14</v>
      </c>
      <c r="T31" s="64" t="s">
        <v>14</v>
      </c>
      <c r="U31" s="22"/>
      <c r="V31" s="63" t="s">
        <v>14</v>
      </c>
      <c r="W31" s="64" t="s">
        <v>14</v>
      </c>
      <c r="X31" s="22"/>
      <c r="Y31" s="63" t="s">
        <v>14</v>
      </c>
      <c r="Z31" s="64" t="s">
        <v>14</v>
      </c>
      <c r="AA31" s="22"/>
      <c r="AB31" s="63" t="s">
        <v>14</v>
      </c>
      <c r="AC31" s="64" t="s">
        <v>14</v>
      </c>
      <c r="AD31" s="22"/>
      <c r="AE31" s="63" t="s">
        <v>14</v>
      </c>
      <c r="AF31" s="64" t="s">
        <v>14</v>
      </c>
      <c r="AG31" s="22"/>
      <c r="AH31" s="63" t="s">
        <v>14</v>
      </c>
      <c r="AI31" s="64" t="s">
        <v>14</v>
      </c>
      <c r="AJ31" s="22"/>
      <c r="AK31" s="63" t="s">
        <v>14</v>
      </c>
      <c r="AL31" s="64" t="s">
        <v>14</v>
      </c>
      <c r="AM31" s="65"/>
      <c r="AN31" s="63" t="s">
        <v>14</v>
      </c>
      <c r="AO31" s="64" t="s">
        <v>14</v>
      </c>
      <c r="AP31" s="65"/>
      <c r="AQ31" s="63" t="s">
        <v>14</v>
      </c>
      <c r="AR31" s="64" t="s">
        <v>14</v>
      </c>
      <c r="AS31" s="65"/>
    </row>
    <row r="32" spans="2:45" x14ac:dyDescent="0.3">
      <c r="B32" s="234" t="s">
        <v>488</v>
      </c>
      <c r="C32" s="234"/>
      <c r="D32" s="234"/>
      <c r="E32" s="234"/>
      <c r="F32" s="343"/>
      <c r="G32" s="238" t="s">
        <v>397</v>
      </c>
      <c r="H32" s="137" t="s">
        <v>54</v>
      </c>
      <c r="I32" s="138" t="s">
        <v>87</v>
      </c>
      <c r="J32" s="127" t="s">
        <v>0</v>
      </c>
      <c r="K32" s="64" t="s">
        <v>15</v>
      </c>
      <c r="L32" s="22"/>
      <c r="M32" s="63" t="s">
        <v>23</v>
      </c>
      <c r="N32" s="64" t="s">
        <v>15</v>
      </c>
      <c r="O32" s="22"/>
      <c r="P32" s="63" t="s">
        <v>14</v>
      </c>
      <c r="Q32" s="64" t="s">
        <v>14</v>
      </c>
      <c r="R32" s="22"/>
      <c r="S32" s="63" t="s">
        <v>14</v>
      </c>
      <c r="T32" s="64" t="s">
        <v>14</v>
      </c>
      <c r="U32" s="22"/>
      <c r="V32" s="63" t="s">
        <v>14</v>
      </c>
      <c r="W32" s="64" t="s">
        <v>14</v>
      </c>
      <c r="X32" s="22"/>
      <c r="Y32" s="63" t="s">
        <v>14</v>
      </c>
      <c r="Z32" s="64" t="s">
        <v>14</v>
      </c>
      <c r="AA32" s="22"/>
      <c r="AB32" s="63" t="s">
        <v>14</v>
      </c>
      <c r="AC32" s="64" t="s">
        <v>14</v>
      </c>
      <c r="AD32" s="22"/>
      <c r="AE32" s="63" t="s">
        <v>14</v>
      </c>
      <c r="AF32" s="64" t="s">
        <v>14</v>
      </c>
      <c r="AG32" s="22"/>
      <c r="AH32" s="63" t="s">
        <v>14</v>
      </c>
      <c r="AI32" s="64" t="s">
        <v>14</v>
      </c>
      <c r="AJ32" s="22"/>
      <c r="AK32" s="63" t="s">
        <v>14</v>
      </c>
      <c r="AL32" s="64" t="s">
        <v>14</v>
      </c>
      <c r="AM32" s="65"/>
      <c r="AN32" s="63" t="s">
        <v>14</v>
      </c>
      <c r="AO32" s="64" t="s">
        <v>14</v>
      </c>
      <c r="AP32" s="65"/>
      <c r="AQ32" s="63" t="s">
        <v>14</v>
      </c>
      <c r="AR32" s="64" t="s">
        <v>14</v>
      </c>
      <c r="AS32" s="65"/>
    </row>
    <row r="33" spans="2:45" x14ac:dyDescent="0.3">
      <c r="B33" s="234" t="s">
        <v>488</v>
      </c>
      <c r="C33" s="234"/>
      <c r="D33" s="234"/>
      <c r="E33" s="234"/>
      <c r="F33" s="343"/>
      <c r="G33" s="238" t="s">
        <v>398</v>
      </c>
      <c r="H33" s="137" t="s">
        <v>54</v>
      </c>
      <c r="I33" s="138" t="s">
        <v>88</v>
      </c>
      <c r="J33" s="127" t="s">
        <v>0</v>
      </c>
      <c r="K33" s="64" t="s">
        <v>15</v>
      </c>
      <c r="L33" s="22"/>
      <c r="M33" s="63" t="s">
        <v>14</v>
      </c>
      <c r="N33" s="64" t="s">
        <v>14</v>
      </c>
      <c r="O33" s="22"/>
      <c r="P33" s="63" t="s">
        <v>14</v>
      </c>
      <c r="Q33" s="64" t="s">
        <v>14</v>
      </c>
      <c r="R33" s="22"/>
      <c r="S33" s="63" t="s">
        <v>14</v>
      </c>
      <c r="T33" s="64" t="s">
        <v>14</v>
      </c>
      <c r="U33" s="22"/>
      <c r="V33" s="63" t="s">
        <v>14</v>
      </c>
      <c r="W33" s="64" t="s">
        <v>14</v>
      </c>
      <c r="X33" s="22"/>
      <c r="Y33" s="63" t="s">
        <v>14</v>
      </c>
      <c r="Z33" s="64" t="s">
        <v>14</v>
      </c>
      <c r="AA33" s="22"/>
      <c r="AB33" s="63" t="s">
        <v>14</v>
      </c>
      <c r="AC33" s="64" t="s">
        <v>14</v>
      </c>
      <c r="AD33" s="22"/>
      <c r="AE33" s="63" t="s">
        <v>14</v>
      </c>
      <c r="AF33" s="64" t="s">
        <v>14</v>
      </c>
      <c r="AG33" s="22"/>
      <c r="AH33" s="63" t="s">
        <v>14</v>
      </c>
      <c r="AI33" s="64" t="s">
        <v>14</v>
      </c>
      <c r="AJ33" s="22"/>
      <c r="AK33" s="63" t="s">
        <v>14</v>
      </c>
      <c r="AL33" s="64" t="s">
        <v>14</v>
      </c>
      <c r="AM33" s="65"/>
      <c r="AN33" s="63" t="s">
        <v>14</v>
      </c>
      <c r="AO33" s="64" t="s">
        <v>14</v>
      </c>
      <c r="AP33" s="65"/>
      <c r="AQ33" s="63" t="s">
        <v>14</v>
      </c>
      <c r="AR33" s="64" t="s">
        <v>14</v>
      </c>
      <c r="AS33" s="65"/>
    </row>
    <row r="34" spans="2:45" x14ac:dyDescent="0.3">
      <c r="B34" s="234" t="s">
        <v>488</v>
      </c>
      <c r="C34" s="234"/>
      <c r="D34" s="234"/>
      <c r="E34" s="234"/>
      <c r="F34" s="343"/>
      <c r="G34" s="238" t="s">
        <v>399</v>
      </c>
      <c r="H34" s="137" t="s">
        <v>54</v>
      </c>
      <c r="I34" s="138" t="s">
        <v>89</v>
      </c>
      <c r="J34" s="127" t="s">
        <v>0</v>
      </c>
      <c r="K34" s="64" t="s">
        <v>15</v>
      </c>
      <c r="L34" s="22"/>
      <c r="M34" s="63" t="s">
        <v>14</v>
      </c>
      <c r="N34" s="64" t="s">
        <v>14</v>
      </c>
      <c r="O34" s="22"/>
      <c r="P34" s="63" t="s">
        <v>14</v>
      </c>
      <c r="Q34" s="64" t="s">
        <v>14</v>
      </c>
      <c r="R34" s="22"/>
      <c r="S34" s="63" t="s">
        <v>14</v>
      </c>
      <c r="T34" s="64" t="s">
        <v>14</v>
      </c>
      <c r="U34" s="22"/>
      <c r="V34" s="63" t="s">
        <v>14</v>
      </c>
      <c r="W34" s="64" t="s">
        <v>14</v>
      </c>
      <c r="X34" s="22"/>
      <c r="Y34" s="63" t="s">
        <v>14</v>
      </c>
      <c r="Z34" s="64" t="s">
        <v>14</v>
      </c>
      <c r="AA34" s="22"/>
      <c r="AB34" s="63" t="s">
        <v>14</v>
      </c>
      <c r="AC34" s="64" t="s">
        <v>14</v>
      </c>
      <c r="AD34" s="22"/>
      <c r="AE34" s="63" t="s">
        <v>14</v>
      </c>
      <c r="AF34" s="64" t="s">
        <v>14</v>
      </c>
      <c r="AG34" s="22"/>
      <c r="AH34" s="63" t="s">
        <v>14</v>
      </c>
      <c r="AI34" s="64" t="s">
        <v>14</v>
      </c>
      <c r="AJ34" s="22"/>
      <c r="AK34" s="63" t="s">
        <v>14</v>
      </c>
      <c r="AL34" s="64" t="s">
        <v>14</v>
      </c>
      <c r="AM34" s="65"/>
      <c r="AN34" s="63" t="s">
        <v>14</v>
      </c>
      <c r="AO34" s="64" t="s">
        <v>14</v>
      </c>
      <c r="AP34" s="65"/>
      <c r="AQ34" s="63" t="s">
        <v>14</v>
      </c>
      <c r="AR34" s="64" t="s">
        <v>14</v>
      </c>
      <c r="AS34" s="65"/>
    </row>
    <row r="35" spans="2:45" x14ac:dyDescent="0.3">
      <c r="B35" s="234" t="s">
        <v>488</v>
      </c>
      <c r="C35" s="234"/>
      <c r="D35" s="234"/>
      <c r="E35" s="234"/>
      <c r="F35" s="343"/>
      <c r="G35" s="238" t="s">
        <v>400</v>
      </c>
      <c r="H35" s="137" t="s">
        <v>54</v>
      </c>
      <c r="I35" s="138" t="s">
        <v>90</v>
      </c>
      <c r="J35" s="127" t="s">
        <v>0</v>
      </c>
      <c r="K35" s="64" t="s">
        <v>15</v>
      </c>
      <c r="L35" s="22"/>
      <c r="M35" s="63" t="s">
        <v>14</v>
      </c>
      <c r="N35" s="64" t="s">
        <v>14</v>
      </c>
      <c r="O35" s="22"/>
      <c r="P35" s="63" t="s">
        <v>14</v>
      </c>
      <c r="Q35" s="64" t="s">
        <v>14</v>
      </c>
      <c r="R35" s="22"/>
      <c r="S35" s="63" t="s">
        <v>14</v>
      </c>
      <c r="T35" s="64" t="s">
        <v>14</v>
      </c>
      <c r="U35" s="22"/>
      <c r="V35" s="63" t="s">
        <v>14</v>
      </c>
      <c r="W35" s="64" t="s">
        <v>14</v>
      </c>
      <c r="X35" s="22"/>
      <c r="Y35" s="63" t="s">
        <v>14</v>
      </c>
      <c r="Z35" s="64" t="s">
        <v>14</v>
      </c>
      <c r="AA35" s="22"/>
      <c r="AB35" s="63" t="s">
        <v>14</v>
      </c>
      <c r="AC35" s="64" t="s">
        <v>14</v>
      </c>
      <c r="AD35" s="22"/>
      <c r="AE35" s="63" t="s">
        <v>14</v>
      </c>
      <c r="AF35" s="64" t="s">
        <v>14</v>
      </c>
      <c r="AG35" s="22"/>
      <c r="AH35" s="63" t="s">
        <v>14</v>
      </c>
      <c r="AI35" s="64" t="s">
        <v>14</v>
      </c>
      <c r="AJ35" s="22"/>
      <c r="AK35" s="63" t="s">
        <v>14</v>
      </c>
      <c r="AL35" s="64" t="s">
        <v>14</v>
      </c>
      <c r="AM35" s="65"/>
      <c r="AN35" s="63" t="s">
        <v>14</v>
      </c>
      <c r="AO35" s="64" t="s">
        <v>14</v>
      </c>
      <c r="AP35" s="65"/>
      <c r="AQ35" s="63" t="s">
        <v>14</v>
      </c>
      <c r="AR35" s="64" t="s">
        <v>14</v>
      </c>
      <c r="AS35" s="65"/>
    </row>
    <row r="36" spans="2:45" x14ac:dyDescent="0.3">
      <c r="B36" s="234" t="s">
        <v>488</v>
      </c>
      <c r="C36" s="234"/>
      <c r="D36" s="234"/>
      <c r="E36" s="234"/>
      <c r="F36" s="343"/>
      <c r="G36" s="238" t="s">
        <v>401</v>
      </c>
      <c r="H36" s="137" t="s">
        <v>54</v>
      </c>
      <c r="I36" s="138" t="s">
        <v>91</v>
      </c>
      <c r="J36" s="127" t="s">
        <v>0</v>
      </c>
      <c r="K36" s="64" t="s">
        <v>15</v>
      </c>
      <c r="L36" s="22"/>
      <c r="M36" s="63" t="s">
        <v>14</v>
      </c>
      <c r="N36" s="64" t="s">
        <v>14</v>
      </c>
      <c r="O36" s="22"/>
      <c r="P36" s="63" t="s">
        <v>14</v>
      </c>
      <c r="Q36" s="64" t="s">
        <v>14</v>
      </c>
      <c r="R36" s="22"/>
      <c r="S36" s="63" t="s">
        <v>14</v>
      </c>
      <c r="T36" s="64" t="s">
        <v>14</v>
      </c>
      <c r="U36" s="22"/>
      <c r="V36" s="63" t="s">
        <v>14</v>
      </c>
      <c r="W36" s="64" t="s">
        <v>14</v>
      </c>
      <c r="X36" s="22"/>
      <c r="Y36" s="63" t="s">
        <v>14</v>
      </c>
      <c r="Z36" s="64" t="s">
        <v>14</v>
      </c>
      <c r="AA36" s="22"/>
      <c r="AB36" s="63" t="s">
        <v>14</v>
      </c>
      <c r="AC36" s="64" t="s">
        <v>14</v>
      </c>
      <c r="AD36" s="22"/>
      <c r="AE36" s="63" t="s">
        <v>14</v>
      </c>
      <c r="AF36" s="64" t="s">
        <v>14</v>
      </c>
      <c r="AG36" s="22"/>
      <c r="AH36" s="63" t="s">
        <v>14</v>
      </c>
      <c r="AI36" s="64" t="s">
        <v>14</v>
      </c>
      <c r="AJ36" s="22"/>
      <c r="AK36" s="63" t="s">
        <v>14</v>
      </c>
      <c r="AL36" s="64" t="s">
        <v>14</v>
      </c>
      <c r="AM36" s="65"/>
      <c r="AN36" s="63" t="s">
        <v>14</v>
      </c>
      <c r="AO36" s="64" t="s">
        <v>14</v>
      </c>
      <c r="AP36" s="65"/>
      <c r="AQ36" s="63" t="s">
        <v>14</v>
      </c>
      <c r="AR36" s="64" t="s">
        <v>14</v>
      </c>
      <c r="AS36" s="65"/>
    </row>
    <row r="37" spans="2:45" x14ac:dyDescent="0.3">
      <c r="B37" s="234" t="s">
        <v>488</v>
      </c>
      <c r="C37" s="234"/>
      <c r="D37" s="234"/>
      <c r="E37" s="234"/>
      <c r="F37" s="343"/>
      <c r="G37" s="238" t="s">
        <v>402</v>
      </c>
      <c r="H37" s="137" t="s">
        <v>54</v>
      </c>
      <c r="I37" s="138" t="s">
        <v>92</v>
      </c>
      <c r="J37" s="127" t="s">
        <v>0</v>
      </c>
      <c r="K37" s="64" t="s">
        <v>15</v>
      </c>
      <c r="L37" s="22"/>
      <c r="M37" s="63" t="s">
        <v>14</v>
      </c>
      <c r="N37" s="64" t="s">
        <v>14</v>
      </c>
      <c r="O37" s="22"/>
      <c r="P37" s="63" t="s">
        <v>14</v>
      </c>
      <c r="Q37" s="64" t="s">
        <v>14</v>
      </c>
      <c r="R37" s="22"/>
      <c r="S37" s="63" t="s">
        <v>14</v>
      </c>
      <c r="T37" s="64" t="s">
        <v>14</v>
      </c>
      <c r="U37" s="22"/>
      <c r="V37" s="63" t="s">
        <v>14</v>
      </c>
      <c r="W37" s="64" t="s">
        <v>14</v>
      </c>
      <c r="X37" s="22"/>
      <c r="Y37" s="63" t="s">
        <v>14</v>
      </c>
      <c r="Z37" s="64" t="s">
        <v>14</v>
      </c>
      <c r="AA37" s="22"/>
      <c r="AB37" s="63" t="s">
        <v>14</v>
      </c>
      <c r="AC37" s="64" t="s">
        <v>14</v>
      </c>
      <c r="AD37" s="22"/>
      <c r="AE37" s="63" t="s">
        <v>14</v>
      </c>
      <c r="AF37" s="64" t="s">
        <v>14</v>
      </c>
      <c r="AG37" s="22"/>
      <c r="AH37" s="63" t="s">
        <v>14</v>
      </c>
      <c r="AI37" s="64" t="s">
        <v>14</v>
      </c>
      <c r="AJ37" s="22"/>
      <c r="AK37" s="63" t="s">
        <v>14</v>
      </c>
      <c r="AL37" s="64" t="s">
        <v>14</v>
      </c>
      <c r="AM37" s="65"/>
      <c r="AN37" s="63" t="s">
        <v>14</v>
      </c>
      <c r="AO37" s="64" t="s">
        <v>14</v>
      </c>
      <c r="AP37" s="65"/>
      <c r="AQ37" s="63" t="s">
        <v>14</v>
      </c>
      <c r="AR37" s="64" t="s">
        <v>14</v>
      </c>
      <c r="AS37" s="65"/>
    </row>
    <row r="38" spans="2:45" x14ac:dyDescent="0.3">
      <c r="B38" s="234" t="s">
        <v>488</v>
      </c>
      <c r="C38" s="234"/>
      <c r="D38" s="234"/>
      <c r="E38" s="234"/>
      <c r="F38" s="343"/>
      <c r="G38" s="238" t="s">
        <v>403</v>
      </c>
      <c r="H38" s="137" t="s">
        <v>54</v>
      </c>
      <c r="I38" s="138" t="s">
        <v>93</v>
      </c>
      <c r="J38" s="127" t="s">
        <v>0</v>
      </c>
      <c r="K38" s="64" t="s">
        <v>15</v>
      </c>
      <c r="L38" s="22"/>
      <c r="M38" s="63" t="s">
        <v>14</v>
      </c>
      <c r="N38" s="64" t="s">
        <v>14</v>
      </c>
      <c r="O38" s="22"/>
      <c r="P38" s="63" t="s">
        <v>14</v>
      </c>
      <c r="Q38" s="64" t="s">
        <v>14</v>
      </c>
      <c r="R38" s="22"/>
      <c r="S38" s="63" t="s">
        <v>14</v>
      </c>
      <c r="T38" s="64" t="s">
        <v>14</v>
      </c>
      <c r="U38" s="22"/>
      <c r="V38" s="63" t="s">
        <v>14</v>
      </c>
      <c r="W38" s="64" t="s">
        <v>14</v>
      </c>
      <c r="X38" s="22"/>
      <c r="Y38" s="63" t="s">
        <v>14</v>
      </c>
      <c r="Z38" s="64" t="s">
        <v>14</v>
      </c>
      <c r="AA38" s="22"/>
      <c r="AB38" s="63" t="s">
        <v>14</v>
      </c>
      <c r="AC38" s="64" t="s">
        <v>14</v>
      </c>
      <c r="AD38" s="22"/>
      <c r="AE38" s="63" t="s">
        <v>14</v>
      </c>
      <c r="AF38" s="64" t="s">
        <v>14</v>
      </c>
      <c r="AG38" s="22"/>
      <c r="AH38" s="63" t="s">
        <v>14</v>
      </c>
      <c r="AI38" s="64" t="s">
        <v>14</v>
      </c>
      <c r="AJ38" s="22"/>
      <c r="AK38" s="63" t="s">
        <v>14</v>
      </c>
      <c r="AL38" s="64" t="s">
        <v>14</v>
      </c>
      <c r="AM38" s="65"/>
      <c r="AN38" s="63" t="s">
        <v>14</v>
      </c>
      <c r="AO38" s="64" t="s">
        <v>14</v>
      </c>
      <c r="AP38" s="65"/>
      <c r="AQ38" s="63" t="s">
        <v>14</v>
      </c>
      <c r="AR38" s="64" t="s">
        <v>14</v>
      </c>
      <c r="AS38" s="65"/>
    </row>
    <row r="39" spans="2:45" x14ac:dyDescent="0.3">
      <c r="B39" s="234" t="s">
        <v>488</v>
      </c>
      <c r="C39" s="234">
        <v>5</v>
      </c>
      <c r="D39" s="274" t="s">
        <v>621</v>
      </c>
      <c r="E39" s="234">
        <v>2</v>
      </c>
      <c r="F39" s="343"/>
      <c r="G39" s="238" t="s">
        <v>404</v>
      </c>
      <c r="H39" s="137" t="s">
        <v>54</v>
      </c>
      <c r="I39" s="138" t="s">
        <v>94</v>
      </c>
      <c r="J39" s="127" t="s">
        <v>0</v>
      </c>
      <c r="K39" s="64" t="s">
        <v>15</v>
      </c>
      <c r="L39" s="22"/>
      <c r="M39" s="63" t="s">
        <v>14</v>
      </c>
      <c r="N39" s="64" t="s">
        <v>14</v>
      </c>
      <c r="O39" s="22"/>
      <c r="P39" s="63" t="s">
        <v>14</v>
      </c>
      <c r="Q39" s="64" t="s">
        <v>14</v>
      </c>
      <c r="R39" s="22"/>
      <c r="S39" s="63" t="s">
        <v>14</v>
      </c>
      <c r="T39" s="64" t="s">
        <v>14</v>
      </c>
      <c r="U39" s="22"/>
      <c r="V39" s="63" t="s">
        <v>14</v>
      </c>
      <c r="W39" s="64" t="s">
        <v>14</v>
      </c>
      <c r="X39" s="22"/>
      <c r="Y39" s="63" t="s">
        <v>14</v>
      </c>
      <c r="Z39" s="64" t="s">
        <v>14</v>
      </c>
      <c r="AA39" s="22"/>
      <c r="AB39" s="63" t="s">
        <v>14</v>
      </c>
      <c r="AC39" s="64" t="s">
        <v>14</v>
      </c>
      <c r="AD39" s="22"/>
      <c r="AE39" s="63" t="s">
        <v>14</v>
      </c>
      <c r="AF39" s="64" t="s">
        <v>14</v>
      </c>
      <c r="AG39" s="22"/>
      <c r="AH39" s="63" t="s">
        <v>14</v>
      </c>
      <c r="AI39" s="64" t="s">
        <v>14</v>
      </c>
      <c r="AJ39" s="22"/>
      <c r="AK39" s="63" t="s">
        <v>14</v>
      </c>
      <c r="AL39" s="64" t="s">
        <v>14</v>
      </c>
      <c r="AM39" s="65"/>
      <c r="AN39" s="63" t="s">
        <v>14</v>
      </c>
      <c r="AO39" s="64" t="s">
        <v>14</v>
      </c>
      <c r="AP39" s="65"/>
      <c r="AQ39" s="63" t="s">
        <v>14</v>
      </c>
      <c r="AR39" s="64" t="s">
        <v>14</v>
      </c>
      <c r="AS39" s="65"/>
    </row>
    <row r="40" spans="2:45" x14ac:dyDescent="0.3">
      <c r="B40" s="234" t="s">
        <v>488</v>
      </c>
      <c r="C40" s="234"/>
      <c r="D40" s="234"/>
      <c r="E40" s="234"/>
      <c r="F40" s="343"/>
      <c r="G40" s="238" t="s">
        <v>405</v>
      </c>
      <c r="H40" s="137" t="s">
        <v>54</v>
      </c>
      <c r="I40" s="138" t="s">
        <v>95</v>
      </c>
      <c r="J40" s="127" t="s">
        <v>0</v>
      </c>
      <c r="K40" s="64" t="s">
        <v>15</v>
      </c>
      <c r="L40" s="22"/>
      <c r="M40" s="63" t="s">
        <v>14</v>
      </c>
      <c r="N40" s="64" t="s">
        <v>14</v>
      </c>
      <c r="O40" s="22"/>
      <c r="P40" s="63" t="s">
        <v>14</v>
      </c>
      <c r="Q40" s="64" t="s">
        <v>14</v>
      </c>
      <c r="R40" s="22"/>
      <c r="S40" s="63" t="s">
        <v>14</v>
      </c>
      <c r="T40" s="64" t="s">
        <v>14</v>
      </c>
      <c r="U40" s="22"/>
      <c r="V40" s="63" t="s">
        <v>14</v>
      </c>
      <c r="W40" s="64" t="s">
        <v>14</v>
      </c>
      <c r="X40" s="22"/>
      <c r="Y40" s="63" t="s">
        <v>14</v>
      </c>
      <c r="Z40" s="64" t="s">
        <v>14</v>
      </c>
      <c r="AA40" s="22"/>
      <c r="AB40" s="63" t="s">
        <v>14</v>
      </c>
      <c r="AC40" s="64" t="s">
        <v>14</v>
      </c>
      <c r="AD40" s="22"/>
      <c r="AE40" s="63" t="s">
        <v>14</v>
      </c>
      <c r="AF40" s="64" t="s">
        <v>14</v>
      </c>
      <c r="AG40" s="22"/>
      <c r="AH40" s="63" t="s">
        <v>14</v>
      </c>
      <c r="AI40" s="64" t="s">
        <v>14</v>
      </c>
      <c r="AJ40" s="22"/>
      <c r="AK40" s="63" t="s">
        <v>14</v>
      </c>
      <c r="AL40" s="64" t="s">
        <v>14</v>
      </c>
      <c r="AM40" s="65"/>
      <c r="AN40" s="63" t="s">
        <v>14</v>
      </c>
      <c r="AO40" s="64" t="s">
        <v>14</v>
      </c>
      <c r="AP40" s="65"/>
      <c r="AQ40" s="63" t="s">
        <v>14</v>
      </c>
      <c r="AR40" s="64" t="s">
        <v>14</v>
      </c>
      <c r="AS40" s="65"/>
    </row>
    <row r="41" spans="2:45" x14ac:dyDescent="0.3">
      <c r="B41" s="234" t="s">
        <v>488</v>
      </c>
      <c r="C41" s="234"/>
      <c r="D41" s="234"/>
      <c r="E41" s="234"/>
      <c r="F41" s="343"/>
      <c r="G41" s="238" t="s">
        <v>406</v>
      </c>
      <c r="H41" s="137" t="s">
        <v>54</v>
      </c>
      <c r="I41" s="138" t="s">
        <v>96</v>
      </c>
      <c r="J41" s="127" t="s">
        <v>0</v>
      </c>
      <c r="K41" s="64" t="s">
        <v>15</v>
      </c>
      <c r="L41" s="22"/>
      <c r="M41" s="63" t="s">
        <v>14</v>
      </c>
      <c r="N41" s="64" t="s">
        <v>14</v>
      </c>
      <c r="O41" s="22"/>
      <c r="P41" s="63" t="s">
        <v>14</v>
      </c>
      <c r="Q41" s="64" t="s">
        <v>14</v>
      </c>
      <c r="R41" s="22"/>
      <c r="S41" s="63" t="s">
        <v>14</v>
      </c>
      <c r="T41" s="64" t="s">
        <v>14</v>
      </c>
      <c r="U41" s="22"/>
      <c r="V41" s="63" t="s">
        <v>14</v>
      </c>
      <c r="W41" s="64" t="s">
        <v>14</v>
      </c>
      <c r="X41" s="22"/>
      <c r="Y41" s="63" t="s">
        <v>14</v>
      </c>
      <c r="Z41" s="64" t="s">
        <v>14</v>
      </c>
      <c r="AA41" s="22"/>
      <c r="AB41" s="63" t="s">
        <v>14</v>
      </c>
      <c r="AC41" s="64" t="s">
        <v>14</v>
      </c>
      <c r="AD41" s="22"/>
      <c r="AE41" s="63" t="s">
        <v>14</v>
      </c>
      <c r="AF41" s="64" t="s">
        <v>14</v>
      </c>
      <c r="AG41" s="22"/>
      <c r="AH41" s="63" t="s">
        <v>14</v>
      </c>
      <c r="AI41" s="64" t="s">
        <v>14</v>
      </c>
      <c r="AJ41" s="22"/>
      <c r="AK41" s="63" t="s">
        <v>14</v>
      </c>
      <c r="AL41" s="64" t="s">
        <v>14</v>
      </c>
      <c r="AM41" s="65"/>
      <c r="AN41" s="63" t="s">
        <v>14</v>
      </c>
      <c r="AO41" s="64" t="s">
        <v>14</v>
      </c>
      <c r="AP41" s="65"/>
      <c r="AQ41" s="63" t="s">
        <v>14</v>
      </c>
      <c r="AR41" s="64" t="s">
        <v>14</v>
      </c>
      <c r="AS41" s="65"/>
    </row>
    <row r="42" spans="2:45" x14ac:dyDescent="0.3">
      <c r="B42" s="234" t="s">
        <v>488</v>
      </c>
      <c r="C42" s="234">
        <v>5</v>
      </c>
      <c r="D42" s="274" t="s">
        <v>621</v>
      </c>
      <c r="E42" s="234">
        <v>2</v>
      </c>
      <c r="F42" s="343"/>
      <c r="G42" s="238" t="s">
        <v>407</v>
      </c>
      <c r="H42" s="137" t="s">
        <v>54</v>
      </c>
      <c r="I42" s="138" t="s">
        <v>97</v>
      </c>
      <c r="J42" s="127" t="s">
        <v>0</v>
      </c>
      <c r="K42" s="64" t="s">
        <v>15</v>
      </c>
      <c r="L42" s="22"/>
      <c r="M42" s="63" t="s">
        <v>14</v>
      </c>
      <c r="N42" s="64" t="s">
        <v>14</v>
      </c>
      <c r="O42" s="22"/>
      <c r="P42" s="63" t="s">
        <v>14</v>
      </c>
      <c r="Q42" s="64" t="s">
        <v>14</v>
      </c>
      <c r="R42" s="22"/>
      <c r="S42" s="63" t="s">
        <v>14</v>
      </c>
      <c r="T42" s="64" t="s">
        <v>14</v>
      </c>
      <c r="U42" s="22"/>
      <c r="V42" s="63" t="s">
        <v>14</v>
      </c>
      <c r="W42" s="64" t="s">
        <v>14</v>
      </c>
      <c r="X42" s="22"/>
      <c r="Y42" s="63" t="s">
        <v>14</v>
      </c>
      <c r="Z42" s="64" t="s">
        <v>14</v>
      </c>
      <c r="AA42" s="22"/>
      <c r="AB42" s="63" t="s">
        <v>14</v>
      </c>
      <c r="AC42" s="64" t="s">
        <v>14</v>
      </c>
      <c r="AD42" s="22"/>
      <c r="AE42" s="63" t="s">
        <v>14</v>
      </c>
      <c r="AF42" s="64" t="s">
        <v>14</v>
      </c>
      <c r="AG42" s="22"/>
      <c r="AH42" s="63" t="s">
        <v>14</v>
      </c>
      <c r="AI42" s="64" t="s">
        <v>14</v>
      </c>
      <c r="AJ42" s="22"/>
      <c r="AK42" s="63" t="s">
        <v>14</v>
      </c>
      <c r="AL42" s="64" t="s">
        <v>14</v>
      </c>
      <c r="AM42" s="65"/>
      <c r="AN42" s="63" t="s">
        <v>14</v>
      </c>
      <c r="AO42" s="64" t="s">
        <v>14</v>
      </c>
      <c r="AP42" s="65"/>
      <c r="AQ42" s="63" t="s">
        <v>14</v>
      </c>
      <c r="AR42" s="64" t="s">
        <v>14</v>
      </c>
      <c r="AS42" s="65"/>
    </row>
    <row r="43" spans="2:45" x14ac:dyDescent="0.3">
      <c r="B43" s="234" t="s">
        <v>488</v>
      </c>
      <c r="C43" s="234">
        <v>5</v>
      </c>
      <c r="D43" s="274" t="s">
        <v>621</v>
      </c>
      <c r="E43" s="234">
        <v>2</v>
      </c>
      <c r="F43" s="136" t="s">
        <v>371</v>
      </c>
      <c r="G43" s="239" t="s">
        <v>594</v>
      </c>
      <c r="H43" s="143" t="s">
        <v>147</v>
      </c>
      <c r="I43" s="144" t="s">
        <v>217</v>
      </c>
      <c r="J43" s="127" t="s">
        <v>0</v>
      </c>
      <c r="K43" s="64" t="s">
        <v>15</v>
      </c>
      <c r="L43" s="22"/>
      <c r="M43" s="63" t="s">
        <v>14</v>
      </c>
      <c r="N43" s="64" t="s">
        <v>14</v>
      </c>
      <c r="O43" s="22"/>
      <c r="P43" s="63" t="s">
        <v>14</v>
      </c>
      <c r="Q43" s="64" t="s">
        <v>14</v>
      </c>
      <c r="R43" s="22"/>
      <c r="S43" s="63" t="s">
        <v>14</v>
      </c>
      <c r="T43" s="64" t="s">
        <v>14</v>
      </c>
      <c r="U43" s="22"/>
      <c r="V43" s="63" t="s">
        <v>14</v>
      </c>
      <c r="W43" s="64" t="s">
        <v>14</v>
      </c>
      <c r="X43" s="22"/>
      <c r="Y43" s="63" t="s">
        <v>14</v>
      </c>
      <c r="Z43" s="64" t="s">
        <v>14</v>
      </c>
      <c r="AA43" s="22"/>
      <c r="AB43" s="63" t="s">
        <v>14</v>
      </c>
      <c r="AC43" s="64" t="s">
        <v>14</v>
      </c>
      <c r="AD43" s="22"/>
      <c r="AE43" s="63" t="s">
        <v>14</v>
      </c>
      <c r="AF43" s="64" t="s">
        <v>14</v>
      </c>
      <c r="AG43" s="22"/>
      <c r="AH43" s="63" t="s">
        <v>14</v>
      </c>
      <c r="AI43" s="64" t="s">
        <v>14</v>
      </c>
      <c r="AJ43" s="22"/>
      <c r="AK43" s="63" t="s">
        <v>16</v>
      </c>
      <c r="AL43" s="64" t="s">
        <v>16</v>
      </c>
      <c r="AM43" s="66"/>
      <c r="AN43" s="63" t="s">
        <v>16</v>
      </c>
      <c r="AO43" s="64" t="s">
        <v>16</v>
      </c>
      <c r="AP43" s="66"/>
      <c r="AQ43" s="63" t="s">
        <v>16</v>
      </c>
      <c r="AR43" s="64" t="s">
        <v>16</v>
      </c>
      <c r="AS43" s="66"/>
    </row>
    <row r="44" spans="2:45" ht="15" customHeight="1" x14ac:dyDescent="0.3">
      <c r="B44" s="234" t="s">
        <v>488</v>
      </c>
      <c r="C44" s="234">
        <v>5</v>
      </c>
      <c r="D44" s="274" t="s">
        <v>621</v>
      </c>
      <c r="E44" s="234">
        <v>2</v>
      </c>
      <c r="F44" s="342" t="s">
        <v>339</v>
      </c>
      <c r="G44" s="238" t="s">
        <v>595</v>
      </c>
      <c r="H44" s="145" t="s">
        <v>147</v>
      </c>
      <c r="I44" s="146" t="s">
        <v>334</v>
      </c>
      <c r="J44" s="127" t="s">
        <v>0</v>
      </c>
      <c r="K44" s="64" t="s">
        <v>15</v>
      </c>
      <c r="L44" s="22"/>
      <c r="M44" s="63" t="s">
        <v>14</v>
      </c>
      <c r="N44" s="64" t="s">
        <v>14</v>
      </c>
      <c r="O44" s="22"/>
      <c r="P44" s="63" t="s">
        <v>14</v>
      </c>
      <c r="Q44" s="64" t="s">
        <v>14</v>
      </c>
      <c r="R44" s="22"/>
      <c r="S44" s="63" t="s">
        <v>14</v>
      </c>
      <c r="T44" s="64" t="s">
        <v>14</v>
      </c>
      <c r="U44" s="22"/>
      <c r="V44" s="63" t="s">
        <v>14</v>
      </c>
      <c r="W44" s="64" t="s">
        <v>14</v>
      </c>
      <c r="X44" s="22"/>
      <c r="Y44" s="63" t="s">
        <v>14</v>
      </c>
      <c r="Z44" s="64" t="s">
        <v>14</v>
      </c>
      <c r="AA44" s="22"/>
      <c r="AB44" s="63" t="s">
        <v>14</v>
      </c>
      <c r="AC44" s="64" t="s">
        <v>14</v>
      </c>
      <c r="AD44" s="22"/>
      <c r="AE44" s="63" t="s">
        <v>14</v>
      </c>
      <c r="AF44" s="64" t="s">
        <v>14</v>
      </c>
      <c r="AG44" s="22"/>
      <c r="AH44" s="63" t="s">
        <v>14</v>
      </c>
      <c r="AI44" s="64" t="s">
        <v>14</v>
      </c>
      <c r="AJ44" s="22"/>
      <c r="AK44" s="63" t="s">
        <v>16</v>
      </c>
      <c r="AL44" s="64" t="s">
        <v>16</v>
      </c>
      <c r="AM44" s="66"/>
      <c r="AN44" s="63" t="s">
        <v>16</v>
      </c>
      <c r="AO44" s="64" t="s">
        <v>16</v>
      </c>
      <c r="AP44" s="66"/>
      <c r="AQ44" s="63" t="s">
        <v>16</v>
      </c>
      <c r="AR44" s="64" t="s">
        <v>16</v>
      </c>
      <c r="AS44" s="66"/>
    </row>
    <row r="45" spans="2:45" x14ac:dyDescent="0.3">
      <c r="B45" s="234" t="s">
        <v>488</v>
      </c>
      <c r="C45" s="234">
        <v>5</v>
      </c>
      <c r="D45" s="274" t="s">
        <v>621</v>
      </c>
      <c r="E45" s="234">
        <v>2</v>
      </c>
      <c r="F45" s="343"/>
      <c r="G45" s="238" t="s">
        <v>593</v>
      </c>
      <c r="H45" s="137" t="s">
        <v>147</v>
      </c>
      <c r="I45" s="138" t="s">
        <v>335</v>
      </c>
      <c r="J45" s="127" t="s">
        <v>0</v>
      </c>
      <c r="K45" s="64" t="s">
        <v>15</v>
      </c>
      <c r="L45" s="22"/>
      <c r="M45" s="63" t="s">
        <v>14</v>
      </c>
      <c r="N45" s="64" t="s">
        <v>14</v>
      </c>
      <c r="O45" s="22"/>
      <c r="P45" s="63" t="s">
        <v>14</v>
      </c>
      <c r="Q45" s="64" t="s">
        <v>14</v>
      </c>
      <c r="R45" s="22"/>
      <c r="S45" s="63" t="s">
        <v>14</v>
      </c>
      <c r="T45" s="64" t="s">
        <v>14</v>
      </c>
      <c r="U45" s="22"/>
      <c r="V45" s="63" t="s">
        <v>14</v>
      </c>
      <c r="W45" s="64" t="s">
        <v>14</v>
      </c>
      <c r="X45" s="22"/>
      <c r="Y45" s="63" t="s">
        <v>14</v>
      </c>
      <c r="Z45" s="64" t="s">
        <v>14</v>
      </c>
      <c r="AA45" s="22"/>
      <c r="AB45" s="63" t="s">
        <v>14</v>
      </c>
      <c r="AC45" s="64" t="s">
        <v>14</v>
      </c>
      <c r="AD45" s="22"/>
      <c r="AE45" s="63" t="s">
        <v>14</v>
      </c>
      <c r="AF45" s="64" t="s">
        <v>14</v>
      </c>
      <c r="AG45" s="22"/>
      <c r="AH45" s="63" t="s">
        <v>14</v>
      </c>
      <c r="AI45" s="64" t="s">
        <v>14</v>
      </c>
      <c r="AJ45" s="22"/>
      <c r="AK45" s="63" t="s">
        <v>16</v>
      </c>
      <c r="AL45" s="64" t="s">
        <v>16</v>
      </c>
      <c r="AM45" s="66"/>
      <c r="AN45" s="63" t="s">
        <v>16</v>
      </c>
      <c r="AO45" s="64" t="s">
        <v>16</v>
      </c>
      <c r="AP45" s="66"/>
      <c r="AQ45" s="63" t="s">
        <v>16</v>
      </c>
      <c r="AR45" s="64" t="s">
        <v>16</v>
      </c>
      <c r="AS45" s="66"/>
    </row>
    <row r="46" spans="2:45" ht="15" customHeight="1" x14ac:dyDescent="0.3">
      <c r="B46" s="234" t="s">
        <v>488</v>
      </c>
      <c r="C46" s="234">
        <v>5</v>
      </c>
      <c r="D46" s="274" t="s">
        <v>621</v>
      </c>
      <c r="E46" s="234">
        <v>2</v>
      </c>
      <c r="F46" s="344" t="s">
        <v>338</v>
      </c>
      <c r="G46" s="239" t="s">
        <v>596</v>
      </c>
      <c r="H46" s="143" t="s">
        <v>147</v>
      </c>
      <c r="I46" s="144" t="s">
        <v>336</v>
      </c>
      <c r="J46" s="127" t="s">
        <v>0</v>
      </c>
      <c r="K46" s="64" t="s">
        <v>15</v>
      </c>
      <c r="L46" s="22"/>
      <c r="M46" s="63" t="s">
        <v>14</v>
      </c>
      <c r="N46" s="64" t="s">
        <v>14</v>
      </c>
      <c r="O46" s="22"/>
      <c r="P46" s="63" t="s">
        <v>14</v>
      </c>
      <c r="Q46" s="64" t="s">
        <v>14</v>
      </c>
      <c r="R46" s="22"/>
      <c r="S46" s="63" t="s">
        <v>14</v>
      </c>
      <c r="T46" s="64" t="s">
        <v>14</v>
      </c>
      <c r="U46" s="22"/>
      <c r="V46" s="63" t="s">
        <v>14</v>
      </c>
      <c r="W46" s="64" t="s">
        <v>14</v>
      </c>
      <c r="X46" s="22"/>
      <c r="Y46" s="63" t="s">
        <v>14</v>
      </c>
      <c r="Z46" s="64" t="s">
        <v>14</v>
      </c>
      <c r="AA46" s="22"/>
      <c r="AB46" s="63" t="s">
        <v>14</v>
      </c>
      <c r="AC46" s="64" t="s">
        <v>14</v>
      </c>
      <c r="AD46" s="22"/>
      <c r="AE46" s="63" t="s">
        <v>14</v>
      </c>
      <c r="AF46" s="64" t="s">
        <v>14</v>
      </c>
      <c r="AG46" s="22"/>
      <c r="AH46" s="63" t="s">
        <v>14</v>
      </c>
      <c r="AI46" s="64" t="s">
        <v>14</v>
      </c>
      <c r="AJ46" s="22"/>
      <c r="AK46" s="63" t="s">
        <v>16</v>
      </c>
      <c r="AL46" s="64" t="s">
        <v>16</v>
      </c>
      <c r="AM46" s="66"/>
      <c r="AN46" s="63" t="s">
        <v>16</v>
      </c>
      <c r="AO46" s="64" t="s">
        <v>16</v>
      </c>
      <c r="AP46" s="66"/>
      <c r="AQ46" s="63" t="s">
        <v>16</v>
      </c>
      <c r="AR46" s="64" t="s">
        <v>16</v>
      </c>
      <c r="AS46" s="66"/>
    </row>
    <row r="47" spans="2:45" x14ac:dyDescent="0.3">
      <c r="B47" s="234" t="s">
        <v>488</v>
      </c>
      <c r="C47" s="234">
        <v>5</v>
      </c>
      <c r="D47" s="274" t="s">
        <v>621</v>
      </c>
      <c r="E47" s="234">
        <v>2</v>
      </c>
      <c r="F47" s="341"/>
      <c r="G47" s="239" t="s">
        <v>597</v>
      </c>
      <c r="H47" s="139" t="s">
        <v>147</v>
      </c>
      <c r="I47" s="140" t="s">
        <v>337</v>
      </c>
      <c r="J47" s="127" t="s">
        <v>0</v>
      </c>
      <c r="K47" s="64" t="s">
        <v>15</v>
      </c>
      <c r="L47" s="22"/>
      <c r="M47" s="63" t="s">
        <v>14</v>
      </c>
      <c r="N47" s="64" t="s">
        <v>14</v>
      </c>
      <c r="O47" s="22"/>
      <c r="P47" s="63" t="s">
        <v>14</v>
      </c>
      <c r="Q47" s="64" t="s">
        <v>14</v>
      </c>
      <c r="R47" s="22"/>
      <c r="S47" s="63" t="s">
        <v>14</v>
      </c>
      <c r="T47" s="64" t="s">
        <v>14</v>
      </c>
      <c r="U47" s="22"/>
      <c r="V47" s="63" t="s">
        <v>14</v>
      </c>
      <c r="W47" s="64" t="s">
        <v>14</v>
      </c>
      <c r="X47" s="22"/>
      <c r="Y47" s="63" t="s">
        <v>14</v>
      </c>
      <c r="Z47" s="64" t="s">
        <v>14</v>
      </c>
      <c r="AA47" s="22"/>
      <c r="AB47" s="63" t="s">
        <v>14</v>
      </c>
      <c r="AC47" s="64" t="s">
        <v>14</v>
      </c>
      <c r="AD47" s="22"/>
      <c r="AE47" s="63" t="s">
        <v>14</v>
      </c>
      <c r="AF47" s="64" t="s">
        <v>14</v>
      </c>
      <c r="AG47" s="22"/>
      <c r="AH47" s="63" t="s">
        <v>14</v>
      </c>
      <c r="AI47" s="64" t="s">
        <v>14</v>
      </c>
      <c r="AJ47" s="22"/>
      <c r="AK47" s="63" t="s">
        <v>16</v>
      </c>
      <c r="AL47" s="64" t="s">
        <v>16</v>
      </c>
      <c r="AM47" s="66"/>
      <c r="AN47" s="63" t="s">
        <v>16</v>
      </c>
      <c r="AO47" s="64" t="s">
        <v>16</v>
      </c>
      <c r="AP47" s="66"/>
      <c r="AQ47" s="63" t="s">
        <v>16</v>
      </c>
      <c r="AR47" s="64" t="s">
        <v>16</v>
      </c>
      <c r="AS47" s="66"/>
    </row>
    <row r="48" spans="2:45" x14ac:dyDescent="0.3">
      <c r="B48" s="234" t="s">
        <v>488</v>
      </c>
      <c r="C48" s="234">
        <v>5</v>
      </c>
      <c r="D48" s="274" t="s">
        <v>621</v>
      </c>
      <c r="E48" s="234">
        <v>2</v>
      </c>
      <c r="F48" s="343" t="s">
        <v>220</v>
      </c>
      <c r="G48" s="238" t="s">
        <v>598</v>
      </c>
      <c r="H48" s="137" t="s">
        <v>147</v>
      </c>
      <c r="I48" s="138" t="s">
        <v>326</v>
      </c>
      <c r="J48" s="127" t="s">
        <v>0</v>
      </c>
      <c r="K48" s="64" t="s">
        <v>15</v>
      </c>
      <c r="L48" s="22"/>
      <c r="M48" s="63" t="s">
        <v>14</v>
      </c>
      <c r="N48" s="64" t="s">
        <v>14</v>
      </c>
      <c r="O48" s="22"/>
      <c r="P48" s="63" t="s">
        <v>14</v>
      </c>
      <c r="Q48" s="64" t="s">
        <v>14</v>
      </c>
      <c r="R48" s="22"/>
      <c r="S48" s="63" t="s">
        <v>14</v>
      </c>
      <c r="T48" s="64" t="s">
        <v>14</v>
      </c>
      <c r="U48" s="22"/>
      <c r="V48" s="63" t="s">
        <v>14</v>
      </c>
      <c r="W48" s="64" t="s">
        <v>14</v>
      </c>
      <c r="X48" s="22"/>
      <c r="Y48" s="63" t="s">
        <v>14</v>
      </c>
      <c r="Z48" s="64" t="s">
        <v>14</v>
      </c>
      <c r="AA48" s="22"/>
      <c r="AB48" s="63" t="s">
        <v>14</v>
      </c>
      <c r="AC48" s="64" t="s">
        <v>14</v>
      </c>
      <c r="AD48" s="22"/>
      <c r="AE48" s="63" t="s">
        <v>14</v>
      </c>
      <c r="AF48" s="64" t="s">
        <v>14</v>
      </c>
      <c r="AG48" s="22"/>
      <c r="AH48" s="63" t="s">
        <v>14</v>
      </c>
      <c r="AI48" s="64" t="s">
        <v>14</v>
      </c>
      <c r="AJ48" s="22"/>
      <c r="AK48" s="63" t="s">
        <v>16</v>
      </c>
      <c r="AL48" s="64" t="s">
        <v>16</v>
      </c>
      <c r="AM48" s="66"/>
      <c r="AN48" s="63" t="s">
        <v>16</v>
      </c>
      <c r="AO48" s="64" t="s">
        <v>16</v>
      </c>
      <c r="AP48" s="66"/>
      <c r="AQ48" s="63" t="s">
        <v>16</v>
      </c>
      <c r="AR48" s="64" t="s">
        <v>16</v>
      </c>
      <c r="AS48" s="66"/>
    </row>
    <row r="49" spans="2:46" x14ac:dyDescent="0.3">
      <c r="B49" s="234" t="s">
        <v>488</v>
      </c>
      <c r="C49" s="234">
        <v>5</v>
      </c>
      <c r="D49" s="274" t="s">
        <v>621</v>
      </c>
      <c r="E49" s="234">
        <v>2</v>
      </c>
      <c r="F49" s="343"/>
      <c r="G49" s="238" t="s">
        <v>412</v>
      </c>
      <c r="H49" s="137" t="s">
        <v>147</v>
      </c>
      <c r="I49" s="138" t="s">
        <v>327</v>
      </c>
      <c r="J49" s="127" t="s">
        <v>0</v>
      </c>
      <c r="K49" s="64" t="s">
        <v>15</v>
      </c>
      <c r="L49" s="22"/>
      <c r="M49" s="63" t="s">
        <v>14</v>
      </c>
      <c r="N49" s="64" t="s">
        <v>14</v>
      </c>
      <c r="O49" s="22"/>
      <c r="P49" s="63" t="s">
        <v>14</v>
      </c>
      <c r="Q49" s="64" t="s">
        <v>14</v>
      </c>
      <c r="R49" s="22"/>
      <c r="S49" s="63" t="s">
        <v>14</v>
      </c>
      <c r="T49" s="64" t="s">
        <v>14</v>
      </c>
      <c r="U49" s="22"/>
      <c r="V49" s="63" t="s">
        <v>14</v>
      </c>
      <c r="W49" s="64" t="s">
        <v>14</v>
      </c>
      <c r="X49" s="22"/>
      <c r="Y49" s="63" t="s">
        <v>14</v>
      </c>
      <c r="Z49" s="64" t="s">
        <v>14</v>
      </c>
      <c r="AA49" s="22"/>
      <c r="AB49" s="63" t="s">
        <v>14</v>
      </c>
      <c r="AC49" s="64" t="s">
        <v>14</v>
      </c>
      <c r="AD49" s="22"/>
      <c r="AE49" s="63" t="s">
        <v>14</v>
      </c>
      <c r="AF49" s="64" t="s">
        <v>14</v>
      </c>
      <c r="AG49" s="22"/>
      <c r="AH49" s="63" t="s">
        <v>14</v>
      </c>
      <c r="AI49" s="64" t="s">
        <v>14</v>
      </c>
      <c r="AJ49" s="22"/>
      <c r="AK49" s="63" t="s">
        <v>16</v>
      </c>
      <c r="AL49" s="64" t="s">
        <v>16</v>
      </c>
      <c r="AM49" s="66"/>
      <c r="AN49" s="63" t="s">
        <v>16</v>
      </c>
      <c r="AO49" s="64" t="s">
        <v>16</v>
      </c>
      <c r="AP49" s="66"/>
      <c r="AQ49" s="63" t="s">
        <v>16</v>
      </c>
      <c r="AR49" s="64" t="s">
        <v>16</v>
      </c>
      <c r="AS49" s="66"/>
    </row>
    <row r="50" spans="2:46" x14ac:dyDescent="0.3">
      <c r="B50" s="234" t="s">
        <v>488</v>
      </c>
      <c r="C50" s="234">
        <v>5</v>
      </c>
      <c r="D50" s="274" t="s">
        <v>621</v>
      </c>
      <c r="E50" s="234">
        <v>2</v>
      </c>
      <c r="F50" s="343"/>
      <c r="G50" s="238" t="s">
        <v>413</v>
      </c>
      <c r="H50" s="137" t="s">
        <v>147</v>
      </c>
      <c r="I50" s="138" t="s">
        <v>328</v>
      </c>
      <c r="J50" s="127" t="s">
        <v>0</v>
      </c>
      <c r="K50" s="64" t="s">
        <v>15</v>
      </c>
      <c r="L50" s="22"/>
      <c r="M50" s="63" t="s">
        <v>14</v>
      </c>
      <c r="N50" s="64" t="s">
        <v>14</v>
      </c>
      <c r="O50" s="22"/>
      <c r="P50" s="63" t="s">
        <v>14</v>
      </c>
      <c r="Q50" s="64" t="s">
        <v>14</v>
      </c>
      <c r="R50" s="22"/>
      <c r="S50" s="63" t="s">
        <v>14</v>
      </c>
      <c r="T50" s="64" t="s">
        <v>14</v>
      </c>
      <c r="U50" s="22"/>
      <c r="V50" s="63" t="s">
        <v>14</v>
      </c>
      <c r="W50" s="64" t="s">
        <v>14</v>
      </c>
      <c r="X50" s="22"/>
      <c r="Y50" s="63" t="s">
        <v>14</v>
      </c>
      <c r="Z50" s="64" t="s">
        <v>14</v>
      </c>
      <c r="AA50" s="22"/>
      <c r="AB50" s="63" t="s">
        <v>14</v>
      </c>
      <c r="AC50" s="64" t="s">
        <v>14</v>
      </c>
      <c r="AD50" s="22"/>
      <c r="AE50" s="63" t="s">
        <v>14</v>
      </c>
      <c r="AF50" s="64" t="s">
        <v>14</v>
      </c>
      <c r="AG50" s="22"/>
      <c r="AH50" s="63" t="s">
        <v>14</v>
      </c>
      <c r="AI50" s="64" t="s">
        <v>14</v>
      </c>
      <c r="AJ50" s="22"/>
      <c r="AK50" s="63" t="s">
        <v>16</v>
      </c>
      <c r="AL50" s="64" t="s">
        <v>16</v>
      </c>
      <c r="AM50" s="66"/>
      <c r="AN50" s="63" t="s">
        <v>16</v>
      </c>
      <c r="AO50" s="64" t="s">
        <v>16</v>
      </c>
      <c r="AP50" s="66"/>
      <c r="AQ50" s="63" t="s">
        <v>16</v>
      </c>
      <c r="AR50" s="64" t="s">
        <v>16</v>
      </c>
      <c r="AS50" s="66"/>
    </row>
    <row r="51" spans="2:46" x14ac:dyDescent="0.3">
      <c r="B51" s="234" t="s">
        <v>488</v>
      </c>
      <c r="C51" s="234">
        <v>5</v>
      </c>
      <c r="D51" s="274" t="s">
        <v>621</v>
      </c>
      <c r="E51" s="234">
        <v>2</v>
      </c>
      <c r="F51" s="343"/>
      <c r="G51" s="238" t="s">
        <v>414</v>
      </c>
      <c r="H51" s="137" t="s">
        <v>147</v>
      </c>
      <c r="I51" s="138" t="s">
        <v>329</v>
      </c>
      <c r="J51" s="127" t="s">
        <v>0</v>
      </c>
      <c r="K51" s="64" t="s">
        <v>15</v>
      </c>
      <c r="L51" s="22"/>
      <c r="M51" s="63" t="s">
        <v>14</v>
      </c>
      <c r="N51" s="64" t="s">
        <v>14</v>
      </c>
      <c r="O51" s="22"/>
      <c r="P51" s="63" t="s">
        <v>14</v>
      </c>
      <c r="Q51" s="64" t="s">
        <v>14</v>
      </c>
      <c r="R51" s="22"/>
      <c r="S51" s="63" t="s">
        <v>14</v>
      </c>
      <c r="T51" s="64" t="s">
        <v>14</v>
      </c>
      <c r="U51" s="22"/>
      <c r="V51" s="63" t="s">
        <v>14</v>
      </c>
      <c r="W51" s="64" t="s">
        <v>14</v>
      </c>
      <c r="X51" s="22"/>
      <c r="Y51" s="63" t="s">
        <v>14</v>
      </c>
      <c r="Z51" s="64" t="s">
        <v>14</v>
      </c>
      <c r="AA51" s="22"/>
      <c r="AB51" s="63" t="s">
        <v>14</v>
      </c>
      <c r="AC51" s="64" t="s">
        <v>14</v>
      </c>
      <c r="AD51" s="22"/>
      <c r="AE51" s="63" t="s">
        <v>14</v>
      </c>
      <c r="AF51" s="64" t="s">
        <v>14</v>
      </c>
      <c r="AG51" s="22"/>
      <c r="AH51" s="63" t="s">
        <v>14</v>
      </c>
      <c r="AI51" s="64" t="s">
        <v>14</v>
      </c>
      <c r="AJ51" s="22"/>
      <c r="AK51" s="63" t="s">
        <v>16</v>
      </c>
      <c r="AL51" s="64" t="s">
        <v>16</v>
      </c>
      <c r="AM51" s="66"/>
      <c r="AN51" s="63" t="s">
        <v>16</v>
      </c>
      <c r="AO51" s="64" t="s">
        <v>16</v>
      </c>
      <c r="AP51" s="66"/>
      <c r="AQ51" s="63" t="s">
        <v>16</v>
      </c>
      <c r="AR51" s="64" t="s">
        <v>16</v>
      </c>
      <c r="AS51" s="66"/>
    </row>
    <row r="52" spans="2:46" x14ac:dyDescent="0.3">
      <c r="B52" s="234" t="s">
        <v>488</v>
      </c>
      <c r="C52" s="234">
        <v>5</v>
      </c>
      <c r="D52" s="274" t="s">
        <v>621</v>
      </c>
      <c r="E52" s="234">
        <v>2</v>
      </c>
      <c r="F52" s="343"/>
      <c r="G52" s="238" t="s">
        <v>415</v>
      </c>
      <c r="H52" s="137" t="s">
        <v>147</v>
      </c>
      <c r="I52" s="138" t="s">
        <v>330</v>
      </c>
      <c r="J52" s="127" t="s">
        <v>0</v>
      </c>
      <c r="K52" s="64" t="s">
        <v>15</v>
      </c>
      <c r="L52" s="22"/>
      <c r="M52" s="63" t="s">
        <v>14</v>
      </c>
      <c r="N52" s="64" t="s">
        <v>14</v>
      </c>
      <c r="O52" s="22"/>
      <c r="P52" s="63" t="s">
        <v>14</v>
      </c>
      <c r="Q52" s="64" t="s">
        <v>14</v>
      </c>
      <c r="R52" s="22"/>
      <c r="S52" s="63" t="s">
        <v>14</v>
      </c>
      <c r="T52" s="64" t="s">
        <v>14</v>
      </c>
      <c r="U52" s="22"/>
      <c r="V52" s="63" t="s">
        <v>14</v>
      </c>
      <c r="W52" s="64" t="s">
        <v>14</v>
      </c>
      <c r="X52" s="22"/>
      <c r="Y52" s="63" t="s">
        <v>14</v>
      </c>
      <c r="Z52" s="64" t="s">
        <v>14</v>
      </c>
      <c r="AA52" s="22"/>
      <c r="AB52" s="63" t="s">
        <v>14</v>
      </c>
      <c r="AC52" s="64" t="s">
        <v>14</v>
      </c>
      <c r="AD52" s="22"/>
      <c r="AE52" s="63" t="s">
        <v>14</v>
      </c>
      <c r="AF52" s="64" t="s">
        <v>14</v>
      </c>
      <c r="AG52" s="22"/>
      <c r="AH52" s="63" t="s">
        <v>14</v>
      </c>
      <c r="AI52" s="64" t="s">
        <v>14</v>
      </c>
      <c r="AJ52" s="22"/>
      <c r="AK52" s="63" t="s">
        <v>16</v>
      </c>
      <c r="AL52" s="64" t="s">
        <v>16</v>
      </c>
      <c r="AM52" s="66"/>
      <c r="AN52" s="63" t="s">
        <v>16</v>
      </c>
      <c r="AO52" s="64" t="s">
        <v>16</v>
      </c>
      <c r="AP52" s="66"/>
      <c r="AQ52" s="63" t="s">
        <v>16</v>
      </c>
      <c r="AR52" s="64" t="s">
        <v>16</v>
      </c>
      <c r="AS52" s="66"/>
    </row>
    <row r="53" spans="2:46" x14ac:dyDescent="0.3">
      <c r="B53" s="234" t="s">
        <v>488</v>
      </c>
      <c r="C53" s="234">
        <v>5</v>
      </c>
      <c r="D53" s="274" t="s">
        <v>621</v>
      </c>
      <c r="E53" s="234">
        <v>2</v>
      </c>
      <c r="F53" s="343"/>
      <c r="G53" s="238" t="s">
        <v>416</v>
      </c>
      <c r="H53" s="137" t="s">
        <v>147</v>
      </c>
      <c r="I53" s="138" t="s">
        <v>331</v>
      </c>
      <c r="J53" s="127" t="s">
        <v>0</v>
      </c>
      <c r="K53" s="64" t="s">
        <v>15</v>
      </c>
      <c r="L53" s="22"/>
      <c r="M53" s="63" t="s">
        <v>14</v>
      </c>
      <c r="N53" s="64" t="s">
        <v>14</v>
      </c>
      <c r="O53" s="22"/>
      <c r="P53" s="63" t="s">
        <v>14</v>
      </c>
      <c r="Q53" s="64" t="s">
        <v>14</v>
      </c>
      <c r="R53" s="22"/>
      <c r="S53" s="63" t="s">
        <v>14</v>
      </c>
      <c r="T53" s="64" t="s">
        <v>14</v>
      </c>
      <c r="U53" s="22"/>
      <c r="V53" s="63" t="s">
        <v>14</v>
      </c>
      <c r="W53" s="64" t="s">
        <v>14</v>
      </c>
      <c r="X53" s="22"/>
      <c r="Y53" s="63" t="s">
        <v>14</v>
      </c>
      <c r="Z53" s="64" t="s">
        <v>14</v>
      </c>
      <c r="AA53" s="22"/>
      <c r="AB53" s="63" t="s">
        <v>14</v>
      </c>
      <c r="AC53" s="64" t="s">
        <v>14</v>
      </c>
      <c r="AD53" s="22"/>
      <c r="AE53" s="63" t="s">
        <v>14</v>
      </c>
      <c r="AF53" s="64" t="s">
        <v>14</v>
      </c>
      <c r="AG53" s="22"/>
      <c r="AH53" s="63" t="s">
        <v>14</v>
      </c>
      <c r="AI53" s="64" t="s">
        <v>14</v>
      </c>
      <c r="AJ53" s="22"/>
      <c r="AK53" s="63" t="s">
        <v>16</v>
      </c>
      <c r="AL53" s="64" t="s">
        <v>16</v>
      </c>
      <c r="AM53" s="66"/>
      <c r="AN53" s="63" t="s">
        <v>16</v>
      </c>
      <c r="AO53" s="64" t="s">
        <v>16</v>
      </c>
      <c r="AP53" s="66"/>
      <c r="AQ53" s="63" t="s">
        <v>16</v>
      </c>
      <c r="AR53" s="64" t="s">
        <v>16</v>
      </c>
      <c r="AS53" s="66"/>
    </row>
    <row r="54" spans="2:46" x14ac:dyDescent="0.3">
      <c r="B54" s="234" t="s">
        <v>488</v>
      </c>
      <c r="C54" s="234">
        <v>5</v>
      </c>
      <c r="D54" s="274" t="s">
        <v>621</v>
      </c>
      <c r="E54" s="234">
        <v>2</v>
      </c>
      <c r="F54" s="347" t="s">
        <v>223</v>
      </c>
      <c r="G54" s="239" t="s">
        <v>417</v>
      </c>
      <c r="H54" s="139" t="s">
        <v>147</v>
      </c>
      <c r="I54" s="140" t="s">
        <v>332</v>
      </c>
      <c r="J54" s="127" t="s">
        <v>0</v>
      </c>
      <c r="K54" s="64" t="s">
        <v>15</v>
      </c>
      <c r="L54" s="22"/>
      <c r="M54" s="63" t="s">
        <v>14</v>
      </c>
      <c r="N54" s="64" t="s">
        <v>14</v>
      </c>
      <c r="O54" s="22"/>
      <c r="P54" s="63" t="s">
        <v>14</v>
      </c>
      <c r="Q54" s="64" t="s">
        <v>14</v>
      </c>
      <c r="R54" s="22"/>
      <c r="S54" s="63" t="s">
        <v>14</v>
      </c>
      <c r="T54" s="64" t="s">
        <v>14</v>
      </c>
      <c r="U54" s="22"/>
      <c r="V54" s="63" t="s">
        <v>14</v>
      </c>
      <c r="W54" s="64" t="s">
        <v>14</v>
      </c>
      <c r="X54" s="22"/>
      <c r="Y54" s="63" t="s">
        <v>14</v>
      </c>
      <c r="Z54" s="64" t="s">
        <v>14</v>
      </c>
      <c r="AA54" s="22"/>
      <c r="AB54" s="63" t="s">
        <v>14</v>
      </c>
      <c r="AC54" s="64" t="s">
        <v>14</v>
      </c>
      <c r="AD54" s="22"/>
      <c r="AE54" s="63" t="s">
        <v>14</v>
      </c>
      <c r="AF54" s="64" t="s">
        <v>14</v>
      </c>
      <c r="AG54" s="22"/>
      <c r="AH54" s="63" t="s">
        <v>14</v>
      </c>
      <c r="AI54" s="64" t="s">
        <v>14</v>
      </c>
      <c r="AJ54" s="22"/>
      <c r="AK54" s="63" t="s">
        <v>16</v>
      </c>
      <c r="AL54" s="64" t="s">
        <v>16</v>
      </c>
      <c r="AM54" s="66"/>
      <c r="AN54" s="63" t="s">
        <v>16</v>
      </c>
      <c r="AO54" s="64" t="s">
        <v>16</v>
      </c>
      <c r="AP54" s="66"/>
      <c r="AQ54" s="63" t="s">
        <v>16</v>
      </c>
      <c r="AR54" s="64" t="s">
        <v>16</v>
      </c>
      <c r="AS54" s="66"/>
    </row>
    <row r="55" spans="2:46" ht="15" thickBot="1" x14ac:dyDescent="0.35">
      <c r="B55" s="197" t="s">
        <v>488</v>
      </c>
      <c r="C55" s="197">
        <v>5</v>
      </c>
      <c r="D55" s="275" t="s">
        <v>621</v>
      </c>
      <c r="E55" s="197">
        <v>2</v>
      </c>
      <c r="F55" s="351"/>
      <c r="G55" s="243" t="s">
        <v>418</v>
      </c>
      <c r="H55" s="141" t="s">
        <v>147</v>
      </c>
      <c r="I55" s="142" t="s">
        <v>333</v>
      </c>
      <c r="J55" s="162" t="s">
        <v>0</v>
      </c>
      <c r="K55" s="122" t="s">
        <v>15</v>
      </c>
      <c r="L55" s="123"/>
      <c r="M55" s="119" t="s">
        <v>14</v>
      </c>
      <c r="N55" s="122" t="s">
        <v>14</v>
      </c>
      <c r="O55" s="123"/>
      <c r="P55" s="119" t="s">
        <v>14</v>
      </c>
      <c r="Q55" s="122" t="s">
        <v>14</v>
      </c>
      <c r="R55" s="123"/>
      <c r="S55" s="119" t="s">
        <v>14</v>
      </c>
      <c r="T55" s="122" t="s">
        <v>14</v>
      </c>
      <c r="U55" s="123"/>
      <c r="V55" s="119" t="s">
        <v>14</v>
      </c>
      <c r="W55" s="122" t="s">
        <v>14</v>
      </c>
      <c r="X55" s="123"/>
      <c r="Y55" s="119" t="s">
        <v>14</v>
      </c>
      <c r="Z55" s="122" t="s">
        <v>14</v>
      </c>
      <c r="AA55" s="123"/>
      <c r="AB55" s="119" t="s">
        <v>14</v>
      </c>
      <c r="AC55" s="122" t="s">
        <v>14</v>
      </c>
      <c r="AD55" s="123"/>
      <c r="AE55" s="119" t="s">
        <v>14</v>
      </c>
      <c r="AF55" s="122" t="s">
        <v>14</v>
      </c>
      <c r="AG55" s="123"/>
      <c r="AH55" s="119" t="s">
        <v>14</v>
      </c>
      <c r="AI55" s="122" t="s">
        <v>14</v>
      </c>
      <c r="AJ55" s="123"/>
      <c r="AK55" s="114" t="s">
        <v>16</v>
      </c>
      <c r="AL55" s="115" t="s">
        <v>16</v>
      </c>
      <c r="AM55" s="116"/>
      <c r="AN55" s="114" t="s">
        <v>16</v>
      </c>
      <c r="AO55" s="115" t="s">
        <v>16</v>
      </c>
      <c r="AP55" s="116"/>
      <c r="AQ55" s="114" t="s">
        <v>16</v>
      </c>
      <c r="AR55" s="115" t="s">
        <v>16</v>
      </c>
      <c r="AS55" s="116"/>
    </row>
    <row r="56" spans="2:46" x14ac:dyDescent="0.3">
      <c r="H56" s="163"/>
      <c r="I56" s="152"/>
      <c r="J56"/>
      <c r="L56" s="2"/>
      <c r="M56"/>
      <c r="O56" s="2"/>
      <c r="P56"/>
      <c r="R56" s="2"/>
      <c r="S56"/>
      <c r="U56" s="2"/>
      <c r="V56"/>
      <c r="X56" s="2"/>
      <c r="Y56"/>
      <c r="AA56" s="2"/>
      <c r="AB56"/>
      <c r="AD56" s="2"/>
      <c r="AE56"/>
      <c r="AG56" s="2"/>
      <c r="AH56"/>
      <c r="AJ56" s="2"/>
      <c r="AK56" s="67"/>
      <c r="AL56" s="67"/>
      <c r="AM56" s="68"/>
      <c r="AN56" s="53"/>
      <c r="AP56" s="68"/>
      <c r="AQ56" s="53"/>
      <c r="AS56" s="68"/>
    </row>
    <row r="57" spans="2:46" x14ac:dyDescent="0.3">
      <c r="F57" s="14" t="s">
        <v>228</v>
      </c>
      <c r="G57" s="10"/>
      <c r="H57" s="11"/>
      <c r="J57" s="36">
        <f>COUNTIF(J9:J55, "Hold")</f>
        <v>24</v>
      </c>
      <c r="K57" s="36">
        <f>COUNTIF(K9:K55, "Passed")</f>
        <v>47</v>
      </c>
      <c r="L57" s="37"/>
      <c r="M57" s="36">
        <f>COUNTIF(M9:M55, "Hold")</f>
        <v>0</v>
      </c>
      <c r="N57" s="36">
        <f>COUNTIF(N9:N55, "Passed")</f>
        <v>24</v>
      </c>
      <c r="O57" s="37"/>
      <c r="P57" s="36">
        <f>COUNTIF(P9:P55, "Hold")</f>
        <v>0</v>
      </c>
      <c r="Q57" s="36">
        <f>COUNTIF(Q9:Q55, "Passed")</f>
        <v>0</v>
      </c>
      <c r="R57" s="37"/>
      <c r="S57" s="36">
        <f>COUNTIF(S9:S55, "Hold")</f>
        <v>0</v>
      </c>
      <c r="T57" s="36">
        <f>COUNTIF(T9:T55, "Passed")</f>
        <v>0</v>
      </c>
      <c r="U57" s="37"/>
      <c r="V57" s="36">
        <f>COUNTIF(V9:V55, "Hold")</f>
        <v>0</v>
      </c>
      <c r="W57" s="36">
        <f>COUNTIF(W9:W55, "Passed")</f>
        <v>0</v>
      </c>
      <c r="X57" s="37"/>
      <c r="Y57" s="36">
        <f>COUNTIF(Y9:Y55, "Hold")</f>
        <v>0</v>
      </c>
      <c r="Z57" s="36">
        <f>COUNTIF(Z9:Z55, "Passed")</f>
        <v>0</v>
      </c>
      <c r="AA57" s="37"/>
      <c r="AB57" s="36">
        <f>COUNTIF(AB9:AB55, "Hold")</f>
        <v>0</v>
      </c>
      <c r="AC57" s="36">
        <f>COUNTIF(AC9:AC55, "Passed")</f>
        <v>0</v>
      </c>
      <c r="AD57" s="37"/>
      <c r="AE57" s="36">
        <f>COUNTIF(AE9:AE55, "Hold")</f>
        <v>0</v>
      </c>
      <c r="AF57" s="36">
        <f>COUNTIF(AF9:AF55, "Passed")</f>
        <v>0</v>
      </c>
      <c r="AG57" s="37"/>
      <c r="AH57" s="36">
        <f>COUNTIF(AH9:AH55, "Hold")</f>
        <v>0</v>
      </c>
      <c r="AI57" s="36">
        <f>COUNTIF(AI9:AI55, "Passed")</f>
        <v>0</v>
      </c>
      <c r="AJ57" s="37"/>
      <c r="AK57" s="69">
        <f>COUNTIF(AK9:AK55, "Hold")</f>
        <v>0</v>
      </c>
      <c r="AL57" s="69">
        <f>COUNTIF(AL9:AL55, "Passed")</f>
        <v>0</v>
      </c>
      <c r="AM57" s="70"/>
      <c r="AN57" s="69">
        <f>COUNTIF(AN9:AN55, "Hold")</f>
        <v>0</v>
      </c>
      <c r="AO57" s="69">
        <f>COUNTIF(AO9:AO55, "Passed")</f>
        <v>0</v>
      </c>
      <c r="AP57" s="70"/>
      <c r="AQ57" s="69">
        <f>COUNTIF(AQ9:AQ55, "Hold")</f>
        <v>0</v>
      </c>
      <c r="AR57" s="69">
        <f>COUNTIF(AR9:AR55, "Passed")</f>
        <v>0</v>
      </c>
      <c r="AS57" s="70"/>
      <c r="AT57" s="38"/>
    </row>
    <row r="58" spans="2:46" x14ac:dyDescent="0.3">
      <c r="F58" s="14" t="s">
        <v>229</v>
      </c>
      <c r="G58" s="10"/>
      <c r="H58" s="14"/>
      <c r="J58" s="36">
        <f>COUNTIFS(J9:J55, "Hold Bounded")</f>
        <v>23</v>
      </c>
      <c r="K58" s="69"/>
      <c r="L58" s="39"/>
      <c r="M58" s="36">
        <f>COUNTIFS(M9:M55, "Hold Bounded")</f>
        <v>24</v>
      </c>
      <c r="N58" s="69"/>
      <c r="O58" s="39"/>
      <c r="P58" s="36">
        <f>COUNTIFS(P9:P55, "Hold Bounded")</f>
        <v>0</v>
      </c>
      <c r="Q58" s="69"/>
      <c r="R58" s="39"/>
      <c r="S58" s="36">
        <f>COUNTIFS(S9:S55, "Hold Bounded")</f>
        <v>0</v>
      </c>
      <c r="T58" s="69"/>
      <c r="U58" s="39"/>
      <c r="V58" s="36">
        <f>COUNTIFS(V9:V55, "Hold Bounded")</f>
        <v>0</v>
      </c>
      <c r="W58" s="69"/>
      <c r="X58" s="39"/>
      <c r="Y58" s="36">
        <f>COUNTIFS(Y9:Y55, "Hold Bounded")</f>
        <v>0</v>
      </c>
      <c r="Z58" s="69"/>
      <c r="AA58" s="39"/>
      <c r="AB58" s="36">
        <f>COUNTIFS(AB9:AB55, "Hold Bounded")</f>
        <v>0</v>
      </c>
      <c r="AC58" s="69"/>
      <c r="AD58" s="39"/>
      <c r="AE58" s="36">
        <f>COUNTIFS(AE9:AE55, "Hold Bounded")</f>
        <v>0</v>
      </c>
      <c r="AF58" s="69"/>
      <c r="AG58" s="39"/>
      <c r="AH58" s="36">
        <f>COUNTIFS(AH9:AH55, "Hold Bounded")</f>
        <v>0</v>
      </c>
      <c r="AI58" s="69"/>
      <c r="AJ58" s="39"/>
      <c r="AK58" s="69">
        <f>COUNTIFS(AK9:AK55, "Hold Bounded")</f>
        <v>0</v>
      </c>
      <c r="AL58" s="69"/>
      <c r="AM58" s="71"/>
      <c r="AN58" s="69">
        <f>COUNTIFS(AN9:AN55, "Hold Bounded")</f>
        <v>0</v>
      </c>
      <c r="AO58" s="69"/>
      <c r="AP58" s="71"/>
      <c r="AQ58" s="69">
        <f>COUNTIFS(AQ9:AQ55, "Hold Bounded")</f>
        <v>0</v>
      </c>
      <c r="AR58" s="69"/>
      <c r="AS58" s="71"/>
      <c r="AT58" s="38"/>
    </row>
    <row r="59" spans="2:46" x14ac:dyDescent="0.3">
      <c r="F59" s="14" t="s">
        <v>230</v>
      </c>
      <c r="G59" s="10"/>
      <c r="H59" s="11"/>
      <c r="J59" s="36">
        <f>COUNTIF(J9:J55, "Vacuous")</f>
        <v>0</v>
      </c>
      <c r="K59" s="36"/>
      <c r="L59" s="37"/>
      <c r="M59" s="36">
        <f>COUNTIF(M9:M55, "Vacuous")</f>
        <v>0</v>
      </c>
      <c r="N59" s="36"/>
      <c r="O59" s="37"/>
      <c r="P59" s="36">
        <f>COUNTIF(P9:P55, "Vacuous")</f>
        <v>0</v>
      </c>
      <c r="Q59" s="36"/>
      <c r="R59" s="37"/>
      <c r="S59" s="36">
        <f>COUNTIF(S9:S55, "Vacuous")</f>
        <v>0</v>
      </c>
      <c r="T59" s="36"/>
      <c r="U59" s="37"/>
      <c r="V59" s="36">
        <f>COUNTIF(V9:V55, "Vacuous")</f>
        <v>0</v>
      </c>
      <c r="W59" s="36"/>
      <c r="X59" s="37"/>
      <c r="Y59" s="36">
        <f>COUNTIF(Y9:Y55, "Vacuous")</f>
        <v>0</v>
      </c>
      <c r="Z59" s="36"/>
      <c r="AA59" s="37"/>
      <c r="AB59" s="36">
        <f>COUNTIF(AB9:AB55, "Vacuous")</f>
        <v>0</v>
      </c>
      <c r="AC59" s="36"/>
      <c r="AD59" s="37"/>
      <c r="AE59" s="36">
        <f>COUNTIF(AE9:AE55, "Vacuous")</f>
        <v>0</v>
      </c>
      <c r="AF59" s="36"/>
      <c r="AG59" s="37"/>
      <c r="AH59" s="36">
        <f>COUNTIF(AH9:AH55, "Vacuous")</f>
        <v>0</v>
      </c>
      <c r="AI59" s="36"/>
      <c r="AJ59" s="37"/>
      <c r="AK59" s="69">
        <f>COUNTIF(AK9:AK55, "Vacuous")</f>
        <v>0</v>
      </c>
      <c r="AL59" s="69"/>
      <c r="AM59" s="70"/>
      <c r="AN59" s="69">
        <f>COUNTIF(AN9:AN55, "Vacuous")</f>
        <v>0</v>
      </c>
      <c r="AO59" s="69"/>
      <c r="AP59" s="70"/>
      <c r="AQ59" s="69">
        <f>COUNTIF(AQ9:AQ55, "Vacuous")</f>
        <v>0</v>
      </c>
      <c r="AR59" s="69"/>
      <c r="AS59" s="70"/>
      <c r="AT59" s="131"/>
    </row>
    <row r="60" spans="2:46" x14ac:dyDescent="0.3">
      <c r="F60" s="14" t="s">
        <v>231</v>
      </c>
      <c r="G60" s="10"/>
      <c r="H60" s="11"/>
      <c r="J60" s="36">
        <f>COUNTIF(J9:J55, "Fail")</f>
        <v>0</v>
      </c>
      <c r="K60" s="36">
        <f>COUNTIF(K9:K55, "Unreachable")</f>
        <v>0</v>
      </c>
      <c r="L60" s="37"/>
      <c r="M60" s="36">
        <f>COUNTIF(M9:M55, "Fail")</f>
        <v>0</v>
      </c>
      <c r="N60" s="36">
        <f>COUNTIF(N9:N55, "Unreachable")</f>
        <v>0</v>
      </c>
      <c r="O60" s="37"/>
      <c r="P60" s="36">
        <f>COUNTIF(P9:P55, "Fail")</f>
        <v>0</v>
      </c>
      <c r="Q60" s="36">
        <f>COUNTIF(Q9:Q55, "Unreachable")</f>
        <v>0</v>
      </c>
      <c r="R60" s="37"/>
      <c r="S60" s="36">
        <f>COUNTIF(S9:S55, "Fail")</f>
        <v>0</v>
      </c>
      <c r="T60" s="36">
        <f>COUNTIF(T9:T55, "Unreachable")</f>
        <v>0</v>
      </c>
      <c r="U60" s="37"/>
      <c r="V60" s="36">
        <f>COUNTIF(V9:V55, "Fail")</f>
        <v>0</v>
      </c>
      <c r="W60" s="36">
        <f>COUNTIF(W9:W55, "Unreachable")</f>
        <v>0</v>
      </c>
      <c r="X60" s="37"/>
      <c r="Y60" s="36">
        <f>COUNTIF(Y9:Y55, "Fail")</f>
        <v>0</v>
      </c>
      <c r="Z60" s="36">
        <f>COUNTIF(Z9:Z55, "Unreachable")</f>
        <v>0</v>
      </c>
      <c r="AA60" s="37"/>
      <c r="AB60" s="36">
        <f>COUNTIF(AB9:AB55, "Fail")</f>
        <v>0</v>
      </c>
      <c r="AC60" s="36">
        <f>COUNTIF(AC9:AC55, "Unreachable")</f>
        <v>0</v>
      </c>
      <c r="AD60" s="37"/>
      <c r="AE60" s="36">
        <f>COUNTIF(AE9:AE55, "Fail")</f>
        <v>0</v>
      </c>
      <c r="AF60" s="36">
        <f>COUNTIF(AF9:AF55, "Unreachable")</f>
        <v>0</v>
      </c>
      <c r="AG60" s="37"/>
      <c r="AH60" s="36">
        <f>COUNTIF(AH9:AH55, "Fail")</f>
        <v>0</v>
      </c>
      <c r="AI60" s="36">
        <f>COUNTIF(AI9:AI55, "Unreachable")</f>
        <v>0</v>
      </c>
      <c r="AJ60" s="37"/>
      <c r="AK60" s="69">
        <f>COUNTIF(AK9:AK55, "Fail")</f>
        <v>0</v>
      </c>
      <c r="AL60" s="69">
        <f>COUNTIF(AL9:AL55, "Unreachable")</f>
        <v>0</v>
      </c>
      <c r="AM60" s="70"/>
      <c r="AN60" s="69">
        <f>COUNTIF(AN9:AN55, "Fail")</f>
        <v>0</v>
      </c>
      <c r="AO60" s="69">
        <f>COUNTIF(AO9:AO55, "Unreachable")</f>
        <v>0</v>
      </c>
      <c r="AP60" s="70"/>
      <c r="AQ60" s="69">
        <f>COUNTIF(AQ9:AQ55, "Fail")</f>
        <v>0</v>
      </c>
      <c r="AR60" s="69">
        <f>COUNTIF(AR9:AR55, "Unreachable")</f>
        <v>0</v>
      </c>
      <c r="AS60" s="70"/>
      <c r="AT60" s="38"/>
    </row>
    <row r="61" spans="2:46" ht="15" thickBot="1" x14ac:dyDescent="0.35">
      <c r="F61" s="14" t="s">
        <v>232</v>
      </c>
      <c r="G61" s="47"/>
      <c r="H61" s="48"/>
      <c r="I61" s="48"/>
      <c r="J61" s="109">
        <f>COUNTIFS(J9:J55, "N/A")</f>
        <v>0</v>
      </c>
      <c r="K61" s="109">
        <f>COUNTIFS(K9:K55, "N/A")</f>
        <v>0</v>
      </c>
      <c r="L61" s="110"/>
      <c r="M61" s="109">
        <f>COUNTIFS(M9:M55, "N/A")</f>
        <v>0</v>
      </c>
      <c r="N61" s="109">
        <f>COUNTIFS(N9:N55, "N/A")</f>
        <v>0</v>
      </c>
      <c r="O61" s="110"/>
      <c r="P61" s="109">
        <f>COUNTIFS(P9:P55, "N/A")</f>
        <v>0</v>
      </c>
      <c r="Q61" s="109">
        <f>COUNTIFS(Q9:Q55, "N/A")</f>
        <v>0</v>
      </c>
      <c r="R61" s="110"/>
      <c r="S61" s="109">
        <f>COUNTIFS(S9:S55, "N/A")</f>
        <v>0</v>
      </c>
      <c r="T61" s="109">
        <f>COUNTIFS(T9:T55, "N/A")</f>
        <v>0</v>
      </c>
      <c r="U61" s="110"/>
      <c r="V61" s="109">
        <f>COUNTIFS(V9:V55, "N/A")</f>
        <v>0</v>
      </c>
      <c r="W61" s="109">
        <f>COUNTIFS(W9:W55, "N/A")</f>
        <v>0</v>
      </c>
      <c r="X61" s="49"/>
      <c r="Y61" s="109">
        <f>COUNTIFS(Y9:Y55, "N/A")</f>
        <v>0</v>
      </c>
      <c r="Z61" s="109">
        <f>COUNTIFS(Z9:Z55, "N/A")</f>
        <v>0</v>
      </c>
      <c r="AA61" s="49"/>
      <c r="AB61" s="109">
        <f>COUNTIFS(AB9:AB55, "N/A")</f>
        <v>0</v>
      </c>
      <c r="AC61" s="109">
        <f>COUNTIFS(AC9:AC55, "N/A")</f>
        <v>0</v>
      </c>
      <c r="AD61" s="49"/>
      <c r="AE61" s="109">
        <f>COUNTIFS(AE9:AE55, "N/A")</f>
        <v>0</v>
      </c>
      <c r="AF61" s="109">
        <f>COUNTIFS(AF9:AF55, "N/A")</f>
        <v>0</v>
      </c>
      <c r="AG61" s="49"/>
      <c r="AH61" s="109">
        <f>COUNTIFS(AH9:AH55, "N/A")</f>
        <v>0</v>
      </c>
      <c r="AI61" s="109">
        <f>COUNTIFS(AI9:AI55, "N/A")</f>
        <v>0</v>
      </c>
      <c r="AJ61" s="49"/>
      <c r="AK61" s="69">
        <f>COUNTIFS(AK9:AK55, "N/A")</f>
        <v>13</v>
      </c>
      <c r="AL61" s="69">
        <f>COUNTIFS(AL9:AL55, "N/A")</f>
        <v>13</v>
      </c>
      <c r="AM61" s="70"/>
      <c r="AN61" s="69">
        <f>COUNTIFS(AN9:AN55, "N/A")</f>
        <v>13</v>
      </c>
      <c r="AO61" s="69">
        <f>COUNTIFS(AO9:AO55, "N/A")</f>
        <v>13</v>
      </c>
      <c r="AP61" s="70"/>
      <c r="AQ61" s="69">
        <f>COUNTIFS(AQ9:AQ55, "N/A")</f>
        <v>13</v>
      </c>
      <c r="AR61" s="69">
        <f>COUNTIFS(AR9:AR55, "N/A")</f>
        <v>13</v>
      </c>
      <c r="AS61" s="70"/>
      <c r="AT61" s="38"/>
    </row>
    <row r="62" spans="2:46" ht="15" thickBot="1" x14ac:dyDescent="0.35">
      <c r="B62" s="161"/>
      <c r="C62" s="161"/>
      <c r="D62" s="161"/>
      <c r="E62" s="161"/>
      <c r="F62" s="44" t="s">
        <v>233</v>
      </c>
      <c r="G62" s="40"/>
      <c r="H62" s="41"/>
      <c r="I62" s="41"/>
      <c r="J62" s="42">
        <f>COUNTIFS(J9:J55, "&lt;&gt;"&amp;"", J9:J55, "&lt;&gt;"&amp;"N/A")</f>
        <v>47</v>
      </c>
      <c r="K62" s="42">
        <f>COUNTIFS(K9:K55, "&lt;&gt;"&amp;"", K9:K55, "&lt;&gt;"&amp;"N/A")</f>
        <v>47</v>
      </c>
      <c r="L62" s="43"/>
      <c r="M62" s="42">
        <f>COUNTIFS(M9:M55, "&lt;&gt;"&amp;"", M9:M55, "&lt;&gt;"&amp;"N/A")</f>
        <v>47</v>
      </c>
      <c r="N62" s="42">
        <f>COUNTIFS(N9:N55, "&lt;&gt;"&amp;"", N9:N55, "&lt;&gt;"&amp;"N/A")</f>
        <v>47</v>
      </c>
      <c r="O62" s="43"/>
      <c r="P62" s="42">
        <f>COUNTIFS(P9:P55, "&lt;&gt;"&amp;"", P9:P55, "&lt;&gt;"&amp;"N/A")</f>
        <v>47</v>
      </c>
      <c r="Q62" s="42">
        <f>COUNTIFS(Q9:Q55, "&lt;&gt;"&amp;"", Q9:Q55, "&lt;&gt;"&amp;"N/A")</f>
        <v>47</v>
      </c>
      <c r="R62" s="43"/>
      <c r="S62" s="42">
        <f>COUNTIFS(S9:S55, "&lt;&gt;"&amp;"", S9:S55, "&lt;&gt;"&amp;"N/A")</f>
        <v>47</v>
      </c>
      <c r="T62" s="42">
        <f>COUNTIFS(T9:T55, "&lt;&gt;"&amp;"", T9:T55, "&lt;&gt;"&amp;"N/A")</f>
        <v>47</v>
      </c>
      <c r="U62" s="43"/>
      <c r="V62" s="42">
        <f>COUNTIFS(V9:V55, "&lt;&gt;"&amp;"", V9:V55, "&lt;&gt;"&amp;"N/A")</f>
        <v>47</v>
      </c>
      <c r="W62" s="42">
        <f>COUNTIFS(W9:W55, "&lt;&gt;"&amp;"", W9:W55, "&lt;&gt;"&amp;"N/A")</f>
        <v>47</v>
      </c>
      <c r="X62" s="43"/>
      <c r="Y62" s="42">
        <f>COUNTIFS(Y9:Y55, "&lt;&gt;"&amp;"", Y9:Y55, "&lt;&gt;"&amp;"N/A")</f>
        <v>47</v>
      </c>
      <c r="Z62" s="42">
        <f>COUNTIFS(Z9:Z55, "&lt;&gt;"&amp;"", Z9:Z55, "&lt;&gt;"&amp;"N/A")</f>
        <v>47</v>
      </c>
      <c r="AA62" s="43"/>
      <c r="AB62" s="42">
        <f>COUNTIFS(AB9:AB55, "&lt;&gt;"&amp;"", AB9:AB55, "&lt;&gt;"&amp;"N/A")</f>
        <v>47</v>
      </c>
      <c r="AC62" s="42">
        <f>COUNTIFS(AC9:AC55, "&lt;&gt;"&amp;"", AC9:AC55, "&lt;&gt;"&amp;"N/A")</f>
        <v>47</v>
      </c>
      <c r="AD62" s="43"/>
      <c r="AE62" s="42">
        <f>COUNTIFS(AE9:AE55, "&lt;&gt;"&amp;"", AE9:AE55, "&lt;&gt;"&amp;"N/A")</f>
        <v>47</v>
      </c>
      <c r="AF62" s="42">
        <f>COUNTIFS(AF9:AF55, "&lt;&gt;"&amp;"", AF9:AF55, "&lt;&gt;"&amp;"N/A")</f>
        <v>47</v>
      </c>
      <c r="AG62" s="43"/>
      <c r="AH62" s="42">
        <f>COUNTIFS(AH9:AH55, "&lt;&gt;"&amp;"", AH9:AH55, "&lt;&gt;"&amp;"N/A")</f>
        <v>47</v>
      </c>
      <c r="AI62" s="42">
        <f>COUNTIFS(AI9:AI55, "&lt;&gt;"&amp;"", AI9:AI55, "&lt;&gt;"&amp;"N/A")</f>
        <v>47</v>
      </c>
      <c r="AJ62" s="43"/>
      <c r="AK62" s="72">
        <f>COUNTIFS(AK9:AK55, "&lt;&gt;"&amp;"", AK9:AK55, "&lt;&gt;"&amp;"N/A")</f>
        <v>34</v>
      </c>
      <c r="AL62" s="72">
        <f>COUNTIFS(AL9:AL55, "&lt;&gt;"&amp;"", AL9:AL55, "&lt;&gt;"&amp;"N/A")</f>
        <v>34</v>
      </c>
      <c r="AM62" s="73"/>
      <c r="AN62" s="72">
        <f>COUNTIFS(AN9:AN55, "&lt;&gt;"&amp;"", AN9:AN55, "&lt;&gt;"&amp;"N/A")</f>
        <v>34</v>
      </c>
      <c r="AO62" s="72">
        <f>COUNTIFS(AO9:AO55, "&lt;&gt;"&amp;"", AO9:AO55, "&lt;&gt;"&amp;"N/A")</f>
        <v>34</v>
      </c>
      <c r="AP62" s="73"/>
      <c r="AQ62" s="72">
        <f>COUNTIFS(AQ9:AQ55, "&lt;&gt;"&amp;"", AQ9:AQ55, "&lt;&gt;"&amp;"N/A")</f>
        <v>34</v>
      </c>
      <c r="AR62" s="72">
        <f>COUNTIFS(AR9:AR55, "&lt;&gt;"&amp;"", AR9:AR55, "&lt;&gt;"&amp;"N/A")</f>
        <v>34</v>
      </c>
      <c r="AS62" s="73"/>
      <c r="AT62" s="38"/>
    </row>
    <row r="63" spans="2:46" ht="15" thickBot="1" x14ac:dyDescent="0.35">
      <c r="B63" s="161"/>
      <c r="C63" s="161"/>
      <c r="D63" s="161"/>
      <c r="E63" s="161"/>
      <c r="F63" s="44" t="s">
        <v>234</v>
      </c>
      <c r="G63" s="40"/>
      <c r="H63" s="41"/>
      <c r="I63" s="41"/>
      <c r="J63" s="45">
        <f>J62-J64</f>
        <v>47</v>
      </c>
      <c r="K63" s="45">
        <f>K62-K64</f>
        <v>47</v>
      </c>
      <c r="L63" s="45"/>
      <c r="M63" s="45">
        <f>M62-M64</f>
        <v>24</v>
      </c>
      <c r="N63" s="45">
        <f>N62-N64</f>
        <v>24</v>
      </c>
      <c r="O63" s="45"/>
      <c r="P63" s="45">
        <f>P62-P64</f>
        <v>0</v>
      </c>
      <c r="Q63" s="45">
        <f>Q62-Q64</f>
        <v>0</v>
      </c>
      <c r="R63" s="45"/>
      <c r="S63" s="45">
        <f>S62-S64</f>
        <v>0</v>
      </c>
      <c r="T63" s="45">
        <f>T62-T64</f>
        <v>0</v>
      </c>
      <c r="U63" s="45"/>
      <c r="V63" s="45">
        <f>V62-V64</f>
        <v>0</v>
      </c>
      <c r="W63" s="45">
        <f>W62-W64</f>
        <v>0</v>
      </c>
      <c r="X63" s="45"/>
      <c r="Y63" s="45">
        <f>Y62-Y64</f>
        <v>0</v>
      </c>
      <c r="Z63" s="45">
        <f>Z62-Z64</f>
        <v>0</v>
      </c>
      <c r="AA63" s="45"/>
      <c r="AB63" s="45">
        <f>AB62-AB64</f>
        <v>0</v>
      </c>
      <c r="AC63" s="45">
        <f>AC62-AC64</f>
        <v>0</v>
      </c>
      <c r="AD63" s="45"/>
      <c r="AE63" s="45">
        <f>AE62-AE64</f>
        <v>0</v>
      </c>
      <c r="AF63" s="45">
        <f>AF62-AF64</f>
        <v>0</v>
      </c>
      <c r="AG63" s="45"/>
      <c r="AH63" s="45">
        <f>AH62-AH64</f>
        <v>0</v>
      </c>
      <c r="AI63" s="45">
        <f>AI62-AI64</f>
        <v>0</v>
      </c>
      <c r="AJ63" s="45"/>
      <c r="AK63" s="74">
        <f>AK62-AK64</f>
        <v>0</v>
      </c>
      <c r="AL63" s="74">
        <f>AL62-AL64</f>
        <v>0</v>
      </c>
      <c r="AM63" s="74"/>
      <c r="AN63" s="74">
        <f>AN62-AN64</f>
        <v>0</v>
      </c>
      <c r="AO63" s="74">
        <f>AO62-AO64</f>
        <v>0</v>
      </c>
      <c r="AP63" s="74"/>
      <c r="AQ63" s="74">
        <f>AQ62-AQ64</f>
        <v>0</v>
      </c>
      <c r="AR63" s="74">
        <f>AR62-AR64</f>
        <v>0</v>
      </c>
      <c r="AS63" s="74"/>
      <c r="AT63" s="38"/>
    </row>
    <row r="64" spans="2:46" x14ac:dyDescent="0.3">
      <c r="B64" s="161"/>
      <c r="C64" s="161"/>
      <c r="D64" s="161"/>
      <c r="E64" s="161"/>
      <c r="F64" s="14" t="s">
        <v>235</v>
      </c>
      <c r="G64" s="10"/>
      <c r="H64" s="11"/>
      <c r="J64" s="36">
        <f>COUNTIFS(J9:J55, "None")</f>
        <v>0</v>
      </c>
      <c r="K64" s="36">
        <f>COUNTIFS(K9:K55, "None")</f>
        <v>0</v>
      </c>
      <c r="L64" s="38"/>
      <c r="M64" s="36">
        <f>COUNTIFS(M9:M55, "None")</f>
        <v>23</v>
      </c>
      <c r="N64" s="36">
        <f>COUNTIFS(N9:N55, "None")</f>
        <v>23</v>
      </c>
      <c r="O64" s="38"/>
      <c r="P64" s="36">
        <f>COUNTIFS(P9:P55, "None")</f>
        <v>47</v>
      </c>
      <c r="Q64" s="36">
        <f>COUNTIFS(Q9:Q55, "None")</f>
        <v>47</v>
      </c>
      <c r="R64" s="38"/>
      <c r="S64" s="36">
        <f>COUNTIFS(S9:S55, "None")</f>
        <v>47</v>
      </c>
      <c r="T64" s="36">
        <f>COUNTIFS(T9:T55, "None")</f>
        <v>47</v>
      </c>
      <c r="U64" s="38"/>
      <c r="V64" s="36">
        <f>COUNTIFS(V9:V55, "None")</f>
        <v>47</v>
      </c>
      <c r="W64" s="36">
        <f>COUNTIFS(W9:W55, "None")</f>
        <v>47</v>
      </c>
      <c r="X64" s="38"/>
      <c r="Y64" s="36">
        <f>COUNTIFS(Y9:Y55, "None")</f>
        <v>47</v>
      </c>
      <c r="Z64" s="36">
        <f>COUNTIFS(Z9:Z55, "None")</f>
        <v>47</v>
      </c>
      <c r="AA64" s="38"/>
      <c r="AB64" s="36">
        <f>COUNTIFS(AB9:AB55, "None")</f>
        <v>47</v>
      </c>
      <c r="AC64" s="36">
        <f>COUNTIFS(AC9:AC55, "None")</f>
        <v>47</v>
      </c>
      <c r="AD64" s="38"/>
      <c r="AE64" s="36">
        <f>COUNTIFS(AE9:AE55, "None")</f>
        <v>47</v>
      </c>
      <c r="AF64" s="36">
        <f>COUNTIFS(AF9:AF55, "None")</f>
        <v>47</v>
      </c>
      <c r="AG64" s="38"/>
      <c r="AH64" s="36">
        <f>COUNTIFS(AH9:AH55, "None")</f>
        <v>47</v>
      </c>
      <c r="AI64" s="36">
        <f>COUNTIFS(AI9:AI55, "None")</f>
        <v>47</v>
      </c>
      <c r="AJ64" s="38"/>
      <c r="AK64" s="69">
        <f>COUNTIFS(AK9:AK55, "None")</f>
        <v>34</v>
      </c>
      <c r="AL64" s="69">
        <f>COUNTIFS(AL9:AL55, "None")</f>
        <v>34</v>
      </c>
      <c r="AM64" s="75"/>
      <c r="AN64" s="69">
        <f>COUNTIFS(AN9:AN55, "None")</f>
        <v>34</v>
      </c>
      <c r="AO64" s="69">
        <f>COUNTIFS(AO9:AO55, "None")</f>
        <v>34</v>
      </c>
      <c r="AP64" s="75"/>
      <c r="AQ64" s="69">
        <f>COUNTIFS(AQ9:AQ55, "None")</f>
        <v>34</v>
      </c>
      <c r="AR64" s="69">
        <f>COUNTIFS(AR9:AR55, "None")</f>
        <v>34</v>
      </c>
      <c r="AS64" s="75"/>
      <c r="AT64" s="35"/>
    </row>
    <row r="65" spans="2:47" x14ac:dyDescent="0.3">
      <c r="F65" s="14"/>
      <c r="G65" s="10"/>
      <c r="H65" s="11"/>
      <c r="J65" s="36"/>
      <c r="K65" s="36"/>
      <c r="L65" s="38"/>
      <c r="M65" s="36"/>
      <c r="N65" s="36"/>
      <c r="O65" s="38"/>
      <c r="P65" s="36"/>
      <c r="Q65" s="36"/>
      <c r="R65" s="38"/>
      <c r="S65" s="36"/>
      <c r="T65" s="36"/>
      <c r="U65" s="38"/>
      <c r="V65" s="36"/>
      <c r="W65" s="36"/>
      <c r="X65" s="38"/>
      <c r="Y65" s="36"/>
      <c r="Z65" s="36"/>
      <c r="AA65" s="38"/>
      <c r="AB65" s="36"/>
      <c r="AC65" s="36"/>
      <c r="AD65" s="38"/>
      <c r="AE65" s="36"/>
      <c r="AF65" s="36"/>
      <c r="AG65" s="38"/>
      <c r="AH65" s="36"/>
      <c r="AI65" s="36"/>
      <c r="AJ65" s="38"/>
      <c r="AK65" s="69"/>
      <c r="AL65" s="69"/>
      <c r="AM65" s="75"/>
      <c r="AN65" s="69"/>
      <c r="AO65" s="69"/>
      <c r="AP65" s="75"/>
      <c r="AQ65" s="69"/>
      <c r="AR65" s="69"/>
      <c r="AS65" s="75"/>
      <c r="AT65" s="35"/>
    </row>
    <row r="66" spans="2:47" ht="15" thickBot="1" x14ac:dyDescent="0.35">
      <c r="F66" s="98" t="s">
        <v>236</v>
      </c>
      <c r="G66" s="94" t="s">
        <v>5</v>
      </c>
      <c r="H66" s="94" t="s">
        <v>6</v>
      </c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2"/>
      <c r="AL66" s="92"/>
      <c r="AM66" s="92"/>
      <c r="AN66" s="92"/>
      <c r="AO66" s="92"/>
      <c r="AP66" s="92"/>
      <c r="AQ66" s="92"/>
      <c r="AR66" s="92"/>
      <c r="AS66" s="92"/>
      <c r="AU66" s="35"/>
    </row>
    <row r="67" spans="2:47" ht="15" thickBot="1" x14ac:dyDescent="0.35">
      <c r="B67" s="161"/>
      <c r="C67" s="161"/>
      <c r="D67" s="161"/>
      <c r="E67" s="161"/>
      <c r="F67" s="99" t="s">
        <v>237</v>
      </c>
      <c r="G67" s="96">
        <f>(J67+M67+P67+S67+V67+Y67+AB67+AE67+AH67)/9</f>
        <v>5.6737588652482268E-2</v>
      </c>
      <c r="H67" s="96">
        <f>(K67+N67+Q67+T67+W67+Z67+AC67+AF67+AI67)/9</f>
        <v>0.16784869976359337</v>
      </c>
      <c r="I67" s="95"/>
      <c r="J67" s="93">
        <f>(J57+J59+J60)/(J62)</f>
        <v>0.51063829787234039</v>
      </c>
      <c r="K67" s="93">
        <f>(K57+K60)/K62</f>
        <v>1</v>
      </c>
      <c r="L67" s="90"/>
      <c r="M67" s="93">
        <f>(M57+M59+M60)/(M62)</f>
        <v>0</v>
      </c>
      <c r="N67" s="93">
        <f>(N57+N60)/N62</f>
        <v>0.51063829787234039</v>
      </c>
      <c r="O67" s="90"/>
      <c r="P67" s="93">
        <f>(P57+P59+P60)/(P62)</f>
        <v>0</v>
      </c>
      <c r="Q67" s="93">
        <f>(Q57+Q60)/Q62</f>
        <v>0</v>
      </c>
      <c r="R67" s="90"/>
      <c r="S67" s="93">
        <f>(S57+S59+S60)/(S62)</f>
        <v>0</v>
      </c>
      <c r="T67" s="93">
        <f>(T57+T60)/T62</f>
        <v>0</v>
      </c>
      <c r="U67" s="90"/>
      <c r="V67" s="93">
        <f>(V57+V59+V60)/(V62)</f>
        <v>0</v>
      </c>
      <c r="W67" s="93">
        <f>(W57+W60)/W62</f>
        <v>0</v>
      </c>
      <c r="X67" s="90"/>
      <c r="Y67" s="93">
        <f>(Y57+Y59+Y60)/(Y62)</f>
        <v>0</v>
      </c>
      <c r="Z67" s="93">
        <f>(Z57+Z60)/Z62</f>
        <v>0</v>
      </c>
      <c r="AA67" s="90"/>
      <c r="AB67" s="93">
        <f>(AB57+AB59+AB60)/(AB62)</f>
        <v>0</v>
      </c>
      <c r="AC67" s="93">
        <f>(AC57+AC60)/AC62</f>
        <v>0</v>
      </c>
      <c r="AD67" s="90"/>
      <c r="AE67" s="93">
        <f>(AE57+AE59+AE60)/(AE62)</f>
        <v>0</v>
      </c>
      <c r="AF67" s="93">
        <f>(AF57+AF60)/AF62</f>
        <v>0</v>
      </c>
      <c r="AG67" s="90"/>
      <c r="AH67" s="93">
        <f>(AH57+AH59+AH60)/(AH62)</f>
        <v>0</v>
      </c>
      <c r="AI67" s="93">
        <f>(AI57+AI60)/AI62</f>
        <v>0</v>
      </c>
      <c r="AJ67" s="90"/>
      <c r="AK67" s="91"/>
      <c r="AL67" s="91"/>
      <c r="AM67" s="92"/>
      <c r="AN67" s="91"/>
      <c r="AO67" s="91"/>
      <c r="AP67" s="92"/>
      <c r="AQ67" s="91"/>
      <c r="AR67" s="91"/>
      <c r="AS67" s="92"/>
      <c r="AU67" s="35"/>
    </row>
    <row r="68" spans="2:47" x14ac:dyDescent="0.3">
      <c r="B68" s="161"/>
      <c r="C68" s="161"/>
      <c r="D68" s="161"/>
      <c r="E68" s="161"/>
      <c r="F68" s="98" t="s">
        <v>238</v>
      </c>
      <c r="G68" s="97">
        <f>(J68+M68+P68+S68+V68+Y68+AB68+AE68+AH68)/9</f>
        <v>0.1111111111111111</v>
      </c>
      <c r="H68" s="113"/>
      <c r="J68" s="46">
        <f>J58/J62</f>
        <v>0.48936170212765956</v>
      </c>
      <c r="K68" s="35"/>
      <c r="L68" s="35"/>
      <c r="M68" s="46">
        <f>M58/M62</f>
        <v>0.51063829787234039</v>
      </c>
      <c r="N68" s="35"/>
      <c r="O68" s="35"/>
      <c r="P68" s="46">
        <f>P58/P62</f>
        <v>0</v>
      </c>
      <c r="Q68" s="35"/>
      <c r="R68" s="35"/>
      <c r="S68" s="46">
        <f>S58/S62</f>
        <v>0</v>
      </c>
      <c r="T68" s="35"/>
      <c r="U68" s="35"/>
      <c r="V68" s="46">
        <f>V58/V62</f>
        <v>0</v>
      </c>
      <c r="W68" s="35"/>
      <c r="X68" s="35"/>
      <c r="Y68" s="46">
        <f>Y58/Y62</f>
        <v>0</v>
      </c>
      <c r="Z68" s="35"/>
      <c r="AA68" s="35"/>
      <c r="AB68" s="46">
        <f>AB58/AB62</f>
        <v>0</v>
      </c>
      <c r="AC68" s="35"/>
      <c r="AD68" s="35"/>
      <c r="AE68" s="46">
        <f>AE58/AE62</f>
        <v>0</v>
      </c>
      <c r="AF68" s="35"/>
      <c r="AG68" s="35"/>
      <c r="AH68" s="46">
        <f>AH58/AH62</f>
        <v>0</v>
      </c>
      <c r="AI68" s="35"/>
      <c r="AJ68" s="35"/>
      <c r="AK68" s="76"/>
      <c r="AL68" s="52"/>
      <c r="AM68" s="52"/>
      <c r="AN68" s="76"/>
      <c r="AO68" s="52"/>
      <c r="AP68" s="52"/>
      <c r="AQ68" s="76"/>
      <c r="AR68" s="52"/>
      <c r="AS68" s="52"/>
    </row>
    <row r="69" spans="2:47" x14ac:dyDescent="0.3">
      <c r="J69" s="38"/>
      <c r="K69" s="37"/>
      <c r="L69" s="37"/>
      <c r="M69" s="38"/>
      <c r="N69" s="37"/>
      <c r="O69" s="37"/>
      <c r="P69" s="38"/>
      <c r="Q69" s="37"/>
      <c r="R69" s="37"/>
      <c r="S69" s="38"/>
      <c r="T69" s="37"/>
      <c r="U69" s="37"/>
      <c r="V69" s="38"/>
      <c r="W69" s="37"/>
      <c r="X69" s="37"/>
      <c r="Y69" s="38"/>
      <c r="Z69" s="37"/>
      <c r="AA69" s="37"/>
      <c r="AB69" s="38"/>
      <c r="AC69" s="37"/>
      <c r="AD69" s="37"/>
      <c r="AE69" s="38"/>
      <c r="AF69" s="37"/>
      <c r="AG69" s="37"/>
      <c r="AH69" s="38"/>
      <c r="AI69" s="37"/>
      <c r="AJ69" s="37"/>
      <c r="AK69" s="70"/>
      <c r="AL69" s="70"/>
      <c r="AM69" s="70"/>
      <c r="AN69" s="75"/>
      <c r="AO69" s="70"/>
      <c r="AP69" s="70"/>
      <c r="AQ69" s="75"/>
      <c r="AR69" s="70"/>
      <c r="AS69" s="70"/>
    </row>
    <row r="70" spans="2:47" x14ac:dyDescent="0.3">
      <c r="J70"/>
      <c r="L70" s="2"/>
      <c r="M70"/>
      <c r="O70" s="2"/>
      <c r="P70"/>
      <c r="R70" s="2"/>
      <c r="S70"/>
      <c r="U70" s="2"/>
      <c r="V70"/>
      <c r="X70" s="2"/>
      <c r="Y70"/>
      <c r="AA70" s="2"/>
      <c r="AB70"/>
      <c r="AD70" s="2"/>
      <c r="AE70"/>
      <c r="AG70" s="2"/>
      <c r="AH70"/>
      <c r="AJ70" s="2"/>
      <c r="AK70" s="68"/>
      <c r="AM70" s="68"/>
      <c r="AN70" s="53"/>
      <c r="AP70" s="68"/>
      <c r="AQ70" s="53"/>
      <c r="AS70" s="68"/>
    </row>
    <row r="71" spans="2:47" x14ac:dyDescent="0.3">
      <c r="J71"/>
      <c r="L71" s="2"/>
      <c r="M71"/>
      <c r="O71" s="2"/>
      <c r="P71"/>
      <c r="R71" s="2"/>
      <c r="S71"/>
      <c r="U71" s="2"/>
      <c r="V71"/>
      <c r="X71" s="2"/>
      <c r="Y71"/>
      <c r="AA71" s="2"/>
      <c r="AB71"/>
      <c r="AD71" s="2"/>
      <c r="AE71"/>
      <c r="AG71" s="2"/>
      <c r="AH71"/>
      <c r="AJ71" s="2"/>
      <c r="AK71" s="68"/>
      <c r="AM71" s="68"/>
      <c r="AN71" s="53"/>
      <c r="AP71" s="68"/>
      <c r="AQ71" s="53"/>
      <c r="AS71" s="68"/>
    </row>
    <row r="72" spans="2:47" x14ac:dyDescent="0.3">
      <c r="J72"/>
      <c r="L72" s="2"/>
      <c r="M72"/>
      <c r="O72" s="2"/>
      <c r="P72"/>
      <c r="R72" s="2"/>
      <c r="S72"/>
      <c r="U72" s="2"/>
      <c r="V72"/>
      <c r="X72" s="2"/>
      <c r="Y72"/>
      <c r="AA72" s="2"/>
      <c r="AB72"/>
      <c r="AD72" s="2"/>
      <c r="AE72"/>
      <c r="AG72" s="2"/>
      <c r="AH72"/>
      <c r="AJ72" s="2"/>
      <c r="AK72" s="68"/>
      <c r="AM72" s="68"/>
      <c r="AN72" s="53"/>
      <c r="AP72" s="68"/>
      <c r="AQ72" s="53"/>
      <c r="AS72" s="68"/>
    </row>
    <row r="73" spans="2:47" x14ac:dyDescent="0.3">
      <c r="J73"/>
      <c r="L73" s="2"/>
      <c r="M73"/>
      <c r="O73" s="2"/>
      <c r="P73"/>
      <c r="R73" s="2"/>
      <c r="S73"/>
      <c r="U73" s="2"/>
      <c r="V73"/>
      <c r="X73" s="2"/>
      <c r="Y73"/>
      <c r="AA73" s="2"/>
      <c r="AB73"/>
      <c r="AD73" s="2"/>
      <c r="AE73"/>
      <c r="AG73" s="2"/>
      <c r="AH73"/>
      <c r="AJ73" s="2"/>
      <c r="AK73" s="68"/>
      <c r="AM73" s="68"/>
      <c r="AN73" s="53"/>
      <c r="AP73" s="68"/>
      <c r="AQ73" s="53"/>
      <c r="AS73" s="68"/>
    </row>
    <row r="74" spans="2:47" x14ac:dyDescent="0.3">
      <c r="J74"/>
      <c r="L74" s="2"/>
      <c r="M74"/>
      <c r="O74" s="2"/>
      <c r="P74"/>
      <c r="R74" s="2"/>
      <c r="S74"/>
      <c r="U74" s="2"/>
      <c r="V74"/>
      <c r="X74" s="2"/>
      <c r="Y74"/>
      <c r="AA74" s="2"/>
      <c r="AB74"/>
      <c r="AD74" s="2"/>
      <c r="AE74"/>
      <c r="AG74" s="2"/>
      <c r="AH74"/>
      <c r="AJ74" s="2"/>
      <c r="AK74" s="68"/>
      <c r="AM74" s="68"/>
      <c r="AN74" s="53"/>
      <c r="AP74" s="68"/>
      <c r="AQ74" s="53"/>
      <c r="AS74" s="68"/>
    </row>
    <row r="75" spans="2:47" x14ac:dyDescent="0.3">
      <c r="J75"/>
      <c r="L75" s="2"/>
      <c r="M75"/>
      <c r="O75" s="2"/>
      <c r="P75"/>
      <c r="R75" s="2"/>
      <c r="S75"/>
      <c r="U75" s="2"/>
      <c r="V75"/>
      <c r="X75" s="2"/>
      <c r="Y75"/>
      <c r="AA75" s="2"/>
      <c r="AB75"/>
      <c r="AD75" s="2"/>
      <c r="AE75"/>
      <c r="AG75" s="2"/>
      <c r="AH75"/>
      <c r="AJ75" s="2"/>
      <c r="AK75" s="68"/>
      <c r="AM75" s="68"/>
      <c r="AN75" s="53"/>
      <c r="AP75" s="68"/>
      <c r="AQ75" s="53"/>
      <c r="AS75" s="68"/>
    </row>
    <row r="76" spans="2:47" x14ac:dyDescent="0.3">
      <c r="J76"/>
      <c r="L76" s="2"/>
      <c r="M76"/>
      <c r="O76" s="2"/>
      <c r="P76"/>
      <c r="R76" s="2"/>
      <c r="S76"/>
      <c r="U76" s="2"/>
      <c r="V76"/>
      <c r="X76" s="2"/>
      <c r="Y76"/>
      <c r="AA76" s="2"/>
      <c r="AB76"/>
      <c r="AD76" s="2"/>
      <c r="AE76"/>
      <c r="AG76" s="2"/>
      <c r="AH76"/>
      <c r="AJ76" s="2"/>
      <c r="AK76" s="68"/>
      <c r="AM76" s="68"/>
      <c r="AN76" s="53"/>
      <c r="AP76" s="68"/>
      <c r="AQ76" s="53"/>
      <c r="AS76" s="68"/>
    </row>
    <row r="77" spans="2:47" x14ac:dyDescent="0.3">
      <c r="J77"/>
      <c r="L77" s="2"/>
      <c r="M77"/>
      <c r="O77" s="2"/>
      <c r="P77"/>
      <c r="R77" s="2"/>
      <c r="S77"/>
      <c r="U77" s="2"/>
      <c r="V77"/>
      <c r="X77" s="2"/>
      <c r="Y77"/>
      <c r="AA77" s="2"/>
      <c r="AB77"/>
      <c r="AD77" s="2"/>
      <c r="AE77"/>
      <c r="AG77" s="2"/>
      <c r="AH77"/>
      <c r="AJ77" s="2"/>
      <c r="AK77" s="68"/>
      <c r="AM77" s="68"/>
      <c r="AN77" s="53"/>
      <c r="AP77" s="68"/>
      <c r="AQ77" s="53"/>
      <c r="AS77" s="68"/>
    </row>
    <row r="78" spans="2:47" x14ac:dyDescent="0.3">
      <c r="J78"/>
      <c r="L78" s="2"/>
      <c r="M78"/>
      <c r="O78" s="2"/>
      <c r="P78"/>
      <c r="R78" s="2"/>
      <c r="S78"/>
      <c r="U78" s="2"/>
      <c r="V78"/>
      <c r="X78" s="2"/>
      <c r="Y78"/>
      <c r="AA78" s="2"/>
      <c r="AB78"/>
      <c r="AD78" s="2"/>
      <c r="AE78"/>
      <c r="AG78" s="2"/>
      <c r="AH78"/>
      <c r="AJ78" s="2"/>
      <c r="AK78" s="68"/>
      <c r="AM78" s="68"/>
      <c r="AN78" s="53"/>
      <c r="AP78" s="68"/>
      <c r="AQ78" s="53"/>
      <c r="AS78" s="68"/>
    </row>
    <row r="79" spans="2:47" x14ac:dyDescent="0.3">
      <c r="J79"/>
      <c r="L79" s="2"/>
      <c r="M79"/>
      <c r="O79" s="2"/>
      <c r="P79"/>
      <c r="R79" s="2"/>
      <c r="S79"/>
      <c r="U79" s="2"/>
      <c r="V79"/>
      <c r="X79" s="2"/>
      <c r="Y79"/>
      <c r="AA79" s="2"/>
      <c r="AB79"/>
      <c r="AD79" s="2"/>
      <c r="AE79"/>
      <c r="AG79" s="2"/>
      <c r="AH79"/>
      <c r="AJ79" s="2"/>
      <c r="AK79" s="68"/>
      <c r="AM79" s="68"/>
      <c r="AN79" s="53"/>
      <c r="AP79" s="68"/>
      <c r="AQ79" s="53"/>
      <c r="AS79" s="68"/>
    </row>
    <row r="80" spans="2:47" x14ac:dyDescent="0.3">
      <c r="J80"/>
      <c r="L80" s="2"/>
      <c r="M80"/>
      <c r="O80" s="2"/>
      <c r="P80"/>
      <c r="R80" s="2"/>
      <c r="S80"/>
      <c r="U80" s="2"/>
      <c r="V80"/>
      <c r="X80" s="2"/>
      <c r="Y80"/>
      <c r="AA80" s="2"/>
      <c r="AB80"/>
      <c r="AD80" s="2"/>
      <c r="AE80"/>
      <c r="AG80" s="2"/>
      <c r="AH80"/>
      <c r="AJ80" s="2"/>
      <c r="AK80" s="68"/>
      <c r="AM80" s="68"/>
      <c r="AN80" s="53"/>
      <c r="AP80" s="68"/>
      <c r="AQ80" s="53"/>
      <c r="AS80" s="68"/>
    </row>
    <row r="81" spans="10:45" x14ac:dyDescent="0.3">
      <c r="J81"/>
      <c r="L81" s="2"/>
      <c r="M81"/>
      <c r="O81" s="2"/>
      <c r="P81"/>
      <c r="R81" s="2"/>
      <c r="S81"/>
      <c r="U81" s="2"/>
      <c r="V81"/>
      <c r="X81" s="2"/>
      <c r="Y81"/>
      <c r="AA81" s="2"/>
      <c r="AB81"/>
      <c r="AD81" s="2"/>
      <c r="AE81"/>
      <c r="AG81" s="2"/>
      <c r="AH81"/>
      <c r="AJ81" s="2"/>
      <c r="AK81" s="68"/>
      <c r="AM81" s="68"/>
      <c r="AN81" s="53"/>
      <c r="AP81" s="68"/>
      <c r="AQ81" s="53"/>
      <c r="AS81" s="68"/>
    </row>
    <row r="82" spans="10:45" x14ac:dyDescent="0.3">
      <c r="J82"/>
      <c r="L82" s="2"/>
      <c r="M82"/>
      <c r="O82" s="2"/>
      <c r="P82"/>
      <c r="R82" s="2"/>
      <c r="S82"/>
      <c r="U82" s="2"/>
      <c r="V82"/>
      <c r="X82" s="2"/>
      <c r="Y82"/>
      <c r="AA82" s="2"/>
      <c r="AB82"/>
      <c r="AD82" s="2"/>
      <c r="AE82"/>
      <c r="AG82" s="2"/>
      <c r="AH82"/>
      <c r="AJ82" s="2"/>
      <c r="AK82" s="68"/>
      <c r="AM82" s="68"/>
      <c r="AN82" s="53"/>
      <c r="AP82" s="68"/>
      <c r="AQ82" s="53"/>
      <c r="AS82" s="68"/>
    </row>
    <row r="83" spans="10:45" x14ac:dyDescent="0.3">
      <c r="J83"/>
      <c r="L83" s="2"/>
      <c r="M83"/>
      <c r="O83" s="2"/>
      <c r="P83"/>
      <c r="R83" s="2"/>
      <c r="S83"/>
      <c r="U83" s="2"/>
      <c r="V83"/>
      <c r="X83" s="2"/>
      <c r="Y83"/>
      <c r="AA83" s="2"/>
      <c r="AB83"/>
      <c r="AD83" s="2"/>
      <c r="AE83"/>
      <c r="AG83" s="2"/>
      <c r="AH83"/>
      <c r="AJ83" s="2"/>
      <c r="AK83" s="68"/>
      <c r="AM83" s="68"/>
      <c r="AN83" s="53"/>
      <c r="AP83" s="68"/>
      <c r="AQ83" s="53"/>
      <c r="AS83" s="68"/>
    </row>
    <row r="84" spans="10:45" x14ac:dyDescent="0.3">
      <c r="J84"/>
      <c r="L84" s="2"/>
      <c r="M84"/>
      <c r="O84" s="2"/>
      <c r="P84"/>
      <c r="R84" s="2"/>
      <c r="S84"/>
      <c r="U84" s="2"/>
      <c r="V84"/>
      <c r="X84" s="2"/>
      <c r="Y84"/>
      <c r="AA84" s="2"/>
      <c r="AB84"/>
      <c r="AD84" s="2"/>
      <c r="AE84"/>
      <c r="AG84" s="2"/>
      <c r="AH84"/>
      <c r="AJ84" s="2"/>
      <c r="AK84" s="68"/>
      <c r="AM84" s="68"/>
      <c r="AN84" s="53"/>
      <c r="AP84" s="68"/>
      <c r="AQ84" s="53"/>
      <c r="AS84" s="68"/>
    </row>
    <row r="85" spans="10:45" x14ac:dyDescent="0.3">
      <c r="J85"/>
      <c r="L85" s="2"/>
      <c r="M85"/>
      <c r="O85" s="2"/>
      <c r="P85"/>
      <c r="R85" s="2"/>
      <c r="S85"/>
      <c r="U85" s="2"/>
      <c r="V85"/>
      <c r="X85" s="2"/>
      <c r="Y85"/>
      <c r="AA85" s="2"/>
      <c r="AB85"/>
      <c r="AD85" s="2"/>
      <c r="AE85"/>
      <c r="AG85" s="2"/>
      <c r="AH85"/>
      <c r="AJ85" s="2"/>
      <c r="AK85" s="68"/>
      <c r="AM85" s="68"/>
      <c r="AN85" s="53"/>
      <c r="AP85" s="68"/>
      <c r="AQ85" s="53"/>
      <c r="AS85" s="68"/>
    </row>
    <row r="86" spans="10:45" x14ac:dyDescent="0.3">
      <c r="J86"/>
      <c r="L86" s="2"/>
      <c r="M86"/>
      <c r="O86" s="2"/>
      <c r="P86"/>
      <c r="R86" s="2"/>
      <c r="S86"/>
      <c r="U86" s="2"/>
      <c r="V86"/>
      <c r="X86" s="2"/>
      <c r="Y86"/>
      <c r="AA86" s="2"/>
      <c r="AB86"/>
      <c r="AD86" s="2"/>
      <c r="AE86"/>
      <c r="AG86" s="2"/>
      <c r="AH86"/>
      <c r="AJ86" s="2"/>
      <c r="AK86" s="68"/>
      <c r="AM86" s="68"/>
      <c r="AN86" s="53"/>
      <c r="AP86" s="68"/>
      <c r="AQ86" s="53"/>
      <c r="AS86" s="68"/>
    </row>
    <row r="87" spans="10:45" x14ac:dyDescent="0.3">
      <c r="J87"/>
      <c r="L87" s="2"/>
      <c r="M87"/>
      <c r="O87" s="2"/>
      <c r="P87"/>
      <c r="R87" s="2"/>
      <c r="S87"/>
      <c r="U87" s="2"/>
      <c r="V87"/>
      <c r="X87" s="2"/>
      <c r="Y87"/>
      <c r="AA87" s="2"/>
      <c r="AB87"/>
      <c r="AD87" s="2"/>
      <c r="AE87"/>
      <c r="AG87" s="2"/>
      <c r="AH87"/>
      <c r="AJ87" s="2"/>
      <c r="AK87" s="68"/>
      <c r="AM87" s="68"/>
      <c r="AN87" s="53"/>
      <c r="AP87" s="68"/>
      <c r="AQ87" s="53"/>
      <c r="AS87" s="68"/>
    </row>
    <row r="88" spans="10:45" x14ac:dyDescent="0.3">
      <c r="J88"/>
      <c r="L88" s="2"/>
      <c r="M88"/>
      <c r="O88" s="2"/>
      <c r="P88"/>
      <c r="R88" s="2"/>
      <c r="S88"/>
      <c r="U88" s="2"/>
      <c r="V88"/>
      <c r="X88" s="2"/>
      <c r="Y88"/>
      <c r="AA88" s="2"/>
      <c r="AB88"/>
      <c r="AD88" s="2"/>
      <c r="AE88"/>
      <c r="AG88" s="2"/>
      <c r="AH88"/>
      <c r="AJ88" s="2"/>
      <c r="AK88" s="68"/>
      <c r="AM88" s="68"/>
      <c r="AN88" s="53"/>
      <c r="AP88" s="68"/>
      <c r="AQ88" s="53"/>
      <c r="AS88" s="68"/>
    </row>
    <row r="89" spans="10:45" x14ac:dyDescent="0.3">
      <c r="J89"/>
      <c r="L89" s="2"/>
      <c r="M89"/>
      <c r="O89" s="2"/>
      <c r="P89"/>
      <c r="R89" s="2"/>
      <c r="S89"/>
      <c r="U89" s="2"/>
      <c r="V89"/>
      <c r="X89" s="2"/>
      <c r="Y89"/>
      <c r="AA89" s="2"/>
      <c r="AB89"/>
      <c r="AD89" s="2"/>
      <c r="AE89"/>
      <c r="AG89" s="2"/>
      <c r="AH89"/>
      <c r="AJ89" s="2"/>
      <c r="AK89" s="68"/>
      <c r="AM89" s="68"/>
      <c r="AN89" s="53"/>
      <c r="AP89" s="68"/>
      <c r="AQ89" s="53"/>
      <c r="AS89" s="68"/>
    </row>
    <row r="90" spans="10:45" x14ac:dyDescent="0.3">
      <c r="J90"/>
      <c r="L90" s="2"/>
      <c r="M90"/>
      <c r="O90" s="2"/>
      <c r="P90"/>
      <c r="R90" s="2"/>
      <c r="S90"/>
      <c r="U90" s="2"/>
      <c r="V90"/>
      <c r="X90" s="2"/>
      <c r="Y90"/>
      <c r="AA90" s="2"/>
      <c r="AB90"/>
      <c r="AD90" s="2"/>
      <c r="AE90"/>
      <c r="AG90" s="2"/>
      <c r="AH90"/>
      <c r="AJ90" s="2"/>
      <c r="AK90" s="68"/>
      <c r="AM90" s="68"/>
      <c r="AN90" s="53"/>
      <c r="AP90" s="68"/>
      <c r="AQ90" s="53"/>
      <c r="AS90" s="68"/>
    </row>
    <row r="91" spans="10:45" x14ac:dyDescent="0.3">
      <c r="J91"/>
      <c r="L91" s="2"/>
      <c r="M91"/>
      <c r="O91" s="2"/>
      <c r="P91"/>
      <c r="R91" s="2"/>
      <c r="S91"/>
      <c r="U91" s="2"/>
      <c r="V91"/>
      <c r="X91" s="2"/>
      <c r="Y91"/>
      <c r="AA91" s="2"/>
      <c r="AB91"/>
      <c r="AD91" s="2"/>
      <c r="AE91"/>
      <c r="AG91" s="2"/>
      <c r="AH91"/>
      <c r="AJ91" s="2"/>
      <c r="AK91" s="68"/>
      <c r="AM91" s="68"/>
      <c r="AN91" s="53"/>
      <c r="AP91" s="68"/>
      <c r="AQ91" s="53"/>
      <c r="AS91" s="68"/>
    </row>
    <row r="92" spans="10:45" x14ac:dyDescent="0.3">
      <c r="J92"/>
      <c r="L92" s="2"/>
      <c r="M92"/>
      <c r="O92" s="2"/>
      <c r="P92"/>
      <c r="R92" s="2"/>
      <c r="S92"/>
      <c r="U92" s="2"/>
      <c r="V92"/>
      <c r="X92" s="2"/>
      <c r="Y92"/>
      <c r="AA92" s="2"/>
      <c r="AB92"/>
      <c r="AD92" s="2"/>
      <c r="AE92"/>
      <c r="AG92" s="2"/>
      <c r="AH92"/>
      <c r="AJ92" s="2"/>
      <c r="AK92" s="68"/>
      <c r="AM92" s="68"/>
      <c r="AN92" s="53"/>
      <c r="AP92" s="68"/>
      <c r="AQ92" s="53"/>
      <c r="AS92" s="68"/>
    </row>
    <row r="93" spans="10:45" x14ac:dyDescent="0.3">
      <c r="J93"/>
      <c r="L93" s="2"/>
      <c r="M93"/>
      <c r="O93" s="2"/>
      <c r="P93"/>
      <c r="R93" s="2"/>
      <c r="S93"/>
      <c r="U93" s="2"/>
      <c r="V93"/>
      <c r="X93" s="2"/>
      <c r="Y93"/>
      <c r="AA93" s="2"/>
      <c r="AB93"/>
      <c r="AD93" s="2"/>
      <c r="AE93"/>
      <c r="AG93" s="2"/>
      <c r="AH93"/>
      <c r="AJ93" s="2"/>
      <c r="AK93" s="68"/>
      <c r="AM93" s="68"/>
      <c r="AN93" s="53"/>
      <c r="AP93" s="68"/>
      <c r="AQ93" s="53"/>
      <c r="AS93" s="68"/>
    </row>
    <row r="94" spans="10:45" x14ac:dyDescent="0.3">
      <c r="J94"/>
      <c r="L94" s="2"/>
      <c r="M94"/>
      <c r="O94" s="2"/>
      <c r="P94"/>
      <c r="R94" s="2"/>
      <c r="S94"/>
      <c r="U94" s="2"/>
      <c r="V94"/>
      <c r="X94" s="2"/>
      <c r="Y94"/>
      <c r="AA94" s="2"/>
      <c r="AB94"/>
      <c r="AD94" s="2"/>
      <c r="AE94"/>
      <c r="AG94" s="2"/>
      <c r="AH94"/>
      <c r="AJ94" s="2"/>
      <c r="AK94" s="68"/>
      <c r="AM94" s="68"/>
      <c r="AN94" s="53"/>
      <c r="AP94" s="68"/>
      <c r="AQ94" s="53"/>
      <c r="AS94" s="68"/>
    </row>
    <row r="95" spans="10:45" x14ac:dyDescent="0.3">
      <c r="J95"/>
      <c r="L95" s="2"/>
      <c r="M95"/>
      <c r="O95" s="2"/>
      <c r="P95"/>
      <c r="R95" s="2"/>
      <c r="S95"/>
      <c r="U95" s="2"/>
      <c r="V95"/>
      <c r="X95" s="2"/>
      <c r="Y95"/>
      <c r="AA95" s="2"/>
      <c r="AB95"/>
      <c r="AD95" s="2"/>
      <c r="AE95"/>
      <c r="AG95" s="2"/>
      <c r="AH95"/>
      <c r="AJ95" s="2"/>
      <c r="AK95" s="68"/>
      <c r="AM95" s="68"/>
      <c r="AN95" s="53"/>
      <c r="AP95" s="68"/>
      <c r="AQ95" s="53"/>
      <c r="AS95" s="68"/>
    </row>
    <row r="96" spans="10:45" x14ac:dyDescent="0.3">
      <c r="J96"/>
      <c r="L96" s="2"/>
      <c r="M96"/>
      <c r="O96" s="2"/>
      <c r="P96"/>
      <c r="R96" s="2"/>
      <c r="S96"/>
      <c r="U96" s="2"/>
      <c r="V96"/>
      <c r="X96" s="2"/>
      <c r="Y96"/>
      <c r="AA96" s="2"/>
      <c r="AB96"/>
      <c r="AD96" s="2"/>
      <c r="AE96"/>
      <c r="AG96" s="2"/>
      <c r="AH96"/>
      <c r="AJ96" s="2"/>
      <c r="AK96" s="68"/>
      <c r="AM96" s="68"/>
      <c r="AN96" s="53"/>
      <c r="AP96" s="68"/>
      <c r="AQ96" s="53"/>
      <c r="AS96" s="68"/>
    </row>
    <row r="97" spans="10:45" x14ac:dyDescent="0.3">
      <c r="J97"/>
      <c r="L97" s="2"/>
      <c r="M97"/>
      <c r="O97" s="2"/>
      <c r="P97"/>
      <c r="R97" s="2"/>
      <c r="S97"/>
      <c r="U97" s="2"/>
      <c r="V97"/>
      <c r="X97" s="2"/>
      <c r="Y97"/>
      <c r="AA97" s="2"/>
      <c r="AB97"/>
      <c r="AD97" s="2"/>
      <c r="AE97"/>
      <c r="AG97" s="2"/>
      <c r="AH97"/>
      <c r="AJ97" s="2"/>
      <c r="AK97" s="68"/>
      <c r="AM97" s="68"/>
      <c r="AN97" s="53"/>
      <c r="AP97" s="68"/>
      <c r="AQ97" s="53"/>
      <c r="AS97" s="68"/>
    </row>
    <row r="98" spans="10:45" x14ac:dyDescent="0.3">
      <c r="J98"/>
      <c r="L98" s="2"/>
      <c r="M98"/>
      <c r="O98" s="2"/>
      <c r="P98"/>
      <c r="R98" s="2"/>
      <c r="S98"/>
      <c r="U98" s="2"/>
      <c r="V98"/>
      <c r="X98" s="2"/>
      <c r="Y98"/>
      <c r="AA98" s="2"/>
      <c r="AB98"/>
      <c r="AD98" s="2"/>
      <c r="AE98"/>
      <c r="AG98" s="2"/>
      <c r="AH98"/>
      <c r="AJ98" s="2"/>
      <c r="AK98" s="68"/>
      <c r="AM98" s="68"/>
      <c r="AN98" s="53"/>
      <c r="AP98" s="68"/>
      <c r="AQ98" s="53"/>
      <c r="AS98" s="68"/>
    </row>
    <row r="99" spans="10:45" x14ac:dyDescent="0.3">
      <c r="J99"/>
      <c r="L99" s="2"/>
      <c r="M99"/>
      <c r="O99" s="2"/>
      <c r="P99"/>
      <c r="R99" s="2"/>
      <c r="S99"/>
      <c r="U99" s="2"/>
      <c r="V99"/>
      <c r="X99" s="2"/>
      <c r="Y99"/>
      <c r="AA99" s="2"/>
      <c r="AB99"/>
      <c r="AD99" s="2"/>
      <c r="AE99"/>
      <c r="AG99" s="2"/>
      <c r="AH99"/>
      <c r="AJ99" s="2"/>
      <c r="AK99" s="68"/>
      <c r="AM99" s="68"/>
      <c r="AN99" s="53"/>
      <c r="AP99" s="68"/>
      <c r="AQ99" s="53"/>
      <c r="AS99" s="68"/>
    </row>
    <row r="100" spans="10:45" x14ac:dyDescent="0.3">
      <c r="J100"/>
      <c r="L100" s="2"/>
      <c r="M100"/>
      <c r="O100" s="2"/>
      <c r="P100"/>
      <c r="R100" s="2"/>
      <c r="S100"/>
      <c r="U100" s="2"/>
      <c r="V100"/>
      <c r="X100" s="2"/>
      <c r="Y100"/>
      <c r="AA100" s="2"/>
      <c r="AB100"/>
      <c r="AD100" s="2"/>
      <c r="AE100"/>
      <c r="AG100" s="2"/>
      <c r="AH100"/>
      <c r="AJ100" s="2"/>
      <c r="AK100" s="68"/>
      <c r="AM100" s="68"/>
      <c r="AN100" s="53"/>
      <c r="AP100" s="68"/>
      <c r="AQ100" s="53"/>
      <c r="AS100" s="68"/>
    </row>
    <row r="101" spans="10:45" x14ac:dyDescent="0.3">
      <c r="J101"/>
      <c r="L101" s="2"/>
      <c r="M101"/>
      <c r="O101" s="2"/>
      <c r="P101"/>
      <c r="R101" s="2"/>
      <c r="S101"/>
      <c r="U101" s="2"/>
      <c r="V101"/>
      <c r="X101" s="2"/>
      <c r="Y101"/>
      <c r="AA101" s="2"/>
      <c r="AB101"/>
      <c r="AD101" s="2"/>
      <c r="AE101"/>
      <c r="AG101" s="2"/>
      <c r="AH101"/>
      <c r="AJ101" s="2"/>
      <c r="AK101" s="68"/>
      <c r="AM101" s="68"/>
      <c r="AN101" s="53"/>
      <c r="AP101" s="68"/>
      <c r="AQ101" s="53"/>
      <c r="AS101" s="68"/>
    </row>
    <row r="102" spans="10:45" x14ac:dyDescent="0.3">
      <c r="J102"/>
      <c r="L102" s="2"/>
      <c r="M102"/>
      <c r="O102" s="2"/>
      <c r="P102"/>
      <c r="R102" s="2"/>
      <c r="S102"/>
      <c r="U102" s="2"/>
      <c r="V102"/>
      <c r="X102" s="2"/>
      <c r="Y102"/>
      <c r="AA102" s="2"/>
      <c r="AB102"/>
      <c r="AD102" s="2"/>
      <c r="AE102"/>
      <c r="AG102" s="2"/>
      <c r="AH102"/>
      <c r="AJ102" s="2"/>
      <c r="AK102" s="68"/>
      <c r="AM102" s="68"/>
      <c r="AN102" s="53"/>
      <c r="AP102" s="68"/>
      <c r="AQ102" s="53"/>
      <c r="AS102" s="68"/>
    </row>
    <row r="103" spans="10:45" x14ac:dyDescent="0.3">
      <c r="J103"/>
      <c r="L103" s="2"/>
      <c r="M103"/>
      <c r="O103" s="2"/>
      <c r="P103"/>
      <c r="R103" s="2"/>
      <c r="S103"/>
      <c r="U103" s="2"/>
      <c r="V103"/>
      <c r="X103" s="2"/>
      <c r="Y103"/>
      <c r="AA103" s="2"/>
      <c r="AB103"/>
      <c r="AD103" s="2"/>
      <c r="AE103"/>
      <c r="AG103" s="2"/>
      <c r="AH103"/>
      <c r="AJ103" s="2"/>
      <c r="AK103" s="68"/>
      <c r="AM103" s="68"/>
      <c r="AN103" s="53"/>
      <c r="AP103" s="68"/>
      <c r="AQ103" s="53"/>
      <c r="AS103" s="68"/>
    </row>
    <row r="104" spans="10:45" x14ac:dyDescent="0.3">
      <c r="J104"/>
      <c r="L104" s="2"/>
      <c r="M104"/>
      <c r="O104" s="2"/>
      <c r="P104"/>
      <c r="R104" s="2"/>
      <c r="S104"/>
      <c r="U104" s="2"/>
      <c r="V104"/>
      <c r="X104" s="2"/>
      <c r="Y104"/>
      <c r="AA104" s="2"/>
      <c r="AB104"/>
      <c r="AD104" s="2"/>
      <c r="AE104"/>
      <c r="AG104" s="2"/>
      <c r="AH104"/>
      <c r="AJ104" s="2"/>
      <c r="AK104" s="68"/>
      <c r="AM104" s="68"/>
      <c r="AN104" s="53"/>
      <c r="AP104" s="68"/>
      <c r="AQ104" s="53"/>
      <c r="AS104" s="68"/>
    </row>
    <row r="105" spans="10:45" x14ac:dyDescent="0.3">
      <c r="J105"/>
      <c r="L105" s="2"/>
      <c r="M105"/>
      <c r="O105" s="2"/>
      <c r="P105"/>
      <c r="R105" s="2"/>
      <c r="S105"/>
      <c r="U105" s="2"/>
      <c r="V105"/>
      <c r="X105" s="2"/>
      <c r="Y105"/>
      <c r="AA105" s="2"/>
      <c r="AB105"/>
      <c r="AD105" s="2"/>
      <c r="AE105"/>
      <c r="AG105" s="2"/>
      <c r="AH105"/>
      <c r="AJ105" s="2"/>
      <c r="AK105" s="68"/>
      <c r="AM105" s="68"/>
      <c r="AN105" s="53"/>
      <c r="AP105" s="68"/>
      <c r="AQ105" s="53"/>
      <c r="AS105" s="68"/>
    </row>
    <row r="106" spans="10:45" x14ac:dyDescent="0.3">
      <c r="J106"/>
      <c r="L106" s="2"/>
      <c r="M106"/>
      <c r="O106" s="2"/>
      <c r="P106"/>
      <c r="R106" s="2"/>
      <c r="S106"/>
      <c r="U106" s="2"/>
      <c r="V106"/>
      <c r="X106" s="2"/>
      <c r="Y106"/>
      <c r="AA106" s="2"/>
      <c r="AB106"/>
      <c r="AD106" s="2"/>
      <c r="AE106"/>
      <c r="AG106" s="2"/>
      <c r="AH106"/>
      <c r="AJ106" s="2"/>
      <c r="AK106" s="68"/>
      <c r="AM106" s="68"/>
      <c r="AN106" s="53"/>
      <c r="AP106" s="68"/>
      <c r="AQ106" s="53"/>
      <c r="AS106" s="68"/>
    </row>
    <row r="107" spans="10:45" x14ac:dyDescent="0.3">
      <c r="J107"/>
      <c r="L107" s="2"/>
      <c r="M107"/>
      <c r="O107" s="2"/>
      <c r="P107"/>
      <c r="R107" s="2"/>
      <c r="S107"/>
      <c r="U107" s="2"/>
      <c r="V107"/>
      <c r="X107" s="2"/>
      <c r="Y107"/>
      <c r="AA107" s="2"/>
      <c r="AB107"/>
      <c r="AD107" s="2"/>
      <c r="AE107"/>
      <c r="AG107" s="2"/>
      <c r="AH107"/>
      <c r="AJ107" s="2"/>
      <c r="AK107" s="68"/>
      <c r="AM107" s="68"/>
      <c r="AN107" s="53"/>
      <c r="AP107" s="68"/>
      <c r="AQ107" s="53"/>
      <c r="AS107" s="68"/>
    </row>
    <row r="108" spans="10:45" x14ac:dyDescent="0.3">
      <c r="J108"/>
      <c r="L108" s="2"/>
      <c r="M108"/>
      <c r="O108" s="2"/>
      <c r="P108"/>
      <c r="R108" s="2"/>
      <c r="S108"/>
      <c r="U108" s="2"/>
      <c r="V108"/>
      <c r="X108" s="2"/>
      <c r="Y108"/>
      <c r="AA108" s="2"/>
      <c r="AB108"/>
      <c r="AD108" s="2"/>
      <c r="AE108"/>
      <c r="AG108" s="2"/>
      <c r="AH108"/>
      <c r="AJ108" s="2"/>
      <c r="AK108" s="68"/>
      <c r="AM108" s="68"/>
      <c r="AN108" s="53"/>
      <c r="AP108" s="68"/>
      <c r="AQ108" s="53"/>
      <c r="AS108" s="68"/>
    </row>
    <row r="109" spans="10:45" x14ac:dyDescent="0.3">
      <c r="J109"/>
      <c r="L109" s="2"/>
      <c r="M109"/>
      <c r="O109" s="2"/>
      <c r="P109"/>
      <c r="R109" s="2"/>
      <c r="S109"/>
      <c r="U109" s="2"/>
      <c r="V109"/>
      <c r="X109" s="2"/>
      <c r="Y109"/>
      <c r="AA109" s="2"/>
      <c r="AB109"/>
      <c r="AD109" s="2"/>
      <c r="AE109"/>
      <c r="AG109" s="2"/>
      <c r="AH109"/>
      <c r="AJ109" s="2"/>
      <c r="AK109" s="68"/>
      <c r="AM109" s="68"/>
      <c r="AN109" s="53"/>
      <c r="AP109" s="68"/>
      <c r="AQ109" s="53"/>
      <c r="AS109" s="68"/>
    </row>
    <row r="110" spans="10:45" x14ac:dyDescent="0.3">
      <c r="J110"/>
      <c r="L110" s="2"/>
      <c r="M110"/>
      <c r="O110" s="2"/>
      <c r="P110"/>
      <c r="R110" s="2"/>
      <c r="S110"/>
      <c r="U110" s="2"/>
      <c r="V110"/>
      <c r="X110" s="2"/>
      <c r="Y110"/>
      <c r="AA110" s="2"/>
      <c r="AB110"/>
      <c r="AD110" s="2"/>
      <c r="AE110"/>
      <c r="AG110" s="2"/>
      <c r="AH110"/>
      <c r="AJ110" s="2"/>
      <c r="AK110" s="68"/>
      <c r="AM110" s="68"/>
      <c r="AN110" s="53"/>
      <c r="AP110" s="68"/>
      <c r="AQ110" s="53"/>
      <c r="AS110" s="68"/>
    </row>
    <row r="111" spans="10:45" x14ac:dyDescent="0.3">
      <c r="J111"/>
      <c r="L111" s="2"/>
      <c r="M111"/>
      <c r="O111" s="2"/>
      <c r="P111"/>
      <c r="R111" s="2"/>
      <c r="S111"/>
      <c r="U111" s="2"/>
      <c r="V111"/>
      <c r="X111" s="2"/>
      <c r="Y111"/>
      <c r="AA111" s="2"/>
      <c r="AB111"/>
      <c r="AD111" s="2"/>
      <c r="AE111"/>
      <c r="AG111" s="2"/>
      <c r="AH111"/>
      <c r="AJ111" s="2"/>
      <c r="AK111" s="68"/>
      <c r="AM111" s="68"/>
      <c r="AN111" s="53"/>
      <c r="AP111" s="68"/>
      <c r="AQ111" s="53"/>
      <c r="AS111" s="68"/>
    </row>
    <row r="112" spans="10:45" x14ac:dyDescent="0.3">
      <c r="J112"/>
      <c r="L112" s="2"/>
      <c r="M112"/>
      <c r="O112" s="2"/>
      <c r="P112"/>
      <c r="R112" s="2"/>
      <c r="S112"/>
      <c r="U112" s="2"/>
      <c r="V112"/>
      <c r="X112" s="2"/>
      <c r="Y112"/>
      <c r="AA112" s="2"/>
      <c r="AB112"/>
      <c r="AD112" s="2"/>
      <c r="AE112"/>
      <c r="AG112" s="2"/>
      <c r="AH112"/>
      <c r="AJ112" s="2"/>
      <c r="AK112" s="68"/>
      <c r="AM112" s="68"/>
      <c r="AN112" s="53"/>
      <c r="AP112" s="68"/>
      <c r="AQ112" s="53"/>
      <c r="AS112" s="68"/>
    </row>
    <row r="113" spans="10:45" x14ac:dyDescent="0.3">
      <c r="J113"/>
      <c r="L113" s="2"/>
      <c r="M113"/>
      <c r="O113" s="2"/>
      <c r="P113"/>
      <c r="R113" s="2"/>
      <c r="S113"/>
      <c r="U113" s="2"/>
      <c r="V113"/>
      <c r="X113" s="2"/>
      <c r="Y113"/>
      <c r="AA113" s="2"/>
      <c r="AB113"/>
      <c r="AD113" s="2"/>
      <c r="AE113"/>
      <c r="AG113" s="2"/>
      <c r="AH113"/>
      <c r="AJ113" s="2"/>
      <c r="AK113" s="68"/>
      <c r="AM113" s="68"/>
      <c r="AN113" s="53"/>
      <c r="AP113" s="68"/>
      <c r="AQ113" s="53"/>
      <c r="AS113" s="68"/>
    </row>
    <row r="114" spans="10:45" x14ac:dyDescent="0.3">
      <c r="J114"/>
      <c r="L114" s="2"/>
      <c r="M114"/>
      <c r="O114" s="2"/>
      <c r="P114"/>
      <c r="R114" s="2"/>
      <c r="S114"/>
      <c r="U114" s="2"/>
      <c r="V114"/>
      <c r="X114" s="2"/>
      <c r="Y114"/>
      <c r="AA114" s="2"/>
      <c r="AB114"/>
      <c r="AD114" s="2"/>
      <c r="AE114"/>
      <c r="AG114" s="2"/>
      <c r="AH114"/>
      <c r="AJ114" s="2"/>
      <c r="AK114" s="68"/>
      <c r="AM114" s="68"/>
      <c r="AN114" s="53"/>
      <c r="AP114" s="68"/>
      <c r="AQ114" s="53"/>
      <c r="AS114" s="68"/>
    </row>
    <row r="115" spans="10:45" x14ac:dyDescent="0.3">
      <c r="J115"/>
      <c r="L115" s="2"/>
      <c r="M115"/>
      <c r="O115" s="2"/>
      <c r="P115"/>
      <c r="R115" s="2"/>
      <c r="S115"/>
      <c r="U115" s="2"/>
      <c r="V115"/>
      <c r="X115" s="2"/>
      <c r="Y115"/>
      <c r="AA115" s="2"/>
      <c r="AB115"/>
      <c r="AD115" s="2"/>
      <c r="AE115"/>
      <c r="AG115" s="2"/>
      <c r="AH115"/>
      <c r="AJ115" s="2"/>
      <c r="AK115" s="68"/>
      <c r="AM115" s="68"/>
      <c r="AN115" s="53"/>
      <c r="AP115" s="68"/>
      <c r="AQ115" s="53"/>
      <c r="AS115" s="68"/>
    </row>
    <row r="116" spans="10:45" x14ac:dyDescent="0.3">
      <c r="J116"/>
      <c r="L116" s="2"/>
      <c r="M116"/>
      <c r="O116" s="2"/>
      <c r="P116"/>
      <c r="R116" s="2"/>
      <c r="S116"/>
      <c r="U116" s="2"/>
      <c r="V116"/>
      <c r="X116" s="2"/>
      <c r="Y116"/>
      <c r="AA116" s="2"/>
      <c r="AB116"/>
      <c r="AD116" s="2"/>
      <c r="AE116"/>
      <c r="AG116" s="2"/>
      <c r="AH116"/>
      <c r="AJ116" s="2"/>
      <c r="AK116" s="68"/>
      <c r="AM116" s="68"/>
      <c r="AN116" s="53"/>
      <c r="AP116" s="68"/>
      <c r="AQ116" s="53"/>
      <c r="AS116" s="68"/>
    </row>
    <row r="117" spans="10:45" x14ac:dyDescent="0.3">
      <c r="J117"/>
      <c r="L117" s="2"/>
      <c r="M117"/>
      <c r="O117" s="2"/>
      <c r="P117"/>
      <c r="R117" s="2"/>
      <c r="S117"/>
      <c r="U117" s="2"/>
      <c r="V117"/>
      <c r="X117" s="2"/>
      <c r="Y117"/>
      <c r="AA117" s="2"/>
      <c r="AB117"/>
      <c r="AD117" s="2"/>
      <c r="AE117"/>
      <c r="AG117" s="2"/>
      <c r="AH117"/>
      <c r="AJ117" s="2"/>
      <c r="AK117" s="68"/>
      <c r="AM117" s="68"/>
      <c r="AN117" s="53"/>
      <c r="AP117" s="68"/>
      <c r="AQ117" s="53"/>
      <c r="AS117" s="68"/>
    </row>
    <row r="118" spans="10:45" x14ac:dyDescent="0.3">
      <c r="J118"/>
      <c r="L118" s="2"/>
      <c r="M118"/>
      <c r="O118" s="2"/>
      <c r="P118"/>
      <c r="R118" s="2"/>
      <c r="S118"/>
      <c r="U118" s="2"/>
      <c r="V118"/>
      <c r="X118" s="2"/>
      <c r="Y118"/>
      <c r="AA118" s="2"/>
      <c r="AB118"/>
      <c r="AD118" s="2"/>
      <c r="AE118"/>
      <c r="AG118" s="2"/>
      <c r="AH118"/>
      <c r="AJ118" s="2"/>
      <c r="AK118" s="68"/>
      <c r="AM118" s="68"/>
      <c r="AN118" s="53"/>
      <c r="AP118" s="68"/>
      <c r="AQ118" s="53"/>
      <c r="AS118" s="68"/>
    </row>
    <row r="119" spans="10:45" x14ac:dyDescent="0.3">
      <c r="J119"/>
      <c r="L119" s="2"/>
      <c r="M119"/>
      <c r="O119" s="2"/>
      <c r="P119"/>
      <c r="R119" s="2"/>
      <c r="S119"/>
      <c r="U119" s="2"/>
      <c r="V119"/>
      <c r="X119" s="2"/>
      <c r="Y119"/>
      <c r="AA119" s="2"/>
      <c r="AB119"/>
      <c r="AD119" s="2"/>
      <c r="AE119"/>
      <c r="AG119" s="2"/>
      <c r="AH119"/>
      <c r="AJ119" s="2"/>
      <c r="AK119" s="68"/>
      <c r="AM119" s="68"/>
      <c r="AN119" s="53"/>
      <c r="AP119" s="68"/>
      <c r="AQ119" s="53"/>
      <c r="AS119" s="68"/>
    </row>
    <row r="120" spans="10:45" x14ac:dyDescent="0.3">
      <c r="J120"/>
      <c r="L120" s="2"/>
      <c r="M120"/>
      <c r="O120" s="2"/>
      <c r="P120"/>
      <c r="R120" s="2"/>
      <c r="S120"/>
      <c r="U120" s="2"/>
      <c r="V120"/>
      <c r="X120" s="2"/>
      <c r="Y120"/>
      <c r="AA120" s="2"/>
      <c r="AB120"/>
      <c r="AD120" s="2"/>
      <c r="AE120"/>
      <c r="AG120" s="2"/>
      <c r="AH120"/>
      <c r="AJ120" s="2"/>
      <c r="AK120" s="68"/>
      <c r="AM120" s="68"/>
      <c r="AN120" s="53"/>
      <c r="AP120" s="68"/>
      <c r="AQ120" s="53"/>
      <c r="AS120" s="68"/>
    </row>
    <row r="121" spans="10:45" x14ac:dyDescent="0.3">
      <c r="J121"/>
      <c r="L121" s="2"/>
      <c r="M121"/>
      <c r="O121" s="2"/>
      <c r="P121"/>
      <c r="R121" s="2"/>
      <c r="S121"/>
      <c r="U121" s="2"/>
      <c r="V121"/>
      <c r="X121" s="2"/>
      <c r="Y121"/>
      <c r="AA121" s="2"/>
      <c r="AB121"/>
      <c r="AD121" s="2"/>
      <c r="AE121"/>
      <c r="AG121" s="2"/>
      <c r="AH121"/>
      <c r="AJ121" s="2"/>
      <c r="AK121" s="68"/>
      <c r="AM121" s="68"/>
      <c r="AN121" s="53"/>
      <c r="AP121" s="68"/>
      <c r="AQ121" s="53"/>
      <c r="AS121" s="68"/>
    </row>
    <row r="122" spans="10:45" x14ac:dyDescent="0.3">
      <c r="J122"/>
      <c r="L122" s="2"/>
      <c r="M122"/>
      <c r="O122" s="2"/>
      <c r="P122"/>
      <c r="R122" s="2"/>
      <c r="S122"/>
      <c r="U122" s="2"/>
      <c r="V122"/>
      <c r="X122" s="2"/>
      <c r="Y122"/>
      <c r="AA122" s="2"/>
      <c r="AB122"/>
      <c r="AD122" s="2"/>
      <c r="AE122"/>
      <c r="AG122" s="2"/>
      <c r="AH122"/>
      <c r="AJ122" s="2"/>
      <c r="AK122" s="68"/>
      <c r="AM122" s="68"/>
      <c r="AN122" s="53"/>
      <c r="AP122" s="68"/>
      <c r="AQ122" s="53"/>
      <c r="AS122" s="68"/>
    </row>
    <row r="123" spans="10:45" x14ac:dyDescent="0.3">
      <c r="J123"/>
      <c r="L123" s="2"/>
      <c r="M123"/>
      <c r="O123" s="2"/>
      <c r="P123"/>
      <c r="R123" s="2"/>
      <c r="S123"/>
      <c r="U123" s="2"/>
      <c r="V123"/>
      <c r="X123" s="2"/>
      <c r="Y123"/>
      <c r="AA123" s="2"/>
      <c r="AB123"/>
      <c r="AD123" s="2"/>
      <c r="AE123"/>
      <c r="AG123" s="2"/>
      <c r="AH123"/>
      <c r="AJ123" s="2"/>
      <c r="AK123" s="68"/>
      <c r="AM123" s="68"/>
      <c r="AN123" s="53"/>
      <c r="AP123" s="68"/>
      <c r="AQ123" s="53"/>
      <c r="AS123" s="68"/>
    </row>
    <row r="124" spans="10:45" x14ac:dyDescent="0.3">
      <c r="J124"/>
      <c r="L124" s="2"/>
      <c r="M124"/>
      <c r="O124" s="2"/>
      <c r="P124"/>
      <c r="R124" s="2"/>
      <c r="S124"/>
      <c r="U124" s="2"/>
      <c r="V124"/>
      <c r="X124" s="2"/>
      <c r="Y124"/>
      <c r="AA124" s="2"/>
      <c r="AB124"/>
      <c r="AD124" s="2"/>
      <c r="AE124"/>
      <c r="AG124" s="2"/>
      <c r="AH124"/>
      <c r="AJ124" s="2"/>
      <c r="AK124" s="68"/>
      <c r="AM124" s="68"/>
      <c r="AN124" s="53"/>
      <c r="AP124" s="68"/>
      <c r="AQ124" s="53"/>
      <c r="AS124" s="68"/>
    </row>
    <row r="125" spans="10:45" x14ac:dyDescent="0.3">
      <c r="J125"/>
      <c r="L125" s="2"/>
      <c r="M125"/>
      <c r="O125" s="2"/>
      <c r="P125"/>
      <c r="R125" s="2"/>
      <c r="S125"/>
      <c r="U125" s="2"/>
      <c r="V125"/>
      <c r="X125" s="2"/>
      <c r="Y125"/>
      <c r="AA125" s="2"/>
      <c r="AB125"/>
      <c r="AD125" s="2"/>
      <c r="AE125"/>
      <c r="AG125" s="2"/>
      <c r="AH125"/>
      <c r="AJ125" s="2"/>
      <c r="AK125" s="68"/>
      <c r="AM125" s="68"/>
      <c r="AN125" s="53"/>
      <c r="AP125" s="68"/>
      <c r="AQ125" s="53"/>
      <c r="AS125" s="68"/>
    </row>
    <row r="126" spans="10:45" x14ac:dyDescent="0.3">
      <c r="J126"/>
      <c r="L126" s="2"/>
      <c r="M126"/>
      <c r="O126" s="2"/>
      <c r="P126"/>
      <c r="R126" s="2"/>
      <c r="S126"/>
      <c r="U126" s="2"/>
      <c r="V126"/>
      <c r="X126" s="2"/>
      <c r="Y126"/>
      <c r="AA126" s="2"/>
      <c r="AB126"/>
      <c r="AD126" s="2"/>
      <c r="AE126"/>
      <c r="AG126" s="2"/>
      <c r="AH126"/>
      <c r="AJ126" s="2"/>
      <c r="AK126" s="68"/>
      <c r="AM126" s="68"/>
      <c r="AN126" s="53"/>
      <c r="AP126" s="68"/>
      <c r="AQ126" s="53"/>
      <c r="AS126" s="68"/>
    </row>
    <row r="127" spans="10:45" x14ac:dyDescent="0.3">
      <c r="J127"/>
      <c r="L127" s="2"/>
      <c r="M127"/>
      <c r="O127" s="2"/>
      <c r="P127"/>
      <c r="R127" s="2"/>
      <c r="S127"/>
      <c r="U127" s="2"/>
      <c r="V127"/>
      <c r="X127" s="2"/>
      <c r="Y127"/>
      <c r="AA127" s="2"/>
      <c r="AB127"/>
      <c r="AD127" s="2"/>
      <c r="AE127"/>
      <c r="AG127" s="2"/>
      <c r="AH127"/>
      <c r="AJ127" s="2"/>
      <c r="AK127" s="68"/>
      <c r="AM127" s="68"/>
      <c r="AN127" s="53"/>
      <c r="AP127" s="68"/>
      <c r="AQ127" s="53"/>
      <c r="AS127" s="68"/>
    </row>
    <row r="128" spans="10:45" x14ac:dyDescent="0.3">
      <c r="J128"/>
      <c r="L128" s="2"/>
      <c r="M128"/>
      <c r="O128" s="2"/>
      <c r="P128"/>
      <c r="R128" s="2"/>
      <c r="S128"/>
      <c r="U128" s="2"/>
      <c r="V128"/>
      <c r="X128" s="2"/>
      <c r="Y128"/>
      <c r="AA128" s="2"/>
      <c r="AB128"/>
      <c r="AD128" s="2"/>
      <c r="AE128"/>
      <c r="AG128" s="2"/>
      <c r="AH128"/>
      <c r="AJ128" s="2"/>
      <c r="AK128" s="68"/>
      <c r="AM128" s="68"/>
      <c r="AN128" s="53"/>
      <c r="AP128" s="68"/>
      <c r="AQ128" s="53"/>
      <c r="AS128" s="68"/>
    </row>
    <row r="129" spans="10:45" x14ac:dyDescent="0.3">
      <c r="J129"/>
      <c r="L129" s="2"/>
      <c r="M129"/>
      <c r="O129" s="2"/>
      <c r="P129"/>
      <c r="R129" s="2"/>
      <c r="S129"/>
      <c r="U129" s="2"/>
      <c r="V129"/>
      <c r="X129" s="2"/>
      <c r="Y129"/>
      <c r="AA129" s="2"/>
      <c r="AB129"/>
      <c r="AD129" s="2"/>
      <c r="AE129"/>
      <c r="AG129" s="2"/>
      <c r="AH129"/>
      <c r="AJ129" s="2"/>
      <c r="AK129" s="68"/>
      <c r="AM129" s="68"/>
      <c r="AN129" s="53"/>
      <c r="AP129" s="68"/>
      <c r="AQ129" s="53"/>
      <c r="AS129" s="68"/>
    </row>
    <row r="130" spans="10:45" x14ac:dyDescent="0.3">
      <c r="J130"/>
      <c r="L130" s="2"/>
      <c r="M130"/>
      <c r="O130" s="2"/>
      <c r="P130"/>
      <c r="R130" s="2"/>
      <c r="S130"/>
      <c r="U130" s="2"/>
      <c r="V130"/>
      <c r="X130" s="2"/>
      <c r="Y130"/>
      <c r="AA130" s="2"/>
      <c r="AB130"/>
      <c r="AD130" s="2"/>
      <c r="AE130"/>
      <c r="AG130" s="2"/>
      <c r="AH130"/>
      <c r="AJ130" s="2"/>
      <c r="AK130" s="68"/>
      <c r="AM130" s="68"/>
      <c r="AN130" s="53"/>
      <c r="AP130" s="68"/>
      <c r="AQ130" s="53"/>
      <c r="AS130" s="68"/>
    </row>
    <row r="131" spans="10:45" x14ac:dyDescent="0.3">
      <c r="J131"/>
      <c r="L131" s="2"/>
      <c r="M131"/>
      <c r="O131" s="2"/>
      <c r="P131"/>
      <c r="R131" s="2"/>
      <c r="S131"/>
      <c r="U131" s="2"/>
      <c r="V131"/>
      <c r="X131" s="2"/>
      <c r="Y131"/>
      <c r="AA131" s="2"/>
      <c r="AB131"/>
      <c r="AD131" s="2"/>
      <c r="AE131"/>
      <c r="AG131" s="2"/>
      <c r="AH131"/>
      <c r="AJ131" s="2"/>
      <c r="AK131" s="68"/>
      <c r="AM131" s="68"/>
      <c r="AN131" s="53"/>
      <c r="AP131" s="68"/>
      <c r="AQ131" s="53"/>
      <c r="AS131" s="68"/>
    </row>
    <row r="132" spans="10:45" x14ac:dyDescent="0.3">
      <c r="J132"/>
      <c r="L132" s="2"/>
      <c r="M132"/>
      <c r="O132" s="2"/>
      <c r="P132"/>
      <c r="R132" s="2"/>
      <c r="S132"/>
      <c r="U132" s="2"/>
      <c r="V132"/>
      <c r="X132" s="2"/>
      <c r="Y132"/>
      <c r="AA132" s="2"/>
      <c r="AB132"/>
      <c r="AD132" s="2"/>
      <c r="AE132"/>
      <c r="AG132" s="2"/>
      <c r="AH132"/>
      <c r="AJ132" s="2"/>
      <c r="AK132" s="68"/>
      <c r="AM132" s="68"/>
      <c r="AN132" s="53"/>
      <c r="AP132" s="68"/>
      <c r="AQ132" s="53"/>
      <c r="AS132" s="68"/>
    </row>
    <row r="133" spans="10:45" x14ac:dyDescent="0.3">
      <c r="J133"/>
      <c r="L133" s="2"/>
      <c r="M133"/>
      <c r="O133" s="2"/>
      <c r="P133"/>
      <c r="R133" s="2"/>
      <c r="S133"/>
      <c r="U133" s="2"/>
      <c r="V133"/>
      <c r="X133" s="2"/>
      <c r="Y133"/>
      <c r="AA133" s="2"/>
      <c r="AB133"/>
      <c r="AD133" s="2"/>
      <c r="AE133"/>
      <c r="AG133" s="2"/>
      <c r="AH133"/>
      <c r="AJ133" s="2"/>
      <c r="AK133" s="68"/>
      <c r="AM133" s="68"/>
      <c r="AN133" s="53"/>
      <c r="AP133" s="68"/>
      <c r="AQ133" s="53"/>
      <c r="AS133" s="68"/>
    </row>
    <row r="134" spans="10:45" x14ac:dyDescent="0.3">
      <c r="J134"/>
      <c r="L134" s="2"/>
      <c r="M134"/>
      <c r="O134" s="2"/>
      <c r="P134"/>
      <c r="R134" s="2"/>
      <c r="S134"/>
      <c r="U134" s="2"/>
      <c r="V134"/>
      <c r="X134" s="2"/>
      <c r="Y134"/>
      <c r="AA134" s="2"/>
      <c r="AB134"/>
      <c r="AD134" s="2"/>
      <c r="AE134"/>
      <c r="AG134" s="2"/>
      <c r="AH134"/>
      <c r="AJ134" s="2"/>
      <c r="AK134" s="68"/>
      <c r="AM134" s="68"/>
      <c r="AN134" s="53"/>
      <c r="AP134" s="68"/>
      <c r="AQ134" s="53"/>
      <c r="AS134" s="68"/>
    </row>
    <row r="135" spans="10:45" x14ac:dyDescent="0.3">
      <c r="J135"/>
      <c r="L135" s="2"/>
      <c r="M135"/>
      <c r="O135" s="2"/>
      <c r="P135"/>
      <c r="R135" s="2"/>
      <c r="S135"/>
      <c r="U135" s="2"/>
      <c r="V135"/>
      <c r="X135" s="2"/>
      <c r="Y135"/>
      <c r="AA135" s="2"/>
      <c r="AB135"/>
      <c r="AD135" s="2"/>
      <c r="AE135"/>
      <c r="AG135" s="2"/>
      <c r="AH135"/>
      <c r="AJ135" s="2"/>
      <c r="AK135" s="68"/>
      <c r="AM135" s="68"/>
      <c r="AN135" s="53"/>
      <c r="AP135" s="68"/>
      <c r="AQ135" s="53"/>
      <c r="AS135" s="68"/>
    </row>
    <row r="136" spans="10:45" x14ac:dyDescent="0.3">
      <c r="J136"/>
      <c r="L136" s="2"/>
      <c r="M136"/>
      <c r="O136" s="2"/>
      <c r="P136"/>
      <c r="R136" s="2"/>
      <c r="S136"/>
      <c r="U136" s="2"/>
      <c r="V136"/>
      <c r="X136" s="2"/>
      <c r="Y136"/>
      <c r="AA136" s="2"/>
      <c r="AB136"/>
      <c r="AD136" s="2"/>
      <c r="AE136"/>
      <c r="AG136" s="2"/>
      <c r="AH136"/>
      <c r="AJ136" s="2"/>
      <c r="AK136" s="68"/>
      <c r="AM136" s="68"/>
      <c r="AN136" s="53"/>
      <c r="AP136" s="68"/>
      <c r="AQ136" s="53"/>
      <c r="AS136" s="68"/>
    </row>
    <row r="137" spans="10:45" x14ac:dyDescent="0.3">
      <c r="J137"/>
      <c r="L137" s="2"/>
      <c r="M137"/>
      <c r="O137" s="2"/>
      <c r="P137"/>
      <c r="R137" s="2"/>
      <c r="S137"/>
      <c r="U137" s="2"/>
      <c r="V137"/>
      <c r="X137" s="2"/>
      <c r="Y137"/>
      <c r="AA137" s="2"/>
      <c r="AB137"/>
      <c r="AD137" s="2"/>
      <c r="AE137"/>
      <c r="AG137" s="2"/>
      <c r="AH137"/>
      <c r="AJ137" s="2"/>
      <c r="AK137" s="68"/>
      <c r="AM137" s="68"/>
      <c r="AN137" s="53"/>
      <c r="AP137" s="68"/>
      <c r="AQ137" s="53"/>
      <c r="AS137" s="68"/>
    </row>
    <row r="138" spans="10:45" x14ac:dyDescent="0.3">
      <c r="J138"/>
      <c r="L138" s="2"/>
      <c r="M138"/>
      <c r="O138" s="2"/>
      <c r="P138"/>
      <c r="R138" s="2"/>
      <c r="S138"/>
      <c r="U138" s="2"/>
      <c r="V138"/>
      <c r="X138" s="2"/>
      <c r="Y138"/>
      <c r="AA138" s="2"/>
      <c r="AB138"/>
      <c r="AD138" s="2"/>
      <c r="AE138"/>
      <c r="AG138" s="2"/>
      <c r="AH138"/>
      <c r="AJ138" s="2"/>
      <c r="AK138" s="68"/>
      <c r="AM138" s="68"/>
      <c r="AN138" s="53"/>
      <c r="AP138" s="68"/>
      <c r="AQ138" s="53"/>
      <c r="AS138" s="68"/>
    </row>
    <row r="139" spans="10:45" x14ac:dyDescent="0.3">
      <c r="J139"/>
      <c r="L139" s="2"/>
      <c r="M139"/>
      <c r="O139" s="2"/>
      <c r="P139"/>
      <c r="R139" s="2"/>
      <c r="S139"/>
      <c r="U139" s="2"/>
      <c r="V139"/>
      <c r="X139" s="2"/>
      <c r="Y139"/>
      <c r="AA139" s="2"/>
      <c r="AB139"/>
      <c r="AD139" s="2"/>
      <c r="AE139"/>
      <c r="AG139" s="2"/>
      <c r="AH139"/>
      <c r="AJ139" s="2"/>
      <c r="AK139" s="68"/>
      <c r="AM139" s="68"/>
      <c r="AN139" s="53"/>
      <c r="AP139" s="68"/>
      <c r="AQ139" s="53"/>
      <c r="AS139" s="68"/>
    </row>
    <row r="140" spans="10:45" x14ac:dyDescent="0.3">
      <c r="J140"/>
      <c r="L140" s="2"/>
      <c r="M140"/>
      <c r="O140" s="2"/>
      <c r="P140"/>
      <c r="R140" s="2"/>
      <c r="S140"/>
      <c r="U140" s="2"/>
      <c r="V140"/>
      <c r="X140" s="2"/>
      <c r="Y140"/>
      <c r="AA140" s="2"/>
      <c r="AB140"/>
      <c r="AD140" s="2"/>
      <c r="AE140"/>
      <c r="AG140" s="2"/>
      <c r="AH140"/>
      <c r="AJ140" s="2"/>
      <c r="AK140" s="68"/>
      <c r="AM140" s="68"/>
      <c r="AN140" s="53"/>
      <c r="AP140" s="68"/>
      <c r="AQ140" s="53"/>
      <c r="AS140" s="68"/>
    </row>
    <row r="141" spans="10:45" x14ac:dyDescent="0.3">
      <c r="J141"/>
      <c r="L141" s="2"/>
      <c r="M141"/>
      <c r="O141" s="2"/>
      <c r="P141"/>
      <c r="R141" s="2"/>
      <c r="S141"/>
      <c r="U141" s="2"/>
      <c r="V141"/>
      <c r="X141" s="2"/>
      <c r="Y141"/>
      <c r="AA141" s="2"/>
      <c r="AB141"/>
      <c r="AD141" s="2"/>
      <c r="AE141"/>
      <c r="AG141" s="2"/>
      <c r="AH141"/>
      <c r="AJ141" s="2"/>
      <c r="AK141" s="68"/>
      <c r="AM141" s="68"/>
      <c r="AN141" s="53"/>
      <c r="AP141" s="68"/>
      <c r="AQ141" s="53"/>
      <c r="AS141" s="68"/>
    </row>
    <row r="142" spans="10:45" x14ac:dyDescent="0.3">
      <c r="J142"/>
      <c r="L142" s="2"/>
      <c r="M142"/>
      <c r="O142" s="2"/>
      <c r="P142"/>
      <c r="R142" s="2"/>
      <c r="S142"/>
      <c r="U142" s="2"/>
      <c r="V142"/>
      <c r="X142" s="2"/>
      <c r="Y142"/>
      <c r="AA142" s="2"/>
      <c r="AB142"/>
      <c r="AD142" s="2"/>
      <c r="AE142"/>
      <c r="AG142" s="2"/>
      <c r="AH142"/>
      <c r="AJ142" s="2"/>
      <c r="AK142" s="68"/>
      <c r="AM142" s="68"/>
      <c r="AN142" s="53"/>
      <c r="AP142" s="68"/>
      <c r="AQ142" s="53"/>
      <c r="AS142" s="68"/>
    </row>
    <row r="143" spans="10:45" x14ac:dyDescent="0.3">
      <c r="J143"/>
      <c r="L143" s="2"/>
      <c r="M143"/>
      <c r="O143" s="2"/>
      <c r="P143"/>
      <c r="R143" s="2"/>
      <c r="S143"/>
      <c r="U143" s="2"/>
      <c r="V143"/>
      <c r="X143" s="2"/>
      <c r="Y143"/>
      <c r="AA143" s="2"/>
      <c r="AB143"/>
      <c r="AD143" s="2"/>
      <c r="AE143"/>
      <c r="AG143" s="2"/>
      <c r="AH143"/>
      <c r="AJ143" s="2"/>
      <c r="AK143" s="68"/>
      <c r="AM143" s="68"/>
      <c r="AN143" s="53"/>
      <c r="AP143" s="68"/>
      <c r="AQ143" s="53"/>
      <c r="AS143" s="68"/>
    </row>
    <row r="144" spans="10:45" x14ac:dyDescent="0.3">
      <c r="J144"/>
      <c r="L144" s="2"/>
      <c r="M144"/>
      <c r="O144" s="2"/>
      <c r="P144"/>
      <c r="R144" s="2"/>
      <c r="S144"/>
      <c r="U144" s="2"/>
      <c r="V144"/>
      <c r="X144" s="2"/>
      <c r="Y144"/>
      <c r="AA144" s="2"/>
      <c r="AB144"/>
      <c r="AD144" s="2"/>
      <c r="AE144"/>
      <c r="AG144" s="2"/>
      <c r="AH144"/>
      <c r="AJ144" s="2"/>
      <c r="AK144" s="68"/>
      <c r="AM144" s="68"/>
      <c r="AN144" s="53"/>
      <c r="AP144" s="68"/>
      <c r="AQ144" s="53"/>
      <c r="AS144" s="68"/>
    </row>
    <row r="145" spans="10:45" x14ac:dyDescent="0.3">
      <c r="J145"/>
      <c r="L145" s="2"/>
      <c r="M145"/>
      <c r="O145" s="2"/>
      <c r="P145"/>
      <c r="R145" s="2"/>
      <c r="S145"/>
      <c r="U145" s="2"/>
      <c r="V145"/>
      <c r="X145" s="2"/>
      <c r="Y145"/>
      <c r="AA145" s="2"/>
      <c r="AB145"/>
      <c r="AD145" s="2"/>
      <c r="AE145"/>
      <c r="AG145" s="2"/>
      <c r="AH145"/>
      <c r="AJ145" s="2"/>
      <c r="AK145" s="68"/>
      <c r="AM145" s="68"/>
      <c r="AN145" s="53"/>
      <c r="AP145" s="68"/>
      <c r="AQ145" s="53"/>
      <c r="AS145" s="68"/>
    </row>
    <row r="146" spans="10:45" x14ac:dyDescent="0.3">
      <c r="J146"/>
      <c r="L146" s="2"/>
      <c r="M146"/>
      <c r="O146" s="2"/>
      <c r="P146"/>
      <c r="R146" s="2"/>
      <c r="S146"/>
      <c r="U146" s="2"/>
      <c r="V146"/>
      <c r="X146" s="2"/>
      <c r="Y146"/>
      <c r="AA146" s="2"/>
      <c r="AB146"/>
      <c r="AD146" s="2"/>
      <c r="AE146"/>
      <c r="AG146" s="2"/>
      <c r="AH146"/>
      <c r="AJ146" s="2"/>
      <c r="AK146" s="68"/>
      <c r="AM146" s="68"/>
      <c r="AN146" s="53"/>
      <c r="AP146" s="68"/>
      <c r="AQ146" s="53"/>
      <c r="AS146" s="68"/>
    </row>
    <row r="147" spans="10:45" x14ac:dyDescent="0.3">
      <c r="J147"/>
      <c r="L147" s="2"/>
      <c r="M147"/>
      <c r="O147" s="2"/>
      <c r="P147"/>
      <c r="R147" s="2"/>
      <c r="S147"/>
      <c r="U147" s="2"/>
      <c r="V147"/>
      <c r="X147" s="2"/>
      <c r="Y147"/>
      <c r="AA147" s="2"/>
      <c r="AB147"/>
      <c r="AD147" s="2"/>
      <c r="AE147"/>
      <c r="AG147" s="2"/>
      <c r="AH147"/>
      <c r="AJ147" s="2"/>
      <c r="AK147" s="68"/>
      <c r="AM147" s="68"/>
      <c r="AN147" s="53"/>
      <c r="AP147" s="68"/>
      <c r="AQ147" s="53"/>
      <c r="AS147" s="68"/>
    </row>
    <row r="148" spans="10:45" x14ac:dyDescent="0.3">
      <c r="J148"/>
      <c r="L148" s="2"/>
      <c r="M148"/>
      <c r="O148" s="2"/>
      <c r="P148"/>
      <c r="R148" s="2"/>
      <c r="S148"/>
      <c r="U148" s="2"/>
      <c r="V148"/>
      <c r="X148" s="2"/>
      <c r="Y148"/>
      <c r="AA148" s="2"/>
      <c r="AB148"/>
      <c r="AD148" s="2"/>
      <c r="AE148"/>
      <c r="AG148" s="2"/>
      <c r="AH148"/>
      <c r="AJ148" s="2"/>
      <c r="AK148" s="68"/>
      <c r="AM148" s="68"/>
      <c r="AN148" s="53"/>
      <c r="AP148" s="68"/>
      <c r="AQ148" s="53"/>
      <c r="AS148" s="68"/>
    </row>
    <row r="149" spans="10:45" x14ac:dyDescent="0.3">
      <c r="J149"/>
      <c r="L149" s="2"/>
      <c r="M149"/>
      <c r="O149" s="2"/>
      <c r="P149"/>
      <c r="R149" s="2"/>
      <c r="S149"/>
      <c r="U149" s="2"/>
      <c r="V149"/>
      <c r="X149" s="2"/>
      <c r="Y149"/>
      <c r="AA149" s="2"/>
      <c r="AB149"/>
      <c r="AD149" s="2"/>
      <c r="AE149"/>
      <c r="AG149" s="2"/>
      <c r="AH149"/>
      <c r="AJ149" s="2"/>
      <c r="AK149" s="68"/>
      <c r="AM149" s="68"/>
      <c r="AN149" s="53"/>
      <c r="AP149" s="68"/>
      <c r="AQ149" s="53"/>
      <c r="AS149" s="68"/>
    </row>
    <row r="150" spans="10:45" x14ac:dyDescent="0.3">
      <c r="J150"/>
      <c r="L150" s="2"/>
      <c r="M150"/>
      <c r="O150" s="2"/>
      <c r="P150"/>
      <c r="R150" s="2"/>
      <c r="S150"/>
      <c r="U150" s="2"/>
      <c r="V150"/>
      <c r="X150" s="2"/>
      <c r="Y150"/>
      <c r="AA150" s="2"/>
      <c r="AB150"/>
      <c r="AD150" s="2"/>
      <c r="AE150"/>
      <c r="AG150" s="2"/>
      <c r="AH150"/>
      <c r="AJ150" s="2"/>
      <c r="AK150" s="68"/>
      <c r="AM150" s="68"/>
      <c r="AN150" s="53"/>
      <c r="AP150" s="68"/>
      <c r="AQ150" s="53"/>
      <c r="AS150" s="68"/>
    </row>
    <row r="151" spans="10:45" x14ac:dyDescent="0.3">
      <c r="J151"/>
      <c r="L151" s="2"/>
      <c r="M151"/>
      <c r="O151" s="2"/>
      <c r="P151"/>
      <c r="R151" s="2"/>
      <c r="S151"/>
      <c r="U151" s="2"/>
      <c r="V151"/>
      <c r="X151" s="2"/>
      <c r="Y151"/>
      <c r="AA151" s="2"/>
      <c r="AB151"/>
      <c r="AD151" s="2"/>
      <c r="AE151"/>
      <c r="AG151" s="2"/>
      <c r="AH151"/>
      <c r="AJ151" s="2"/>
      <c r="AK151" s="68"/>
      <c r="AM151" s="68"/>
      <c r="AN151" s="53"/>
      <c r="AP151" s="68"/>
      <c r="AQ151" s="53"/>
      <c r="AS151" s="68"/>
    </row>
    <row r="152" spans="10:45" x14ac:dyDescent="0.3">
      <c r="J152"/>
      <c r="L152" s="2"/>
      <c r="M152"/>
      <c r="O152" s="2"/>
      <c r="P152"/>
      <c r="R152" s="2"/>
      <c r="S152"/>
      <c r="U152" s="2"/>
      <c r="V152"/>
      <c r="X152" s="2"/>
      <c r="Y152"/>
      <c r="AA152" s="2"/>
      <c r="AB152"/>
      <c r="AD152" s="2"/>
      <c r="AE152"/>
      <c r="AG152" s="2"/>
      <c r="AH152"/>
      <c r="AJ152" s="2"/>
      <c r="AK152" s="68"/>
      <c r="AM152" s="68"/>
      <c r="AN152" s="53"/>
      <c r="AP152" s="68"/>
      <c r="AQ152" s="53"/>
      <c r="AS152" s="68"/>
    </row>
    <row r="153" spans="10:45" x14ac:dyDescent="0.3">
      <c r="J153"/>
      <c r="L153" s="2"/>
      <c r="M153"/>
      <c r="O153" s="2"/>
      <c r="P153"/>
      <c r="R153" s="2"/>
      <c r="S153"/>
      <c r="U153" s="2"/>
      <c r="V153"/>
      <c r="X153" s="2"/>
      <c r="Y153"/>
      <c r="AA153" s="2"/>
      <c r="AB153"/>
      <c r="AD153" s="2"/>
      <c r="AE153"/>
      <c r="AG153" s="2"/>
      <c r="AH153"/>
      <c r="AJ153" s="2"/>
      <c r="AK153" s="68"/>
      <c r="AM153" s="68"/>
      <c r="AN153" s="53"/>
      <c r="AP153" s="68"/>
      <c r="AQ153" s="53"/>
      <c r="AS153" s="68"/>
    </row>
    <row r="154" spans="10:45" x14ac:dyDescent="0.3">
      <c r="J154"/>
      <c r="L154" s="2"/>
      <c r="M154"/>
      <c r="O154" s="2"/>
      <c r="P154"/>
      <c r="R154" s="2"/>
      <c r="S154"/>
      <c r="U154" s="2"/>
      <c r="V154"/>
      <c r="X154" s="2"/>
      <c r="Y154"/>
      <c r="AA154" s="2"/>
      <c r="AB154"/>
      <c r="AD154" s="2"/>
      <c r="AE154"/>
      <c r="AG154" s="2"/>
      <c r="AH154"/>
      <c r="AJ154" s="2"/>
      <c r="AK154" s="68"/>
      <c r="AM154" s="68"/>
      <c r="AN154" s="53"/>
      <c r="AP154" s="68"/>
      <c r="AQ154" s="53"/>
      <c r="AS154" s="68"/>
    </row>
    <row r="155" spans="10:45" x14ac:dyDescent="0.3">
      <c r="J155"/>
      <c r="L155" s="2"/>
      <c r="M155"/>
      <c r="O155" s="2"/>
      <c r="P155"/>
      <c r="R155" s="2"/>
      <c r="S155"/>
      <c r="U155" s="2"/>
      <c r="V155"/>
      <c r="X155" s="2"/>
      <c r="Y155"/>
      <c r="AA155" s="2"/>
      <c r="AB155"/>
      <c r="AD155" s="2"/>
      <c r="AE155"/>
      <c r="AG155" s="2"/>
      <c r="AH155"/>
      <c r="AJ155" s="2"/>
      <c r="AK155" s="68"/>
      <c r="AM155" s="68"/>
      <c r="AN155" s="53"/>
      <c r="AP155" s="68"/>
      <c r="AQ155" s="53"/>
      <c r="AS155" s="68"/>
    </row>
    <row r="156" spans="10:45" x14ac:dyDescent="0.3">
      <c r="J156"/>
      <c r="L156" s="2"/>
      <c r="M156"/>
      <c r="O156" s="2"/>
      <c r="P156"/>
      <c r="R156" s="2"/>
      <c r="S156"/>
      <c r="U156" s="2"/>
      <c r="V156"/>
      <c r="X156" s="2"/>
      <c r="Y156"/>
      <c r="AA156" s="2"/>
      <c r="AB156"/>
      <c r="AD156" s="2"/>
      <c r="AE156"/>
      <c r="AG156" s="2"/>
      <c r="AH156"/>
      <c r="AJ156" s="2"/>
      <c r="AK156" s="68"/>
      <c r="AM156" s="68"/>
      <c r="AN156" s="53"/>
      <c r="AP156" s="68"/>
      <c r="AQ156" s="53"/>
      <c r="AS156" s="68"/>
    </row>
    <row r="157" spans="10:45" x14ac:dyDescent="0.3">
      <c r="J157"/>
      <c r="L157" s="2"/>
      <c r="M157"/>
      <c r="O157" s="2"/>
      <c r="P157"/>
      <c r="R157" s="2"/>
      <c r="S157"/>
      <c r="U157" s="2"/>
      <c r="V157"/>
      <c r="X157" s="2"/>
      <c r="Y157"/>
      <c r="AA157" s="2"/>
      <c r="AB157"/>
      <c r="AD157" s="2"/>
      <c r="AE157"/>
      <c r="AG157" s="2"/>
      <c r="AH157"/>
      <c r="AJ157" s="2"/>
      <c r="AK157" s="68"/>
      <c r="AM157" s="68"/>
      <c r="AN157" s="53"/>
      <c r="AP157" s="68"/>
      <c r="AQ157" s="53"/>
      <c r="AS157" s="68"/>
    </row>
    <row r="158" spans="10:45" x14ac:dyDescent="0.3">
      <c r="J158"/>
      <c r="L158" s="2"/>
      <c r="M158"/>
      <c r="O158" s="2"/>
      <c r="P158"/>
      <c r="R158" s="2"/>
      <c r="S158"/>
      <c r="U158" s="2"/>
      <c r="V158"/>
      <c r="X158" s="2"/>
      <c r="Y158"/>
      <c r="AA158" s="2"/>
      <c r="AB158"/>
      <c r="AD158" s="2"/>
      <c r="AE158"/>
      <c r="AG158" s="2"/>
      <c r="AH158"/>
      <c r="AJ158" s="2"/>
      <c r="AK158" s="68"/>
      <c r="AM158" s="68"/>
      <c r="AN158" s="53"/>
      <c r="AP158" s="68"/>
      <c r="AQ158" s="53"/>
      <c r="AS158" s="68"/>
    </row>
    <row r="159" spans="10:45" x14ac:dyDescent="0.3">
      <c r="J159"/>
      <c r="L159" s="2"/>
      <c r="M159"/>
      <c r="O159" s="2"/>
      <c r="P159"/>
      <c r="R159" s="2"/>
      <c r="S159"/>
      <c r="U159" s="2"/>
      <c r="V159"/>
      <c r="X159" s="2"/>
      <c r="Y159"/>
      <c r="AA159" s="2"/>
      <c r="AB159"/>
      <c r="AD159" s="2"/>
      <c r="AE159"/>
      <c r="AG159" s="2"/>
      <c r="AH159"/>
      <c r="AJ159" s="2"/>
      <c r="AK159" s="68"/>
      <c r="AM159" s="68"/>
      <c r="AN159" s="53"/>
      <c r="AP159" s="68"/>
      <c r="AQ159" s="53"/>
      <c r="AS159" s="68"/>
    </row>
    <row r="160" spans="10:45" x14ac:dyDescent="0.3">
      <c r="J160"/>
      <c r="L160" s="2"/>
      <c r="M160"/>
      <c r="O160" s="2"/>
      <c r="P160"/>
      <c r="R160" s="2"/>
      <c r="S160"/>
      <c r="U160" s="2"/>
      <c r="V160"/>
      <c r="X160" s="2"/>
      <c r="Y160"/>
      <c r="AA160" s="2"/>
      <c r="AB160"/>
      <c r="AD160" s="2"/>
      <c r="AE160"/>
      <c r="AG160" s="2"/>
      <c r="AH160"/>
      <c r="AJ160" s="2"/>
      <c r="AK160" s="68"/>
      <c r="AM160" s="68"/>
      <c r="AN160" s="53"/>
      <c r="AP160" s="68"/>
      <c r="AQ160" s="53"/>
      <c r="AS160" s="68"/>
    </row>
    <row r="161" spans="10:45" x14ac:dyDescent="0.3">
      <c r="J161"/>
      <c r="L161" s="2"/>
      <c r="M161"/>
      <c r="O161" s="2"/>
      <c r="P161"/>
      <c r="R161" s="2"/>
      <c r="S161"/>
      <c r="U161" s="2"/>
      <c r="V161"/>
      <c r="X161" s="2"/>
      <c r="Y161"/>
      <c r="AA161" s="2"/>
      <c r="AB161"/>
      <c r="AD161" s="2"/>
      <c r="AE161"/>
      <c r="AG161" s="2"/>
      <c r="AH161"/>
      <c r="AJ161" s="2"/>
      <c r="AK161" s="68"/>
      <c r="AM161" s="68"/>
      <c r="AN161" s="53"/>
      <c r="AP161" s="68"/>
      <c r="AQ161" s="53"/>
      <c r="AS161" s="68"/>
    </row>
    <row r="162" spans="10:45" x14ac:dyDescent="0.3">
      <c r="J162"/>
      <c r="L162" s="2"/>
      <c r="M162"/>
      <c r="O162" s="2"/>
      <c r="P162"/>
      <c r="R162" s="2"/>
      <c r="S162"/>
      <c r="U162" s="2"/>
      <c r="V162"/>
      <c r="X162" s="2"/>
      <c r="Y162"/>
      <c r="AA162" s="2"/>
      <c r="AB162"/>
      <c r="AD162" s="2"/>
      <c r="AE162"/>
      <c r="AG162" s="2"/>
      <c r="AH162"/>
      <c r="AJ162" s="2"/>
      <c r="AK162" s="68"/>
      <c r="AM162" s="68"/>
      <c r="AN162" s="53"/>
      <c r="AP162" s="68"/>
      <c r="AQ162" s="53"/>
      <c r="AS162" s="68"/>
    </row>
    <row r="163" spans="10:45" x14ac:dyDescent="0.3">
      <c r="J163"/>
      <c r="L163" s="2"/>
      <c r="M163"/>
      <c r="O163" s="2"/>
      <c r="P163"/>
      <c r="R163" s="2"/>
      <c r="S163"/>
      <c r="U163" s="2"/>
      <c r="V163"/>
      <c r="X163" s="2"/>
      <c r="Y163"/>
      <c r="AA163" s="2"/>
      <c r="AB163"/>
      <c r="AD163" s="2"/>
      <c r="AE163"/>
      <c r="AG163" s="2"/>
      <c r="AH163"/>
      <c r="AJ163" s="2"/>
      <c r="AK163" s="68"/>
      <c r="AM163" s="68"/>
      <c r="AN163" s="53"/>
      <c r="AP163" s="68"/>
      <c r="AQ163" s="53"/>
      <c r="AS163" s="68"/>
    </row>
    <row r="164" spans="10:45" x14ac:dyDescent="0.3">
      <c r="J164"/>
      <c r="L164" s="2"/>
      <c r="M164"/>
      <c r="O164" s="2"/>
      <c r="P164"/>
      <c r="R164" s="2"/>
      <c r="S164"/>
      <c r="U164" s="2"/>
      <c r="V164"/>
      <c r="X164" s="2"/>
      <c r="Y164"/>
      <c r="AA164" s="2"/>
      <c r="AB164"/>
      <c r="AD164" s="2"/>
      <c r="AE164"/>
      <c r="AG164" s="2"/>
      <c r="AH164"/>
      <c r="AJ164" s="2"/>
      <c r="AK164" s="68"/>
      <c r="AM164" s="68"/>
      <c r="AN164" s="53"/>
      <c r="AP164" s="68"/>
      <c r="AQ164" s="53"/>
      <c r="AS164" s="68"/>
    </row>
    <row r="165" spans="10:45" x14ac:dyDescent="0.3">
      <c r="J165"/>
      <c r="L165" s="2"/>
      <c r="M165"/>
      <c r="O165" s="2"/>
      <c r="P165"/>
      <c r="R165" s="2"/>
      <c r="S165"/>
      <c r="U165" s="2"/>
      <c r="V165"/>
      <c r="X165" s="2"/>
      <c r="Y165"/>
      <c r="AA165" s="2"/>
      <c r="AB165"/>
      <c r="AD165" s="2"/>
      <c r="AE165"/>
      <c r="AG165" s="2"/>
      <c r="AH165"/>
      <c r="AJ165" s="2"/>
      <c r="AK165" s="68"/>
      <c r="AM165" s="68"/>
      <c r="AN165" s="53"/>
      <c r="AP165" s="68"/>
      <c r="AQ165" s="53"/>
      <c r="AS165" s="68"/>
    </row>
    <row r="166" spans="10:45" x14ac:dyDescent="0.3">
      <c r="J166"/>
      <c r="L166" s="2"/>
      <c r="M166"/>
      <c r="O166" s="2"/>
      <c r="P166"/>
      <c r="R166" s="2"/>
      <c r="S166"/>
      <c r="U166" s="2"/>
      <c r="V166"/>
      <c r="X166" s="2"/>
      <c r="Y166"/>
      <c r="AA166" s="2"/>
      <c r="AB166"/>
      <c r="AD166" s="2"/>
      <c r="AE166"/>
      <c r="AG166" s="2"/>
      <c r="AH166"/>
      <c r="AJ166" s="2"/>
      <c r="AK166" s="68"/>
      <c r="AM166" s="68"/>
      <c r="AN166" s="53"/>
      <c r="AP166" s="68"/>
      <c r="AQ166" s="53"/>
      <c r="AS166" s="68"/>
    </row>
    <row r="167" spans="10:45" x14ac:dyDescent="0.3">
      <c r="J167"/>
      <c r="L167" s="2"/>
      <c r="M167"/>
      <c r="O167" s="2"/>
      <c r="P167"/>
      <c r="R167" s="2"/>
      <c r="S167"/>
      <c r="U167" s="2"/>
      <c r="V167"/>
      <c r="X167" s="2"/>
      <c r="Y167"/>
      <c r="AA167" s="2"/>
      <c r="AB167"/>
      <c r="AD167" s="2"/>
      <c r="AE167"/>
      <c r="AG167" s="2"/>
      <c r="AH167"/>
      <c r="AJ167" s="2"/>
      <c r="AK167" s="68"/>
      <c r="AM167" s="68"/>
      <c r="AN167" s="53"/>
      <c r="AP167" s="68"/>
      <c r="AQ167" s="53"/>
      <c r="AS167" s="68"/>
    </row>
    <row r="168" spans="10:45" x14ac:dyDescent="0.3">
      <c r="J168"/>
      <c r="L168" s="2"/>
      <c r="M168"/>
      <c r="O168" s="2"/>
      <c r="P168"/>
      <c r="R168" s="2"/>
      <c r="S168"/>
      <c r="U168" s="2"/>
      <c r="V168"/>
      <c r="X168" s="2"/>
      <c r="Y168"/>
      <c r="AA168" s="2"/>
      <c r="AB168"/>
      <c r="AD168" s="2"/>
      <c r="AE168"/>
      <c r="AG168" s="2"/>
      <c r="AH168"/>
      <c r="AJ168" s="2"/>
      <c r="AK168" s="68"/>
      <c r="AM168" s="68"/>
      <c r="AN168" s="53"/>
      <c r="AP168" s="68"/>
      <c r="AQ168" s="53"/>
      <c r="AS168" s="68"/>
    </row>
    <row r="169" spans="10:45" x14ac:dyDescent="0.3">
      <c r="J169"/>
      <c r="L169" s="2"/>
      <c r="M169"/>
      <c r="O169" s="2"/>
      <c r="P169"/>
      <c r="R169" s="2"/>
      <c r="S169"/>
      <c r="U169" s="2"/>
      <c r="V169"/>
      <c r="X169" s="2"/>
      <c r="Y169"/>
      <c r="AA169" s="2"/>
      <c r="AB169"/>
      <c r="AD169" s="2"/>
      <c r="AE169"/>
      <c r="AG169" s="2"/>
      <c r="AH169"/>
      <c r="AJ169" s="2"/>
      <c r="AK169" s="68"/>
      <c r="AM169" s="68"/>
      <c r="AN169" s="53"/>
      <c r="AP169" s="68"/>
      <c r="AQ169" s="53"/>
      <c r="AS169" s="68"/>
    </row>
    <row r="170" spans="10:45" x14ac:dyDescent="0.3">
      <c r="J170"/>
      <c r="L170" s="2"/>
      <c r="M170"/>
      <c r="O170" s="2"/>
      <c r="P170"/>
      <c r="R170" s="2"/>
      <c r="S170"/>
      <c r="U170" s="2"/>
      <c r="V170"/>
      <c r="X170" s="2"/>
      <c r="Y170"/>
      <c r="AA170" s="2"/>
      <c r="AB170"/>
      <c r="AD170" s="2"/>
      <c r="AE170"/>
      <c r="AG170" s="2"/>
      <c r="AH170"/>
      <c r="AJ170" s="2"/>
      <c r="AK170" s="68"/>
      <c r="AM170" s="68"/>
      <c r="AN170" s="53"/>
      <c r="AP170" s="68"/>
      <c r="AQ170" s="53"/>
      <c r="AS170" s="68"/>
    </row>
    <row r="171" spans="10:45" x14ac:dyDescent="0.3">
      <c r="J171"/>
      <c r="L171" s="2"/>
      <c r="M171"/>
      <c r="O171" s="2"/>
      <c r="P171"/>
      <c r="R171" s="2"/>
      <c r="S171"/>
      <c r="U171" s="2"/>
      <c r="V171"/>
      <c r="X171" s="2"/>
      <c r="Y171"/>
      <c r="AA171" s="2"/>
      <c r="AB171"/>
      <c r="AD171" s="2"/>
      <c r="AE171"/>
      <c r="AG171" s="2"/>
      <c r="AH171"/>
      <c r="AJ171" s="2"/>
      <c r="AK171" s="68"/>
      <c r="AM171" s="68"/>
      <c r="AN171" s="53"/>
      <c r="AP171" s="68"/>
      <c r="AQ171" s="53"/>
      <c r="AS171" s="68"/>
    </row>
    <row r="172" spans="10:45" x14ac:dyDescent="0.3">
      <c r="J172"/>
      <c r="L172" s="2"/>
      <c r="M172"/>
      <c r="O172" s="2"/>
      <c r="P172"/>
      <c r="R172" s="2"/>
      <c r="S172"/>
      <c r="U172" s="2"/>
      <c r="V172"/>
      <c r="X172" s="2"/>
      <c r="Y172"/>
      <c r="AA172" s="2"/>
      <c r="AB172"/>
      <c r="AD172" s="2"/>
      <c r="AE172"/>
      <c r="AG172" s="2"/>
      <c r="AH172"/>
      <c r="AJ172" s="2"/>
      <c r="AK172" s="68"/>
      <c r="AM172" s="68"/>
      <c r="AN172" s="53"/>
      <c r="AP172" s="68"/>
      <c r="AQ172" s="53"/>
      <c r="AS172" s="68"/>
    </row>
    <row r="173" spans="10:45" x14ac:dyDescent="0.3">
      <c r="J173"/>
      <c r="L173" s="2"/>
      <c r="M173"/>
      <c r="O173" s="2"/>
      <c r="P173"/>
      <c r="R173" s="2"/>
      <c r="S173"/>
      <c r="U173" s="2"/>
      <c r="V173"/>
      <c r="X173" s="2"/>
      <c r="Y173"/>
      <c r="AA173" s="2"/>
      <c r="AB173"/>
      <c r="AD173" s="2"/>
      <c r="AE173"/>
      <c r="AG173" s="2"/>
      <c r="AH173"/>
      <c r="AJ173" s="2"/>
      <c r="AK173" s="68"/>
      <c r="AM173" s="68"/>
      <c r="AN173" s="53"/>
      <c r="AP173" s="68"/>
      <c r="AQ173" s="53"/>
      <c r="AS173" s="68"/>
    </row>
    <row r="174" spans="10:45" x14ac:dyDescent="0.3">
      <c r="J174"/>
      <c r="L174" s="2"/>
      <c r="M174"/>
      <c r="O174" s="2"/>
      <c r="P174"/>
      <c r="R174" s="2"/>
      <c r="S174"/>
      <c r="U174" s="2"/>
      <c r="V174"/>
      <c r="X174" s="2"/>
      <c r="Y174"/>
      <c r="AA174" s="2"/>
      <c r="AB174"/>
      <c r="AD174" s="2"/>
      <c r="AE174"/>
      <c r="AG174" s="2"/>
      <c r="AH174"/>
      <c r="AJ174" s="2"/>
      <c r="AK174" s="68"/>
      <c r="AM174" s="68"/>
      <c r="AN174" s="53"/>
      <c r="AP174" s="68"/>
      <c r="AQ174" s="53"/>
      <c r="AS174" s="68"/>
    </row>
    <row r="175" spans="10:45" x14ac:dyDescent="0.3">
      <c r="J175"/>
      <c r="L175" s="2"/>
      <c r="M175"/>
      <c r="O175" s="2"/>
      <c r="P175"/>
      <c r="R175" s="2"/>
      <c r="S175"/>
      <c r="U175" s="2"/>
      <c r="V175"/>
      <c r="X175" s="2"/>
      <c r="Y175"/>
      <c r="AA175" s="2"/>
      <c r="AB175"/>
      <c r="AD175" s="2"/>
      <c r="AE175"/>
      <c r="AG175" s="2"/>
      <c r="AH175"/>
      <c r="AJ175" s="2"/>
      <c r="AK175" s="68"/>
      <c r="AM175" s="68"/>
      <c r="AN175" s="53"/>
      <c r="AP175" s="68"/>
      <c r="AQ175" s="53"/>
      <c r="AS175" s="68"/>
    </row>
    <row r="176" spans="10:45" x14ac:dyDescent="0.3">
      <c r="J176"/>
      <c r="L176" s="2"/>
      <c r="M176"/>
      <c r="O176" s="2"/>
      <c r="P176"/>
      <c r="R176" s="2"/>
      <c r="S176"/>
      <c r="U176" s="2"/>
      <c r="V176"/>
      <c r="X176" s="2"/>
      <c r="Y176"/>
      <c r="AA176" s="2"/>
      <c r="AB176"/>
      <c r="AD176" s="2"/>
      <c r="AE176"/>
      <c r="AG176" s="2"/>
      <c r="AH176"/>
      <c r="AJ176" s="2"/>
      <c r="AK176" s="68"/>
      <c r="AM176" s="68"/>
      <c r="AN176" s="53"/>
      <c r="AP176" s="68"/>
      <c r="AQ176" s="53"/>
      <c r="AS176" s="68"/>
    </row>
    <row r="177" spans="10:45" x14ac:dyDescent="0.3">
      <c r="J177"/>
      <c r="L177" s="2"/>
      <c r="M177"/>
      <c r="O177" s="2"/>
      <c r="P177"/>
      <c r="R177" s="2"/>
      <c r="S177"/>
      <c r="U177" s="2"/>
      <c r="V177"/>
      <c r="X177" s="2"/>
      <c r="Y177"/>
      <c r="AA177" s="2"/>
      <c r="AB177"/>
      <c r="AD177" s="2"/>
      <c r="AE177"/>
      <c r="AG177" s="2"/>
      <c r="AH177"/>
      <c r="AJ177" s="2"/>
      <c r="AK177" s="68"/>
      <c r="AM177" s="68"/>
      <c r="AN177" s="53"/>
      <c r="AP177" s="68"/>
      <c r="AQ177" s="53"/>
      <c r="AS177" s="68"/>
    </row>
    <row r="178" spans="10:45" x14ac:dyDescent="0.3">
      <c r="J178"/>
      <c r="L178" s="2"/>
      <c r="M178"/>
      <c r="O178" s="2"/>
      <c r="P178"/>
      <c r="R178" s="2"/>
      <c r="S178"/>
      <c r="U178" s="2"/>
      <c r="V178"/>
      <c r="X178" s="2"/>
      <c r="Y178"/>
      <c r="AA178" s="2"/>
      <c r="AB178"/>
      <c r="AD178" s="2"/>
      <c r="AE178"/>
      <c r="AG178" s="2"/>
      <c r="AH178"/>
      <c r="AJ178" s="2"/>
      <c r="AK178" s="68"/>
      <c r="AM178" s="68"/>
      <c r="AN178" s="53"/>
      <c r="AP178" s="68"/>
      <c r="AQ178" s="53"/>
      <c r="AS178" s="68"/>
    </row>
    <row r="179" spans="10:45" x14ac:dyDescent="0.3">
      <c r="J179"/>
      <c r="L179" s="2"/>
      <c r="M179"/>
      <c r="O179" s="2"/>
      <c r="P179"/>
      <c r="R179" s="2"/>
      <c r="S179"/>
      <c r="U179" s="2"/>
      <c r="V179"/>
      <c r="X179" s="2"/>
      <c r="Y179"/>
      <c r="AA179" s="2"/>
      <c r="AB179"/>
      <c r="AD179" s="2"/>
      <c r="AE179"/>
      <c r="AG179" s="2"/>
      <c r="AH179"/>
      <c r="AJ179" s="2"/>
      <c r="AK179" s="68"/>
      <c r="AM179" s="68"/>
      <c r="AN179" s="53"/>
      <c r="AP179" s="68"/>
      <c r="AQ179" s="53"/>
      <c r="AS179" s="68"/>
    </row>
    <row r="180" spans="10:45" x14ac:dyDescent="0.3">
      <c r="J180"/>
      <c r="L180" s="2"/>
      <c r="M180"/>
      <c r="O180" s="2"/>
      <c r="P180"/>
      <c r="R180" s="2"/>
      <c r="S180"/>
      <c r="U180" s="2"/>
      <c r="V180"/>
      <c r="X180" s="2"/>
      <c r="Y180"/>
      <c r="AA180" s="2"/>
      <c r="AB180"/>
      <c r="AD180" s="2"/>
      <c r="AE180"/>
      <c r="AG180" s="2"/>
      <c r="AH180"/>
      <c r="AJ180" s="2"/>
      <c r="AK180" s="68"/>
      <c r="AM180" s="68"/>
      <c r="AN180" s="53"/>
      <c r="AP180" s="68"/>
      <c r="AQ180" s="53"/>
      <c r="AS180" s="68"/>
    </row>
    <row r="181" spans="10:45" x14ac:dyDescent="0.3">
      <c r="J181"/>
      <c r="L181" s="2"/>
      <c r="M181"/>
      <c r="O181" s="2"/>
      <c r="P181"/>
      <c r="R181" s="2"/>
      <c r="S181"/>
      <c r="U181" s="2"/>
      <c r="V181"/>
      <c r="X181" s="2"/>
      <c r="Y181"/>
      <c r="AA181" s="2"/>
      <c r="AB181"/>
      <c r="AD181" s="2"/>
      <c r="AE181"/>
      <c r="AG181" s="2"/>
      <c r="AH181"/>
      <c r="AJ181" s="2"/>
      <c r="AK181" s="68"/>
      <c r="AM181" s="68"/>
      <c r="AN181" s="53"/>
      <c r="AP181" s="68"/>
      <c r="AQ181" s="53"/>
      <c r="AS181" s="68"/>
    </row>
    <row r="182" spans="10:45" x14ac:dyDescent="0.3">
      <c r="J182"/>
      <c r="L182" s="2"/>
      <c r="M182"/>
      <c r="O182" s="2"/>
      <c r="P182"/>
      <c r="R182" s="2"/>
      <c r="S182"/>
      <c r="U182" s="2"/>
      <c r="V182"/>
      <c r="X182" s="2"/>
      <c r="Y182"/>
      <c r="AA182" s="2"/>
      <c r="AB182"/>
      <c r="AD182" s="2"/>
      <c r="AE182"/>
      <c r="AG182" s="2"/>
      <c r="AH182"/>
      <c r="AJ182" s="2"/>
      <c r="AK182" s="68"/>
      <c r="AM182" s="68"/>
      <c r="AN182" s="53"/>
      <c r="AP182" s="68"/>
      <c r="AQ182" s="53"/>
      <c r="AS182" s="68"/>
    </row>
    <row r="183" spans="10:45" x14ac:dyDescent="0.3">
      <c r="J183"/>
      <c r="L183" s="2"/>
      <c r="M183"/>
      <c r="O183" s="2"/>
      <c r="P183"/>
      <c r="R183" s="2"/>
      <c r="S183"/>
      <c r="U183" s="2"/>
      <c r="V183"/>
      <c r="X183" s="2"/>
      <c r="Y183"/>
      <c r="AA183" s="2"/>
      <c r="AB183"/>
      <c r="AD183" s="2"/>
      <c r="AE183"/>
      <c r="AG183" s="2"/>
      <c r="AH183"/>
      <c r="AJ183" s="2"/>
      <c r="AK183" s="68"/>
      <c r="AM183" s="68"/>
      <c r="AN183" s="53"/>
      <c r="AP183" s="68"/>
      <c r="AQ183" s="53"/>
      <c r="AS183" s="68"/>
    </row>
    <row r="184" spans="10:45" x14ac:dyDescent="0.3">
      <c r="J184"/>
      <c r="L184" s="2"/>
      <c r="M184"/>
      <c r="O184" s="2"/>
      <c r="P184"/>
      <c r="R184" s="2"/>
      <c r="S184"/>
      <c r="U184" s="2"/>
      <c r="V184"/>
      <c r="X184" s="2"/>
      <c r="Y184"/>
      <c r="AA184" s="2"/>
      <c r="AB184"/>
      <c r="AD184" s="2"/>
      <c r="AE184"/>
      <c r="AG184" s="2"/>
      <c r="AH184"/>
      <c r="AJ184" s="2"/>
      <c r="AK184" s="68"/>
      <c r="AM184" s="68"/>
      <c r="AN184" s="53"/>
      <c r="AP184" s="68"/>
      <c r="AQ184" s="53"/>
      <c r="AS184" s="68"/>
    </row>
    <row r="185" spans="10:45" x14ac:dyDescent="0.3">
      <c r="J185"/>
      <c r="L185" s="2"/>
      <c r="M185"/>
      <c r="O185" s="2"/>
      <c r="P185"/>
      <c r="R185" s="2"/>
      <c r="S185"/>
      <c r="U185" s="2"/>
      <c r="V185"/>
      <c r="X185" s="2"/>
      <c r="Y185"/>
      <c r="AA185" s="2"/>
      <c r="AB185"/>
      <c r="AD185" s="2"/>
      <c r="AE185"/>
      <c r="AG185" s="2"/>
      <c r="AH185"/>
      <c r="AJ185" s="2"/>
      <c r="AK185" s="68"/>
      <c r="AM185" s="68"/>
      <c r="AN185" s="53"/>
      <c r="AP185" s="68"/>
      <c r="AQ185" s="53"/>
      <c r="AS185" s="68"/>
    </row>
    <row r="186" spans="10:45" x14ac:dyDescent="0.3">
      <c r="J186"/>
      <c r="L186" s="2"/>
      <c r="M186"/>
      <c r="O186" s="2"/>
      <c r="P186"/>
      <c r="R186" s="2"/>
      <c r="S186"/>
      <c r="U186" s="2"/>
      <c r="V186"/>
      <c r="X186" s="2"/>
      <c r="Y186"/>
      <c r="AA186" s="2"/>
      <c r="AB186"/>
      <c r="AD186" s="2"/>
      <c r="AE186"/>
      <c r="AG186" s="2"/>
      <c r="AH186"/>
      <c r="AJ186" s="2"/>
      <c r="AK186" s="68"/>
      <c r="AM186" s="68"/>
      <c r="AN186" s="53"/>
      <c r="AP186" s="68"/>
      <c r="AQ186" s="53"/>
      <c r="AS186" s="68"/>
    </row>
    <row r="187" spans="10:45" x14ac:dyDescent="0.3">
      <c r="J187"/>
      <c r="L187" s="2"/>
      <c r="M187"/>
      <c r="O187" s="2"/>
      <c r="P187"/>
      <c r="R187" s="2"/>
      <c r="S187"/>
      <c r="U187" s="2"/>
      <c r="V187"/>
      <c r="X187" s="2"/>
      <c r="Y187"/>
      <c r="AA187" s="2"/>
      <c r="AB187"/>
      <c r="AD187" s="2"/>
      <c r="AE187"/>
      <c r="AG187" s="2"/>
      <c r="AH187"/>
      <c r="AJ187" s="2"/>
      <c r="AK187" s="68"/>
      <c r="AM187" s="68"/>
      <c r="AN187" s="53"/>
      <c r="AP187" s="68"/>
      <c r="AQ187" s="53"/>
      <c r="AS187" s="68"/>
    </row>
    <row r="188" spans="10:45" x14ac:dyDescent="0.3">
      <c r="J188"/>
      <c r="L188" s="2"/>
      <c r="M188"/>
      <c r="O188" s="2"/>
      <c r="P188"/>
      <c r="R188" s="2"/>
      <c r="S188"/>
      <c r="U188" s="2"/>
      <c r="V188"/>
      <c r="X188" s="2"/>
      <c r="Y188"/>
      <c r="AA188" s="2"/>
      <c r="AB188"/>
      <c r="AD188" s="2"/>
      <c r="AE188"/>
      <c r="AG188" s="2"/>
      <c r="AH188"/>
      <c r="AJ188" s="2"/>
      <c r="AK188" s="68"/>
      <c r="AM188" s="68"/>
      <c r="AN188" s="53"/>
      <c r="AP188" s="68"/>
      <c r="AQ188" s="53"/>
      <c r="AS188" s="68"/>
    </row>
    <row r="189" spans="10:45" x14ac:dyDescent="0.3">
      <c r="J189"/>
      <c r="L189" s="2"/>
      <c r="M189"/>
      <c r="O189" s="2"/>
      <c r="P189"/>
      <c r="R189" s="2"/>
      <c r="S189"/>
      <c r="U189" s="2"/>
      <c r="V189"/>
      <c r="X189" s="2"/>
      <c r="Y189"/>
      <c r="AA189" s="2"/>
      <c r="AB189"/>
      <c r="AD189" s="2"/>
      <c r="AE189"/>
      <c r="AG189" s="2"/>
      <c r="AH189"/>
      <c r="AJ189" s="2"/>
      <c r="AK189" s="68"/>
      <c r="AM189" s="68"/>
      <c r="AN189" s="53"/>
      <c r="AP189" s="68"/>
      <c r="AQ189" s="53"/>
      <c r="AS189" s="68"/>
    </row>
    <row r="190" spans="10:45" x14ac:dyDescent="0.3">
      <c r="J190"/>
      <c r="L190" s="2"/>
      <c r="M190"/>
      <c r="O190" s="2"/>
      <c r="P190"/>
      <c r="R190" s="2"/>
      <c r="S190"/>
      <c r="U190" s="2"/>
      <c r="V190"/>
      <c r="X190" s="2"/>
      <c r="Y190"/>
      <c r="AA190" s="2"/>
      <c r="AB190"/>
      <c r="AD190" s="2"/>
      <c r="AE190"/>
      <c r="AG190" s="2"/>
      <c r="AH190"/>
      <c r="AJ190" s="2"/>
      <c r="AK190" s="68"/>
      <c r="AM190" s="68"/>
      <c r="AN190" s="53"/>
      <c r="AP190" s="68"/>
      <c r="AQ190" s="53"/>
      <c r="AS190" s="68"/>
    </row>
    <row r="191" spans="10:45" x14ac:dyDescent="0.3">
      <c r="J191"/>
      <c r="L191" s="2"/>
      <c r="M191"/>
      <c r="O191" s="2"/>
      <c r="P191"/>
      <c r="R191" s="2"/>
      <c r="S191"/>
      <c r="U191" s="2"/>
      <c r="V191"/>
      <c r="X191" s="2"/>
      <c r="Y191"/>
      <c r="AA191" s="2"/>
      <c r="AB191"/>
      <c r="AD191" s="2"/>
      <c r="AE191"/>
      <c r="AG191" s="2"/>
      <c r="AH191"/>
      <c r="AJ191" s="2"/>
      <c r="AK191" s="68"/>
      <c r="AM191" s="68"/>
      <c r="AN191" s="53"/>
      <c r="AP191" s="68"/>
      <c r="AQ191" s="53"/>
      <c r="AS191" s="68"/>
    </row>
    <row r="192" spans="10:45" x14ac:dyDescent="0.3">
      <c r="J192"/>
      <c r="L192" s="2"/>
      <c r="M192"/>
      <c r="O192" s="2"/>
      <c r="P192"/>
      <c r="R192" s="2"/>
      <c r="S192"/>
      <c r="U192" s="2"/>
      <c r="V192"/>
      <c r="X192" s="2"/>
      <c r="Y192"/>
      <c r="AA192" s="2"/>
      <c r="AB192"/>
      <c r="AD192" s="2"/>
      <c r="AE192"/>
      <c r="AG192" s="2"/>
      <c r="AH192"/>
      <c r="AJ192" s="2"/>
      <c r="AK192" s="68"/>
      <c r="AM192" s="68"/>
      <c r="AN192" s="53"/>
      <c r="AP192" s="68"/>
      <c r="AQ192" s="53"/>
      <c r="AS192" s="68"/>
    </row>
    <row r="193" spans="10:45" x14ac:dyDescent="0.3">
      <c r="J193"/>
      <c r="L193" s="2"/>
      <c r="M193"/>
      <c r="O193" s="2"/>
      <c r="P193"/>
      <c r="R193" s="2"/>
      <c r="S193"/>
      <c r="U193" s="2"/>
      <c r="V193"/>
      <c r="X193" s="2"/>
      <c r="Y193"/>
      <c r="AA193" s="2"/>
      <c r="AB193"/>
      <c r="AD193" s="2"/>
      <c r="AE193"/>
      <c r="AG193" s="2"/>
      <c r="AH193"/>
      <c r="AJ193" s="2"/>
      <c r="AK193" s="68"/>
      <c r="AM193" s="68"/>
      <c r="AN193" s="53"/>
      <c r="AP193" s="68"/>
      <c r="AQ193" s="53"/>
      <c r="AS193" s="68"/>
    </row>
    <row r="194" spans="10:45" x14ac:dyDescent="0.3">
      <c r="J194"/>
      <c r="L194" s="2"/>
      <c r="M194"/>
      <c r="O194" s="2"/>
      <c r="P194"/>
      <c r="R194" s="2"/>
      <c r="S194"/>
      <c r="U194" s="2"/>
      <c r="V194"/>
      <c r="X194" s="2"/>
      <c r="Y194"/>
      <c r="AA194" s="2"/>
      <c r="AB194"/>
      <c r="AD194" s="2"/>
      <c r="AE194"/>
      <c r="AG194" s="2"/>
      <c r="AH194"/>
      <c r="AJ194" s="2"/>
      <c r="AK194" s="68"/>
      <c r="AM194" s="68"/>
      <c r="AN194" s="53"/>
      <c r="AP194" s="68"/>
      <c r="AQ194" s="53"/>
      <c r="AS194" s="68"/>
    </row>
    <row r="195" spans="10:45" x14ac:dyDescent="0.3">
      <c r="J195"/>
      <c r="L195" s="2"/>
      <c r="M195"/>
      <c r="O195" s="2"/>
      <c r="P195"/>
      <c r="R195" s="2"/>
      <c r="S195"/>
      <c r="U195" s="2"/>
      <c r="V195"/>
      <c r="X195" s="2"/>
      <c r="Y195"/>
      <c r="AA195" s="2"/>
      <c r="AB195"/>
      <c r="AD195" s="2"/>
      <c r="AE195"/>
      <c r="AG195" s="2"/>
      <c r="AH195"/>
      <c r="AJ195" s="2"/>
      <c r="AK195" s="68"/>
      <c r="AM195" s="68"/>
      <c r="AN195" s="53"/>
      <c r="AP195" s="68"/>
      <c r="AQ195" s="53"/>
      <c r="AS195" s="68"/>
    </row>
    <row r="196" spans="10:45" x14ac:dyDescent="0.3">
      <c r="J196"/>
      <c r="L196" s="2"/>
      <c r="M196"/>
      <c r="O196" s="2"/>
      <c r="P196"/>
      <c r="R196" s="2"/>
      <c r="S196"/>
      <c r="U196" s="2"/>
      <c r="V196"/>
      <c r="X196" s="2"/>
      <c r="Y196"/>
      <c r="AA196" s="2"/>
      <c r="AB196"/>
      <c r="AD196" s="2"/>
      <c r="AE196"/>
      <c r="AG196" s="2"/>
      <c r="AH196"/>
      <c r="AJ196" s="2"/>
      <c r="AK196" s="68"/>
      <c r="AM196" s="68"/>
      <c r="AN196" s="53"/>
      <c r="AP196" s="68"/>
      <c r="AQ196" s="53"/>
      <c r="AS196" s="68"/>
    </row>
    <row r="197" spans="10:45" x14ac:dyDescent="0.3">
      <c r="J197"/>
      <c r="L197" s="2"/>
      <c r="M197"/>
      <c r="O197" s="2"/>
      <c r="P197"/>
      <c r="R197" s="2"/>
      <c r="S197"/>
      <c r="U197" s="2"/>
      <c r="V197"/>
      <c r="X197" s="2"/>
      <c r="Y197"/>
      <c r="AA197" s="2"/>
      <c r="AB197"/>
      <c r="AD197" s="2"/>
      <c r="AE197"/>
      <c r="AG197" s="2"/>
      <c r="AH197"/>
      <c r="AJ197" s="2"/>
      <c r="AK197" s="68"/>
      <c r="AM197" s="68"/>
      <c r="AN197" s="53"/>
      <c r="AP197" s="68"/>
      <c r="AQ197" s="53"/>
      <c r="AS197" s="68"/>
    </row>
    <row r="198" spans="10:45" x14ac:dyDescent="0.3">
      <c r="J198"/>
      <c r="L198" s="2"/>
      <c r="M198"/>
      <c r="O198" s="2"/>
      <c r="P198"/>
      <c r="R198" s="2"/>
      <c r="S198"/>
      <c r="U198" s="2"/>
      <c r="V198"/>
      <c r="X198" s="2"/>
      <c r="Y198"/>
      <c r="AA198" s="2"/>
      <c r="AB198"/>
      <c r="AD198" s="2"/>
      <c r="AE198"/>
      <c r="AG198" s="2"/>
      <c r="AH198"/>
      <c r="AJ198" s="2"/>
      <c r="AK198" s="68"/>
      <c r="AM198" s="68"/>
      <c r="AN198" s="53"/>
      <c r="AP198" s="68"/>
      <c r="AQ198" s="53"/>
      <c r="AS198" s="68"/>
    </row>
    <row r="199" spans="10:45" x14ac:dyDescent="0.3">
      <c r="J199"/>
      <c r="L199" s="2"/>
      <c r="M199"/>
      <c r="O199" s="2"/>
      <c r="P199"/>
      <c r="R199" s="2"/>
      <c r="S199"/>
      <c r="U199" s="2"/>
      <c r="V199"/>
      <c r="X199" s="2"/>
      <c r="Y199"/>
      <c r="AA199" s="2"/>
      <c r="AB199"/>
      <c r="AD199" s="2"/>
      <c r="AE199"/>
      <c r="AG199" s="2"/>
      <c r="AH199"/>
      <c r="AJ199" s="2"/>
      <c r="AK199" s="68"/>
      <c r="AM199" s="68"/>
      <c r="AN199" s="53"/>
      <c r="AP199" s="68"/>
      <c r="AQ199" s="53"/>
      <c r="AS199" s="68"/>
    </row>
    <row r="200" spans="10:45" x14ac:dyDescent="0.3">
      <c r="J200"/>
      <c r="L200" s="2"/>
      <c r="M200"/>
      <c r="O200" s="2"/>
      <c r="P200"/>
      <c r="R200" s="2"/>
      <c r="S200"/>
      <c r="U200" s="2"/>
      <c r="V200"/>
      <c r="X200" s="2"/>
      <c r="Y200"/>
      <c r="AA200" s="2"/>
      <c r="AB200"/>
      <c r="AD200" s="2"/>
      <c r="AE200"/>
      <c r="AG200" s="2"/>
      <c r="AH200"/>
      <c r="AJ200" s="2"/>
      <c r="AK200" s="68"/>
      <c r="AM200" s="68"/>
      <c r="AN200" s="53"/>
      <c r="AP200" s="68"/>
      <c r="AQ200" s="53"/>
      <c r="AS200" s="68"/>
    </row>
    <row r="201" spans="10:45" x14ac:dyDescent="0.3">
      <c r="J201"/>
      <c r="L201" s="2"/>
      <c r="M201"/>
      <c r="O201" s="2"/>
      <c r="P201"/>
      <c r="R201" s="2"/>
      <c r="S201"/>
      <c r="U201" s="2"/>
      <c r="V201"/>
      <c r="X201" s="2"/>
      <c r="Y201"/>
      <c r="AA201" s="2"/>
      <c r="AB201"/>
      <c r="AD201" s="2"/>
      <c r="AE201"/>
      <c r="AG201" s="2"/>
      <c r="AH201"/>
      <c r="AJ201" s="2"/>
      <c r="AK201" s="68"/>
      <c r="AM201" s="68"/>
      <c r="AN201" s="53"/>
      <c r="AP201" s="68"/>
      <c r="AQ201" s="53"/>
      <c r="AS201" s="68"/>
    </row>
    <row r="202" spans="10:45" x14ac:dyDescent="0.3">
      <c r="J202"/>
      <c r="L202" s="2"/>
      <c r="M202"/>
      <c r="O202" s="2"/>
      <c r="P202"/>
      <c r="R202" s="2"/>
      <c r="S202"/>
      <c r="U202" s="2"/>
      <c r="V202"/>
      <c r="X202" s="2"/>
      <c r="Y202"/>
      <c r="AA202" s="2"/>
      <c r="AB202"/>
      <c r="AD202" s="2"/>
      <c r="AE202"/>
      <c r="AG202" s="2"/>
      <c r="AH202"/>
      <c r="AJ202" s="2"/>
      <c r="AK202" s="68"/>
      <c r="AM202" s="68"/>
      <c r="AN202" s="53"/>
      <c r="AP202" s="68"/>
      <c r="AQ202" s="53"/>
      <c r="AS202" s="68"/>
    </row>
    <row r="203" spans="10:45" x14ac:dyDescent="0.3">
      <c r="J203"/>
      <c r="L203" s="2"/>
      <c r="M203"/>
      <c r="O203" s="2"/>
      <c r="P203"/>
      <c r="R203" s="2"/>
      <c r="S203"/>
      <c r="U203" s="2"/>
      <c r="V203"/>
      <c r="X203" s="2"/>
      <c r="Y203"/>
      <c r="AA203" s="2"/>
      <c r="AB203"/>
      <c r="AD203" s="2"/>
      <c r="AE203"/>
      <c r="AG203" s="2"/>
      <c r="AH203"/>
      <c r="AJ203" s="2"/>
      <c r="AK203" s="68"/>
      <c r="AM203" s="68"/>
      <c r="AN203" s="53"/>
      <c r="AP203" s="68"/>
      <c r="AQ203" s="53"/>
      <c r="AS203" s="68"/>
    </row>
    <row r="204" spans="10:45" x14ac:dyDescent="0.3">
      <c r="J204"/>
      <c r="L204" s="2"/>
      <c r="M204"/>
      <c r="O204" s="2"/>
      <c r="P204"/>
      <c r="R204" s="2"/>
      <c r="S204"/>
      <c r="U204" s="2"/>
      <c r="V204"/>
      <c r="X204" s="2"/>
      <c r="Y204"/>
      <c r="AA204" s="2"/>
      <c r="AB204"/>
      <c r="AD204" s="2"/>
      <c r="AE204"/>
      <c r="AG204" s="2"/>
      <c r="AH204"/>
      <c r="AJ204" s="2"/>
      <c r="AK204" s="68"/>
      <c r="AM204" s="68"/>
      <c r="AN204" s="53"/>
      <c r="AP204" s="68"/>
      <c r="AQ204" s="53"/>
      <c r="AS204" s="68"/>
    </row>
    <row r="205" spans="10:45" x14ac:dyDescent="0.3">
      <c r="J205"/>
      <c r="L205" s="2"/>
      <c r="M205"/>
      <c r="O205" s="2"/>
      <c r="P205"/>
      <c r="R205" s="2"/>
      <c r="S205"/>
      <c r="U205" s="2"/>
      <c r="V205"/>
      <c r="X205" s="2"/>
      <c r="Y205"/>
      <c r="AA205" s="2"/>
      <c r="AB205"/>
      <c r="AD205" s="2"/>
      <c r="AE205"/>
      <c r="AG205" s="2"/>
      <c r="AH205"/>
      <c r="AJ205" s="2"/>
      <c r="AK205" s="68"/>
      <c r="AM205" s="68"/>
      <c r="AN205" s="53"/>
      <c r="AP205" s="68"/>
      <c r="AQ205" s="53"/>
      <c r="AS205" s="68"/>
    </row>
    <row r="206" spans="10:45" x14ac:dyDescent="0.3">
      <c r="J206"/>
      <c r="L206" s="2"/>
      <c r="M206"/>
      <c r="O206" s="2"/>
      <c r="P206"/>
      <c r="R206" s="2"/>
      <c r="S206"/>
      <c r="U206" s="2"/>
      <c r="V206"/>
      <c r="X206" s="2"/>
      <c r="Y206"/>
      <c r="AA206" s="2"/>
      <c r="AB206"/>
      <c r="AD206" s="2"/>
      <c r="AE206"/>
      <c r="AG206" s="2"/>
      <c r="AH206"/>
      <c r="AJ206" s="2"/>
      <c r="AK206" s="68"/>
      <c r="AM206" s="68"/>
      <c r="AN206" s="53"/>
      <c r="AP206" s="68"/>
      <c r="AQ206" s="53"/>
      <c r="AS206" s="68"/>
    </row>
    <row r="207" spans="10:45" x14ac:dyDescent="0.3">
      <c r="J207"/>
      <c r="L207" s="2"/>
      <c r="M207"/>
      <c r="O207" s="2"/>
      <c r="P207"/>
      <c r="R207" s="2"/>
      <c r="S207"/>
      <c r="U207" s="2"/>
      <c r="V207"/>
      <c r="X207" s="2"/>
      <c r="Y207"/>
      <c r="AA207" s="2"/>
      <c r="AB207"/>
      <c r="AD207" s="2"/>
      <c r="AE207"/>
      <c r="AG207" s="2"/>
      <c r="AH207"/>
      <c r="AJ207" s="2"/>
      <c r="AK207" s="68"/>
      <c r="AM207" s="68"/>
      <c r="AN207" s="53"/>
      <c r="AP207" s="68"/>
      <c r="AQ207" s="53"/>
      <c r="AS207" s="68"/>
    </row>
    <row r="208" spans="10:45" x14ac:dyDescent="0.3">
      <c r="J208"/>
      <c r="L208" s="2"/>
      <c r="M208"/>
      <c r="O208" s="2"/>
      <c r="P208"/>
      <c r="R208" s="2"/>
      <c r="S208"/>
      <c r="U208" s="2"/>
      <c r="V208"/>
      <c r="X208" s="2"/>
      <c r="Y208"/>
      <c r="AA208" s="2"/>
      <c r="AB208"/>
      <c r="AD208" s="2"/>
      <c r="AE208"/>
      <c r="AG208" s="2"/>
      <c r="AH208"/>
      <c r="AJ208" s="2"/>
      <c r="AK208" s="68"/>
      <c r="AM208" s="68"/>
      <c r="AN208" s="53"/>
      <c r="AP208" s="68"/>
      <c r="AQ208" s="53"/>
      <c r="AS208" s="68"/>
    </row>
    <row r="209" spans="10:45" x14ac:dyDescent="0.3">
      <c r="J209"/>
      <c r="L209" s="2"/>
      <c r="M209"/>
      <c r="O209" s="2"/>
      <c r="P209"/>
      <c r="R209" s="2"/>
      <c r="S209"/>
      <c r="U209" s="2"/>
      <c r="V209"/>
      <c r="X209" s="2"/>
      <c r="Y209"/>
      <c r="AA209" s="2"/>
      <c r="AB209"/>
      <c r="AD209" s="2"/>
      <c r="AE209"/>
      <c r="AG209" s="2"/>
      <c r="AH209"/>
      <c r="AJ209" s="2"/>
      <c r="AK209" s="68"/>
      <c r="AM209" s="68"/>
      <c r="AN209" s="53"/>
      <c r="AP209" s="68"/>
      <c r="AQ209" s="53"/>
      <c r="AS209" s="68"/>
    </row>
    <row r="210" spans="10:45" x14ac:dyDescent="0.3">
      <c r="J210"/>
      <c r="L210" s="2"/>
      <c r="M210"/>
      <c r="O210" s="2"/>
      <c r="P210"/>
      <c r="R210" s="2"/>
      <c r="S210"/>
      <c r="U210" s="2"/>
      <c r="V210"/>
      <c r="X210" s="2"/>
      <c r="Y210"/>
      <c r="AA210" s="2"/>
      <c r="AB210"/>
      <c r="AD210" s="2"/>
      <c r="AE210"/>
      <c r="AG210" s="2"/>
      <c r="AH210"/>
      <c r="AJ210" s="2"/>
      <c r="AK210" s="68"/>
      <c r="AM210" s="68"/>
      <c r="AN210" s="53"/>
      <c r="AP210" s="68"/>
      <c r="AQ210" s="53"/>
      <c r="AS210" s="68"/>
    </row>
    <row r="211" spans="10:45" x14ac:dyDescent="0.3">
      <c r="J211"/>
      <c r="L211" s="2"/>
      <c r="M211"/>
      <c r="O211" s="2"/>
      <c r="P211"/>
      <c r="R211" s="2"/>
      <c r="S211"/>
      <c r="U211" s="2"/>
      <c r="V211"/>
      <c r="X211" s="2"/>
      <c r="Y211"/>
      <c r="AA211" s="2"/>
      <c r="AB211"/>
      <c r="AD211" s="2"/>
      <c r="AE211"/>
      <c r="AG211" s="2"/>
      <c r="AH211"/>
      <c r="AJ211" s="2"/>
      <c r="AK211" s="68"/>
      <c r="AM211" s="68"/>
      <c r="AN211" s="53"/>
      <c r="AP211" s="68"/>
      <c r="AQ211" s="53"/>
      <c r="AS211" s="68"/>
    </row>
    <row r="212" spans="10:45" x14ac:dyDescent="0.3">
      <c r="J212"/>
      <c r="L212" s="2"/>
      <c r="M212"/>
      <c r="O212" s="2"/>
      <c r="P212"/>
      <c r="R212" s="2"/>
      <c r="S212"/>
      <c r="U212" s="2"/>
      <c r="V212"/>
      <c r="X212" s="2"/>
      <c r="Y212"/>
      <c r="AA212" s="2"/>
      <c r="AB212"/>
      <c r="AD212" s="2"/>
      <c r="AE212"/>
      <c r="AG212" s="2"/>
      <c r="AH212"/>
      <c r="AJ212" s="2"/>
      <c r="AK212" s="68"/>
      <c r="AM212" s="68"/>
      <c r="AN212" s="53"/>
      <c r="AP212" s="68"/>
      <c r="AQ212" s="53"/>
      <c r="AS212" s="68"/>
    </row>
    <row r="213" spans="10:45" x14ac:dyDescent="0.3">
      <c r="J213"/>
      <c r="L213" s="2"/>
      <c r="M213"/>
      <c r="O213" s="2"/>
      <c r="P213"/>
      <c r="R213" s="2"/>
      <c r="S213"/>
      <c r="U213" s="2"/>
      <c r="V213"/>
      <c r="X213" s="2"/>
      <c r="Y213"/>
      <c r="AA213" s="2"/>
      <c r="AB213"/>
      <c r="AD213" s="2"/>
      <c r="AE213"/>
      <c r="AG213" s="2"/>
      <c r="AH213"/>
      <c r="AJ213" s="2"/>
      <c r="AK213" s="68"/>
      <c r="AM213" s="68"/>
      <c r="AN213" s="53"/>
      <c r="AP213" s="68"/>
      <c r="AQ213" s="53"/>
      <c r="AS213" s="68"/>
    </row>
    <row r="214" spans="10:45" x14ac:dyDescent="0.3">
      <c r="J214"/>
      <c r="L214" s="2"/>
      <c r="M214"/>
      <c r="O214" s="2"/>
      <c r="P214"/>
      <c r="R214" s="2"/>
      <c r="S214"/>
      <c r="U214" s="2"/>
      <c r="V214"/>
      <c r="X214" s="2"/>
      <c r="Y214"/>
      <c r="AA214" s="2"/>
      <c r="AB214"/>
      <c r="AD214" s="2"/>
      <c r="AE214"/>
      <c r="AG214" s="2"/>
      <c r="AH214"/>
      <c r="AJ214" s="2"/>
      <c r="AK214" s="68"/>
      <c r="AM214" s="68"/>
      <c r="AN214" s="53"/>
      <c r="AP214" s="68"/>
      <c r="AQ214" s="53"/>
      <c r="AS214" s="68"/>
    </row>
    <row r="215" spans="10:45" x14ac:dyDescent="0.3">
      <c r="J215"/>
      <c r="L215" s="2"/>
      <c r="M215"/>
      <c r="O215" s="2"/>
      <c r="P215"/>
      <c r="R215" s="2"/>
      <c r="S215"/>
      <c r="U215" s="2"/>
      <c r="V215"/>
      <c r="X215" s="2"/>
      <c r="Y215"/>
      <c r="AA215" s="2"/>
      <c r="AB215"/>
      <c r="AD215" s="2"/>
      <c r="AE215"/>
      <c r="AG215" s="2"/>
      <c r="AH215"/>
      <c r="AJ215" s="2"/>
      <c r="AK215" s="68"/>
      <c r="AM215" s="68"/>
      <c r="AN215" s="53"/>
      <c r="AP215" s="68"/>
      <c r="AQ215" s="53"/>
      <c r="AS215" s="68"/>
    </row>
    <row r="216" spans="10:45" x14ac:dyDescent="0.3">
      <c r="J216"/>
      <c r="L216" s="2"/>
      <c r="M216"/>
      <c r="O216" s="2"/>
      <c r="P216"/>
      <c r="R216" s="2"/>
      <c r="S216"/>
      <c r="U216" s="2"/>
      <c r="V216"/>
      <c r="X216" s="2"/>
      <c r="Y216"/>
      <c r="AA216" s="2"/>
      <c r="AB216"/>
      <c r="AD216" s="2"/>
      <c r="AE216"/>
      <c r="AG216" s="2"/>
      <c r="AH216"/>
      <c r="AJ216" s="2"/>
      <c r="AK216" s="68"/>
      <c r="AM216" s="68"/>
      <c r="AN216" s="53"/>
      <c r="AP216" s="68"/>
      <c r="AQ216" s="53"/>
      <c r="AS216" s="68"/>
    </row>
    <row r="217" spans="10:45" x14ac:dyDescent="0.3">
      <c r="J217"/>
      <c r="L217" s="2"/>
      <c r="M217"/>
      <c r="O217" s="2"/>
      <c r="P217"/>
      <c r="R217" s="2"/>
      <c r="S217"/>
      <c r="U217" s="2"/>
      <c r="V217"/>
      <c r="X217" s="2"/>
      <c r="Y217"/>
      <c r="AA217" s="2"/>
      <c r="AB217"/>
      <c r="AD217" s="2"/>
      <c r="AE217"/>
      <c r="AG217" s="2"/>
      <c r="AH217"/>
      <c r="AJ217" s="2"/>
      <c r="AK217" s="68"/>
      <c r="AM217" s="68"/>
      <c r="AN217" s="53"/>
      <c r="AP217" s="68"/>
      <c r="AQ217" s="53"/>
      <c r="AS217" s="68"/>
    </row>
    <row r="218" spans="10:45" x14ac:dyDescent="0.3">
      <c r="J218"/>
      <c r="L218" s="2"/>
      <c r="M218"/>
      <c r="O218" s="2"/>
      <c r="P218"/>
      <c r="R218" s="2"/>
      <c r="S218"/>
      <c r="U218" s="2"/>
      <c r="V218"/>
      <c r="X218" s="2"/>
      <c r="Y218"/>
      <c r="AA218" s="2"/>
      <c r="AB218"/>
      <c r="AD218" s="2"/>
      <c r="AE218"/>
      <c r="AG218" s="2"/>
      <c r="AH218"/>
      <c r="AJ218" s="2"/>
      <c r="AK218" s="68"/>
      <c r="AM218" s="68"/>
      <c r="AN218" s="53"/>
      <c r="AP218" s="68"/>
      <c r="AQ218" s="53"/>
      <c r="AS218" s="68"/>
    </row>
    <row r="219" spans="10:45" x14ac:dyDescent="0.3">
      <c r="J219"/>
      <c r="L219" s="2"/>
      <c r="M219"/>
      <c r="O219" s="2"/>
      <c r="P219"/>
      <c r="R219" s="2"/>
      <c r="S219"/>
      <c r="U219" s="2"/>
      <c r="V219"/>
      <c r="X219" s="2"/>
      <c r="Y219"/>
      <c r="AA219" s="2"/>
      <c r="AB219"/>
      <c r="AD219" s="2"/>
      <c r="AE219"/>
      <c r="AG219" s="2"/>
      <c r="AH219"/>
      <c r="AJ219" s="2"/>
      <c r="AK219" s="68"/>
      <c r="AM219" s="68"/>
      <c r="AN219" s="53"/>
      <c r="AP219" s="68"/>
      <c r="AQ219" s="53"/>
      <c r="AS219" s="68"/>
    </row>
    <row r="220" spans="10:45" x14ac:dyDescent="0.3">
      <c r="J220"/>
      <c r="L220" s="2"/>
      <c r="M220"/>
      <c r="O220" s="2"/>
      <c r="P220"/>
      <c r="R220" s="2"/>
      <c r="S220"/>
      <c r="U220" s="2"/>
      <c r="V220"/>
      <c r="X220" s="2"/>
      <c r="Y220"/>
      <c r="AA220" s="2"/>
      <c r="AB220"/>
      <c r="AD220" s="2"/>
      <c r="AE220"/>
      <c r="AG220" s="2"/>
      <c r="AH220"/>
      <c r="AJ220" s="2"/>
      <c r="AK220" s="68"/>
      <c r="AM220" s="68"/>
      <c r="AN220" s="53"/>
      <c r="AP220" s="68"/>
      <c r="AQ220" s="53"/>
      <c r="AS220" s="68"/>
    </row>
    <row r="221" spans="10:45" x14ac:dyDescent="0.3">
      <c r="J221"/>
      <c r="L221" s="2"/>
      <c r="M221"/>
      <c r="O221" s="2"/>
      <c r="P221"/>
      <c r="R221" s="2"/>
      <c r="S221"/>
      <c r="U221" s="2"/>
      <c r="V221"/>
      <c r="X221" s="2"/>
      <c r="Y221"/>
      <c r="AA221" s="2"/>
      <c r="AB221"/>
      <c r="AD221" s="2"/>
      <c r="AE221"/>
      <c r="AG221" s="2"/>
      <c r="AH221"/>
      <c r="AJ221" s="2"/>
      <c r="AK221" s="68"/>
      <c r="AM221" s="68"/>
      <c r="AN221" s="53"/>
      <c r="AP221" s="68"/>
      <c r="AQ221" s="53"/>
      <c r="AS221" s="68"/>
    </row>
    <row r="222" spans="10:45" x14ac:dyDescent="0.3">
      <c r="J222"/>
      <c r="L222" s="2"/>
      <c r="M222"/>
      <c r="O222" s="2"/>
      <c r="P222"/>
      <c r="R222" s="2"/>
      <c r="S222"/>
      <c r="U222" s="2"/>
      <c r="V222"/>
      <c r="X222" s="2"/>
      <c r="Y222"/>
      <c r="AA222" s="2"/>
      <c r="AB222"/>
      <c r="AD222" s="2"/>
      <c r="AE222"/>
      <c r="AG222" s="2"/>
      <c r="AH222"/>
      <c r="AJ222" s="2"/>
      <c r="AK222" s="68"/>
      <c r="AM222" s="68"/>
      <c r="AN222" s="53"/>
      <c r="AP222" s="68"/>
      <c r="AQ222" s="53"/>
      <c r="AS222" s="68"/>
    </row>
    <row r="223" spans="10:45" x14ac:dyDescent="0.3">
      <c r="J223"/>
      <c r="L223" s="2"/>
      <c r="M223"/>
      <c r="O223" s="2"/>
      <c r="P223"/>
      <c r="R223" s="2"/>
      <c r="S223"/>
      <c r="U223" s="2"/>
      <c r="V223"/>
      <c r="X223" s="2"/>
      <c r="Y223"/>
      <c r="AA223" s="2"/>
      <c r="AB223"/>
      <c r="AD223" s="2"/>
      <c r="AE223"/>
      <c r="AG223" s="2"/>
      <c r="AH223"/>
      <c r="AJ223" s="2"/>
      <c r="AK223" s="68"/>
      <c r="AM223" s="68"/>
      <c r="AN223" s="53"/>
      <c r="AP223" s="68"/>
      <c r="AQ223" s="53"/>
      <c r="AS223" s="68"/>
    </row>
    <row r="224" spans="10:45" x14ac:dyDescent="0.3">
      <c r="J224"/>
      <c r="L224" s="2"/>
      <c r="M224"/>
      <c r="O224" s="2"/>
      <c r="P224"/>
      <c r="R224" s="2"/>
      <c r="S224"/>
      <c r="U224" s="2"/>
      <c r="V224"/>
      <c r="X224" s="2"/>
      <c r="Y224"/>
      <c r="AA224" s="2"/>
      <c r="AB224"/>
      <c r="AD224" s="2"/>
      <c r="AE224"/>
      <c r="AG224" s="2"/>
      <c r="AH224"/>
      <c r="AJ224" s="2"/>
      <c r="AK224" s="68"/>
      <c r="AM224" s="68"/>
      <c r="AN224" s="53"/>
      <c r="AP224" s="68"/>
      <c r="AQ224" s="53"/>
      <c r="AS224" s="68"/>
    </row>
    <row r="225" spans="10:45" x14ac:dyDescent="0.3">
      <c r="J225"/>
      <c r="L225" s="2"/>
      <c r="M225"/>
      <c r="O225" s="2"/>
      <c r="P225"/>
      <c r="R225" s="2"/>
      <c r="S225"/>
      <c r="U225" s="2"/>
      <c r="V225"/>
      <c r="X225" s="2"/>
      <c r="Y225"/>
      <c r="AA225" s="2"/>
      <c r="AB225"/>
      <c r="AD225" s="2"/>
      <c r="AE225"/>
      <c r="AG225" s="2"/>
      <c r="AH225"/>
      <c r="AJ225" s="2"/>
      <c r="AK225" s="68"/>
      <c r="AM225" s="68"/>
      <c r="AN225" s="53"/>
      <c r="AP225" s="68"/>
      <c r="AQ225" s="53"/>
      <c r="AS225" s="68"/>
    </row>
    <row r="226" spans="10:45" x14ac:dyDescent="0.3">
      <c r="J226"/>
      <c r="L226" s="2"/>
      <c r="M226"/>
      <c r="O226" s="2"/>
      <c r="P226"/>
      <c r="R226" s="2"/>
      <c r="S226"/>
      <c r="U226" s="2"/>
      <c r="V226"/>
      <c r="X226" s="2"/>
      <c r="Y226"/>
      <c r="AA226" s="2"/>
      <c r="AB226"/>
      <c r="AD226" s="2"/>
      <c r="AE226"/>
      <c r="AG226" s="2"/>
      <c r="AH226"/>
      <c r="AJ226" s="2"/>
      <c r="AK226" s="68"/>
      <c r="AM226" s="68"/>
      <c r="AN226" s="53"/>
      <c r="AP226" s="68"/>
      <c r="AQ226" s="53"/>
      <c r="AS226" s="68"/>
    </row>
    <row r="227" spans="10:45" x14ac:dyDescent="0.3">
      <c r="J227"/>
      <c r="L227" s="2"/>
      <c r="M227"/>
      <c r="O227" s="2"/>
      <c r="P227"/>
      <c r="R227" s="2"/>
      <c r="S227"/>
      <c r="U227" s="2"/>
      <c r="V227"/>
      <c r="X227" s="2"/>
      <c r="Y227"/>
      <c r="AA227" s="2"/>
      <c r="AB227"/>
      <c r="AD227" s="2"/>
      <c r="AE227"/>
      <c r="AG227" s="2"/>
      <c r="AH227"/>
      <c r="AJ227" s="2"/>
      <c r="AK227" s="68"/>
      <c r="AM227" s="68"/>
      <c r="AN227" s="53"/>
      <c r="AP227" s="68"/>
      <c r="AQ227" s="53"/>
      <c r="AS227" s="68"/>
    </row>
    <row r="228" spans="10:45" x14ac:dyDescent="0.3">
      <c r="J228"/>
      <c r="L228" s="2"/>
      <c r="M228"/>
      <c r="O228" s="2"/>
      <c r="P228"/>
      <c r="R228" s="2"/>
      <c r="S228"/>
      <c r="U228" s="2"/>
      <c r="V228"/>
      <c r="X228" s="2"/>
      <c r="Y228"/>
      <c r="AA228" s="2"/>
      <c r="AB228"/>
      <c r="AD228" s="2"/>
      <c r="AE228"/>
      <c r="AG228" s="2"/>
      <c r="AH228"/>
      <c r="AJ228" s="2"/>
      <c r="AK228" s="68"/>
      <c r="AM228" s="68"/>
      <c r="AN228" s="53"/>
      <c r="AP228" s="68"/>
      <c r="AQ228" s="53"/>
      <c r="AS228" s="68"/>
    </row>
    <row r="229" spans="10:45" x14ac:dyDescent="0.3">
      <c r="J229"/>
      <c r="L229" s="2"/>
      <c r="M229"/>
      <c r="O229" s="2"/>
      <c r="P229"/>
      <c r="R229" s="2"/>
      <c r="S229"/>
      <c r="U229" s="2"/>
      <c r="V229"/>
      <c r="X229" s="2"/>
      <c r="Y229"/>
      <c r="AA229" s="2"/>
      <c r="AB229"/>
      <c r="AD229" s="2"/>
      <c r="AE229"/>
      <c r="AG229" s="2"/>
      <c r="AH229"/>
      <c r="AJ229" s="2"/>
      <c r="AK229" s="68"/>
      <c r="AM229" s="68"/>
      <c r="AN229" s="53"/>
      <c r="AP229" s="68"/>
      <c r="AQ229" s="53"/>
      <c r="AS229" s="68"/>
    </row>
    <row r="230" spans="10:45" x14ac:dyDescent="0.3">
      <c r="J230"/>
      <c r="L230" s="2"/>
      <c r="M230"/>
      <c r="O230" s="2"/>
      <c r="P230"/>
      <c r="R230" s="2"/>
      <c r="S230"/>
      <c r="U230" s="2"/>
      <c r="V230"/>
      <c r="X230" s="2"/>
      <c r="Y230"/>
      <c r="AA230" s="2"/>
      <c r="AB230"/>
      <c r="AD230" s="2"/>
      <c r="AE230"/>
      <c r="AG230" s="2"/>
      <c r="AH230"/>
      <c r="AJ230" s="2"/>
      <c r="AK230" s="68"/>
      <c r="AM230" s="68"/>
      <c r="AN230" s="53"/>
      <c r="AP230" s="68"/>
      <c r="AQ230" s="53"/>
      <c r="AS230" s="68"/>
    </row>
    <row r="231" spans="10:45" x14ac:dyDescent="0.3">
      <c r="J231"/>
      <c r="L231" s="2"/>
      <c r="M231"/>
      <c r="O231" s="2"/>
      <c r="P231"/>
      <c r="R231" s="2"/>
      <c r="S231"/>
      <c r="U231" s="2"/>
      <c r="V231"/>
      <c r="X231" s="2"/>
      <c r="Y231"/>
      <c r="AA231" s="2"/>
      <c r="AB231"/>
      <c r="AD231" s="2"/>
      <c r="AE231"/>
      <c r="AG231" s="2"/>
      <c r="AH231"/>
      <c r="AJ231" s="2"/>
      <c r="AK231" s="68"/>
      <c r="AM231" s="68"/>
      <c r="AN231" s="53"/>
      <c r="AP231" s="68"/>
      <c r="AQ231" s="53"/>
      <c r="AS231" s="68"/>
    </row>
    <row r="232" spans="10:45" x14ac:dyDescent="0.3">
      <c r="J232"/>
      <c r="L232" s="2"/>
      <c r="M232"/>
      <c r="O232" s="2"/>
      <c r="P232"/>
      <c r="R232" s="2"/>
      <c r="S232"/>
      <c r="U232" s="2"/>
      <c r="V232"/>
      <c r="X232" s="2"/>
      <c r="Y232"/>
      <c r="AA232" s="2"/>
      <c r="AB232"/>
      <c r="AD232" s="2"/>
      <c r="AE232"/>
      <c r="AG232" s="2"/>
      <c r="AH232"/>
      <c r="AJ232" s="2"/>
      <c r="AK232" s="68"/>
      <c r="AM232" s="68"/>
      <c r="AN232" s="53"/>
      <c r="AP232" s="68"/>
      <c r="AQ232" s="53"/>
      <c r="AS232" s="68"/>
    </row>
    <row r="233" spans="10:45" x14ac:dyDescent="0.3">
      <c r="J233"/>
      <c r="L233" s="2"/>
      <c r="M233"/>
      <c r="O233" s="2"/>
      <c r="P233"/>
      <c r="R233" s="2"/>
      <c r="S233"/>
      <c r="U233" s="2"/>
      <c r="V233"/>
      <c r="X233" s="2"/>
      <c r="Y233"/>
      <c r="AA233" s="2"/>
      <c r="AB233"/>
      <c r="AD233" s="2"/>
      <c r="AE233"/>
      <c r="AG233" s="2"/>
      <c r="AH233"/>
      <c r="AJ233" s="2"/>
      <c r="AK233" s="68"/>
      <c r="AM233" s="68"/>
      <c r="AN233" s="53"/>
      <c r="AP233" s="68"/>
      <c r="AQ233" s="53"/>
      <c r="AS233" s="68"/>
    </row>
    <row r="234" spans="10:45" x14ac:dyDescent="0.3">
      <c r="J234"/>
      <c r="L234" s="2"/>
      <c r="M234"/>
      <c r="O234" s="2"/>
      <c r="P234"/>
      <c r="R234" s="2"/>
      <c r="S234"/>
      <c r="U234" s="2"/>
      <c r="V234"/>
      <c r="X234" s="2"/>
      <c r="Y234"/>
      <c r="AA234" s="2"/>
      <c r="AB234"/>
      <c r="AD234" s="2"/>
      <c r="AE234"/>
      <c r="AG234" s="2"/>
      <c r="AH234"/>
      <c r="AJ234" s="2"/>
      <c r="AK234" s="68"/>
      <c r="AM234" s="68"/>
      <c r="AN234" s="53"/>
      <c r="AP234" s="68"/>
      <c r="AQ234" s="53"/>
      <c r="AS234" s="68"/>
    </row>
    <row r="235" spans="10:45" x14ac:dyDescent="0.3">
      <c r="J235"/>
      <c r="L235" s="2"/>
      <c r="M235"/>
      <c r="O235" s="2"/>
      <c r="P235"/>
      <c r="R235" s="2"/>
      <c r="S235"/>
      <c r="U235" s="2"/>
      <c r="V235"/>
      <c r="X235" s="2"/>
      <c r="Y235"/>
      <c r="AA235" s="2"/>
      <c r="AB235"/>
      <c r="AD235" s="2"/>
      <c r="AE235"/>
      <c r="AG235" s="2"/>
      <c r="AH235"/>
      <c r="AJ235" s="2"/>
      <c r="AK235" s="68"/>
      <c r="AM235" s="68"/>
      <c r="AN235" s="53"/>
      <c r="AP235" s="68"/>
      <c r="AQ235" s="53"/>
      <c r="AS235" s="68"/>
    </row>
    <row r="236" spans="10:45" x14ac:dyDescent="0.3">
      <c r="J236"/>
      <c r="L236" s="2"/>
      <c r="M236"/>
      <c r="O236" s="2"/>
      <c r="P236"/>
      <c r="R236" s="2"/>
      <c r="S236"/>
      <c r="U236" s="2"/>
      <c r="V236"/>
      <c r="X236" s="2"/>
      <c r="Y236"/>
      <c r="AA236" s="2"/>
      <c r="AB236"/>
      <c r="AD236" s="2"/>
      <c r="AE236"/>
      <c r="AG236" s="2"/>
      <c r="AH236"/>
      <c r="AJ236" s="2"/>
      <c r="AK236" s="68"/>
      <c r="AM236" s="68"/>
      <c r="AN236" s="53"/>
      <c r="AP236" s="68"/>
      <c r="AQ236" s="53"/>
      <c r="AS236" s="68"/>
    </row>
    <row r="237" spans="10:45" x14ac:dyDescent="0.3">
      <c r="J237"/>
      <c r="L237" s="2"/>
      <c r="M237"/>
      <c r="O237" s="2"/>
      <c r="P237"/>
      <c r="R237" s="2"/>
      <c r="S237"/>
      <c r="U237" s="2"/>
      <c r="V237"/>
      <c r="X237" s="2"/>
      <c r="Y237"/>
      <c r="AA237" s="2"/>
      <c r="AB237"/>
      <c r="AD237" s="2"/>
      <c r="AE237"/>
      <c r="AG237" s="2"/>
      <c r="AH237"/>
      <c r="AJ237" s="2"/>
      <c r="AK237" s="68"/>
      <c r="AM237" s="68"/>
      <c r="AN237" s="53"/>
      <c r="AP237" s="68"/>
      <c r="AQ237" s="53"/>
      <c r="AS237" s="68"/>
    </row>
    <row r="238" spans="10:45" x14ac:dyDescent="0.3">
      <c r="J238"/>
      <c r="L238" s="2"/>
      <c r="M238"/>
      <c r="O238" s="2"/>
      <c r="P238"/>
      <c r="R238" s="2"/>
      <c r="S238"/>
      <c r="U238" s="2"/>
      <c r="V238"/>
      <c r="X238" s="2"/>
      <c r="Y238"/>
      <c r="AA238" s="2"/>
      <c r="AB238"/>
      <c r="AD238" s="2"/>
      <c r="AE238"/>
      <c r="AG238" s="2"/>
      <c r="AH238"/>
      <c r="AJ238" s="2"/>
      <c r="AK238" s="68"/>
      <c r="AM238" s="68"/>
      <c r="AN238" s="53"/>
      <c r="AP238" s="68"/>
      <c r="AQ238" s="53"/>
      <c r="AS238" s="68"/>
    </row>
    <row r="239" spans="10:45" x14ac:dyDescent="0.3">
      <c r="J239"/>
      <c r="L239" s="2"/>
      <c r="M239"/>
      <c r="O239" s="2"/>
      <c r="P239"/>
      <c r="R239" s="2"/>
      <c r="S239"/>
      <c r="U239" s="2"/>
      <c r="V239"/>
      <c r="X239" s="2"/>
      <c r="Y239"/>
      <c r="AA239" s="2"/>
      <c r="AB239"/>
      <c r="AD239" s="2"/>
      <c r="AE239"/>
      <c r="AG239" s="2"/>
      <c r="AH239"/>
      <c r="AJ239" s="2"/>
      <c r="AK239" s="68"/>
      <c r="AM239" s="68"/>
      <c r="AN239" s="53"/>
      <c r="AP239" s="68"/>
      <c r="AQ239" s="53"/>
      <c r="AS239" s="68"/>
    </row>
    <row r="240" spans="10:45" x14ac:dyDescent="0.3">
      <c r="J240"/>
      <c r="L240" s="2"/>
      <c r="M240"/>
      <c r="O240" s="2"/>
      <c r="P240"/>
      <c r="R240" s="2"/>
      <c r="S240"/>
      <c r="U240" s="2"/>
      <c r="V240"/>
      <c r="X240" s="2"/>
      <c r="Y240"/>
      <c r="AA240" s="2"/>
      <c r="AB240"/>
      <c r="AD240" s="2"/>
      <c r="AE240"/>
      <c r="AG240" s="2"/>
      <c r="AH240"/>
      <c r="AJ240" s="2"/>
      <c r="AK240" s="68"/>
      <c r="AM240" s="68"/>
      <c r="AN240" s="53"/>
      <c r="AP240" s="68"/>
      <c r="AQ240" s="53"/>
      <c r="AS240" s="68"/>
    </row>
    <row r="241" spans="10:45" x14ac:dyDescent="0.3">
      <c r="J241"/>
      <c r="L241" s="2"/>
      <c r="M241"/>
      <c r="O241" s="2"/>
      <c r="P241"/>
      <c r="R241" s="2"/>
      <c r="S241"/>
      <c r="U241" s="2"/>
      <c r="V241"/>
      <c r="X241" s="2"/>
      <c r="Y241"/>
      <c r="AA241" s="2"/>
      <c r="AB241"/>
      <c r="AD241" s="2"/>
      <c r="AE241"/>
      <c r="AG241" s="2"/>
      <c r="AH241"/>
      <c r="AJ241" s="2"/>
      <c r="AK241" s="68"/>
      <c r="AM241" s="68"/>
      <c r="AN241" s="53"/>
      <c r="AP241" s="68"/>
      <c r="AQ241" s="53"/>
      <c r="AS241" s="68"/>
    </row>
    <row r="242" spans="10:45" x14ac:dyDescent="0.3">
      <c r="J242"/>
      <c r="L242" s="2"/>
      <c r="M242"/>
      <c r="O242" s="2"/>
      <c r="P242"/>
      <c r="R242" s="2"/>
      <c r="S242"/>
      <c r="U242" s="2"/>
      <c r="V242"/>
      <c r="X242" s="2"/>
      <c r="Y242"/>
      <c r="AA242" s="2"/>
      <c r="AB242"/>
      <c r="AD242" s="2"/>
      <c r="AE242"/>
      <c r="AG242" s="2"/>
      <c r="AH242"/>
      <c r="AJ242" s="2"/>
      <c r="AK242" s="68"/>
      <c r="AM242" s="68"/>
      <c r="AN242" s="53"/>
      <c r="AP242" s="68"/>
      <c r="AQ242" s="53"/>
      <c r="AS242" s="68"/>
    </row>
    <row r="243" spans="10:45" x14ac:dyDescent="0.3">
      <c r="J243"/>
      <c r="L243" s="2"/>
      <c r="M243"/>
      <c r="O243" s="2"/>
      <c r="P243"/>
      <c r="R243" s="2"/>
      <c r="S243"/>
      <c r="U243" s="2"/>
      <c r="V243"/>
      <c r="X243" s="2"/>
      <c r="Y243"/>
      <c r="AA243" s="2"/>
      <c r="AB243"/>
      <c r="AD243" s="2"/>
      <c r="AE243"/>
      <c r="AG243" s="2"/>
      <c r="AH243"/>
      <c r="AJ243" s="2"/>
      <c r="AK243" s="68"/>
      <c r="AM243" s="68"/>
      <c r="AN243" s="53"/>
      <c r="AP243" s="68"/>
      <c r="AQ243" s="53"/>
      <c r="AS243" s="68"/>
    </row>
    <row r="244" spans="10:45" x14ac:dyDescent="0.3">
      <c r="J244"/>
      <c r="L244" s="2"/>
      <c r="M244"/>
      <c r="O244" s="2"/>
      <c r="P244"/>
      <c r="R244" s="2"/>
      <c r="S244"/>
      <c r="U244" s="2"/>
      <c r="V244"/>
      <c r="X244" s="2"/>
      <c r="Y244"/>
      <c r="AA244" s="2"/>
      <c r="AB244"/>
      <c r="AD244" s="2"/>
      <c r="AE244"/>
      <c r="AG244" s="2"/>
      <c r="AH244"/>
      <c r="AJ244" s="2"/>
      <c r="AK244" s="68"/>
      <c r="AM244" s="68"/>
      <c r="AN244" s="53"/>
      <c r="AP244" s="68"/>
      <c r="AQ244" s="53"/>
      <c r="AS244" s="68"/>
    </row>
    <row r="245" spans="10:45" x14ac:dyDescent="0.3">
      <c r="J245"/>
      <c r="L245" s="2"/>
      <c r="M245"/>
      <c r="O245" s="2"/>
      <c r="P245"/>
      <c r="R245" s="2"/>
      <c r="S245"/>
      <c r="U245" s="2"/>
      <c r="V245"/>
      <c r="X245" s="2"/>
      <c r="Y245"/>
      <c r="AA245" s="2"/>
      <c r="AB245"/>
      <c r="AD245" s="2"/>
      <c r="AE245"/>
      <c r="AG245" s="2"/>
      <c r="AH245"/>
      <c r="AJ245" s="2"/>
      <c r="AK245" s="68"/>
      <c r="AM245" s="68"/>
      <c r="AN245" s="53"/>
      <c r="AP245" s="68"/>
      <c r="AQ245" s="53"/>
      <c r="AS245" s="68"/>
    </row>
    <row r="246" spans="10:45" x14ac:dyDescent="0.3">
      <c r="J246"/>
      <c r="L246" s="2"/>
      <c r="M246"/>
      <c r="O246" s="2"/>
      <c r="P246"/>
      <c r="R246" s="2"/>
      <c r="S246"/>
      <c r="U246" s="2"/>
      <c r="V246"/>
      <c r="X246" s="2"/>
      <c r="Y246"/>
      <c r="AA246" s="2"/>
      <c r="AB246"/>
      <c r="AD246" s="2"/>
      <c r="AE246"/>
      <c r="AG246" s="2"/>
      <c r="AH246"/>
      <c r="AJ246" s="2"/>
      <c r="AK246" s="68"/>
      <c r="AM246" s="68"/>
      <c r="AN246" s="53"/>
      <c r="AP246" s="68"/>
      <c r="AQ246" s="53"/>
      <c r="AS246" s="68"/>
    </row>
    <row r="247" spans="10:45" x14ac:dyDescent="0.3">
      <c r="J247"/>
      <c r="L247" s="2"/>
      <c r="M247"/>
      <c r="O247" s="2"/>
      <c r="P247"/>
      <c r="R247" s="2"/>
      <c r="S247"/>
      <c r="U247" s="2"/>
      <c r="V247"/>
      <c r="X247" s="2"/>
      <c r="Y247"/>
      <c r="AA247" s="2"/>
      <c r="AB247"/>
      <c r="AD247" s="2"/>
      <c r="AE247"/>
      <c r="AG247" s="2"/>
      <c r="AH247"/>
      <c r="AJ247" s="2"/>
      <c r="AK247" s="68"/>
      <c r="AM247" s="68"/>
      <c r="AN247" s="53"/>
      <c r="AP247" s="68"/>
      <c r="AQ247" s="53"/>
      <c r="AS247" s="68"/>
    </row>
    <row r="248" spans="10:45" x14ac:dyDescent="0.3">
      <c r="J248"/>
      <c r="L248" s="2"/>
      <c r="M248"/>
      <c r="O248" s="2"/>
      <c r="P248"/>
      <c r="R248" s="2"/>
      <c r="S248"/>
      <c r="U248" s="2"/>
      <c r="V248"/>
      <c r="X248" s="2"/>
      <c r="Y248"/>
      <c r="AA248" s="2"/>
      <c r="AB248"/>
      <c r="AD248" s="2"/>
      <c r="AE248"/>
      <c r="AG248" s="2"/>
      <c r="AH248"/>
      <c r="AJ248" s="2"/>
      <c r="AK248" s="68"/>
      <c r="AM248" s="68"/>
      <c r="AN248" s="53"/>
      <c r="AP248" s="68"/>
      <c r="AQ248" s="53"/>
      <c r="AS248" s="68"/>
    </row>
    <row r="249" spans="10:45" x14ac:dyDescent="0.3">
      <c r="J249"/>
      <c r="L249" s="2"/>
      <c r="M249"/>
      <c r="O249" s="2"/>
      <c r="P249"/>
      <c r="R249" s="2"/>
      <c r="S249"/>
      <c r="U249" s="2"/>
      <c r="V249"/>
      <c r="X249" s="2"/>
      <c r="Y249"/>
      <c r="AA249" s="2"/>
      <c r="AB249"/>
      <c r="AD249" s="2"/>
      <c r="AE249"/>
      <c r="AG249" s="2"/>
      <c r="AH249"/>
      <c r="AJ249" s="2"/>
      <c r="AK249" s="68"/>
      <c r="AM249" s="68"/>
      <c r="AN249" s="53"/>
      <c r="AP249" s="68"/>
      <c r="AQ249" s="53"/>
      <c r="AS249" s="68"/>
    </row>
    <row r="250" spans="10:45" x14ac:dyDescent="0.3">
      <c r="J250"/>
      <c r="L250" s="2"/>
      <c r="M250"/>
      <c r="O250" s="2"/>
      <c r="P250"/>
      <c r="R250" s="2"/>
      <c r="S250"/>
      <c r="U250" s="2"/>
      <c r="V250"/>
      <c r="X250" s="2"/>
      <c r="Y250"/>
      <c r="AA250" s="2"/>
      <c r="AB250"/>
      <c r="AD250" s="2"/>
      <c r="AE250"/>
      <c r="AG250" s="2"/>
      <c r="AH250"/>
      <c r="AJ250" s="2"/>
      <c r="AK250" s="68"/>
      <c r="AM250" s="68"/>
      <c r="AN250" s="53"/>
      <c r="AP250" s="68"/>
      <c r="AQ250" s="53"/>
      <c r="AS250" s="68"/>
    </row>
    <row r="251" spans="10:45" x14ac:dyDescent="0.3">
      <c r="J251"/>
      <c r="L251" s="2"/>
      <c r="M251"/>
      <c r="O251" s="2"/>
      <c r="P251"/>
      <c r="R251" s="2"/>
      <c r="S251"/>
      <c r="U251" s="2"/>
      <c r="V251"/>
      <c r="X251" s="2"/>
      <c r="Y251"/>
      <c r="AA251" s="2"/>
      <c r="AB251"/>
      <c r="AD251" s="2"/>
      <c r="AE251"/>
      <c r="AG251" s="2"/>
      <c r="AH251"/>
      <c r="AJ251" s="2"/>
      <c r="AK251" s="68"/>
      <c r="AM251" s="68"/>
      <c r="AN251" s="53"/>
      <c r="AP251" s="68"/>
      <c r="AQ251" s="53"/>
      <c r="AS251" s="68"/>
    </row>
    <row r="252" spans="10:45" x14ac:dyDescent="0.3">
      <c r="J252"/>
      <c r="L252" s="2"/>
      <c r="M252"/>
      <c r="O252" s="2"/>
      <c r="P252"/>
      <c r="R252" s="2"/>
      <c r="S252"/>
      <c r="U252" s="2"/>
      <c r="V252"/>
      <c r="X252" s="2"/>
      <c r="Y252"/>
      <c r="AA252" s="2"/>
      <c r="AB252"/>
      <c r="AD252" s="2"/>
      <c r="AE252"/>
      <c r="AG252" s="2"/>
      <c r="AH252"/>
      <c r="AJ252" s="2"/>
      <c r="AK252" s="68"/>
      <c r="AM252" s="68"/>
      <c r="AN252" s="53"/>
      <c r="AP252" s="68"/>
      <c r="AQ252" s="53"/>
      <c r="AS252" s="68"/>
    </row>
    <row r="253" spans="10:45" x14ac:dyDescent="0.3">
      <c r="J253"/>
      <c r="L253" s="2"/>
      <c r="M253"/>
      <c r="O253" s="2"/>
      <c r="P253"/>
      <c r="R253" s="2"/>
      <c r="S253"/>
      <c r="U253" s="2"/>
      <c r="V253"/>
      <c r="X253" s="2"/>
      <c r="Y253"/>
      <c r="AA253" s="2"/>
      <c r="AB253"/>
      <c r="AD253" s="2"/>
      <c r="AE253"/>
      <c r="AG253" s="2"/>
      <c r="AH253"/>
      <c r="AJ253" s="2"/>
      <c r="AK253" s="68"/>
      <c r="AM253" s="68"/>
      <c r="AN253" s="53"/>
      <c r="AP253" s="68"/>
      <c r="AQ253" s="53"/>
      <c r="AS253" s="68"/>
    </row>
    <row r="254" spans="10:45" x14ac:dyDescent="0.3">
      <c r="J254"/>
      <c r="L254" s="2"/>
      <c r="M254"/>
      <c r="O254" s="2"/>
      <c r="P254"/>
      <c r="R254" s="2"/>
      <c r="S254"/>
      <c r="U254" s="2"/>
      <c r="V254"/>
      <c r="X254" s="2"/>
      <c r="Y254"/>
      <c r="AA254" s="2"/>
      <c r="AB254"/>
      <c r="AD254" s="2"/>
      <c r="AE254"/>
      <c r="AG254" s="2"/>
      <c r="AH254"/>
      <c r="AJ254" s="2"/>
      <c r="AK254" s="68"/>
      <c r="AM254" s="68"/>
      <c r="AN254" s="53"/>
      <c r="AP254" s="68"/>
      <c r="AQ254" s="53"/>
      <c r="AS254" s="68"/>
    </row>
    <row r="255" spans="10:45" x14ac:dyDescent="0.3">
      <c r="J255"/>
      <c r="L255" s="2"/>
      <c r="M255"/>
      <c r="O255" s="2"/>
      <c r="P255"/>
      <c r="R255" s="2"/>
      <c r="S255"/>
      <c r="U255" s="2"/>
      <c r="V255"/>
      <c r="X255" s="2"/>
      <c r="Y255"/>
      <c r="AA255" s="2"/>
      <c r="AB255"/>
      <c r="AD255" s="2"/>
      <c r="AE255"/>
      <c r="AG255" s="2"/>
      <c r="AH255"/>
      <c r="AJ255" s="2"/>
      <c r="AK255" s="68"/>
      <c r="AM255" s="68"/>
      <c r="AN255" s="53"/>
      <c r="AP255" s="68"/>
      <c r="AQ255" s="53"/>
      <c r="AS255" s="68"/>
    </row>
    <row r="256" spans="10:45" x14ac:dyDescent="0.3">
      <c r="J256"/>
      <c r="L256" s="2"/>
      <c r="M256"/>
      <c r="O256" s="2"/>
      <c r="P256"/>
      <c r="R256" s="2"/>
      <c r="S256"/>
      <c r="U256" s="2"/>
      <c r="V256"/>
      <c r="X256" s="2"/>
      <c r="Y256"/>
      <c r="AA256" s="2"/>
      <c r="AB256"/>
      <c r="AD256" s="2"/>
      <c r="AE256"/>
      <c r="AG256" s="2"/>
      <c r="AH256"/>
      <c r="AJ256" s="2"/>
      <c r="AK256" s="68"/>
      <c r="AM256" s="68"/>
      <c r="AN256" s="53"/>
      <c r="AP256" s="68"/>
      <c r="AQ256" s="53"/>
      <c r="AS256" s="68"/>
    </row>
    <row r="257" spans="10:45" x14ac:dyDescent="0.3">
      <c r="J257"/>
      <c r="L257" s="2"/>
      <c r="M257"/>
      <c r="O257" s="2"/>
      <c r="P257"/>
      <c r="R257" s="2"/>
      <c r="S257"/>
      <c r="U257" s="2"/>
      <c r="V257"/>
      <c r="X257" s="2"/>
      <c r="Y257"/>
      <c r="AA257" s="2"/>
      <c r="AB257"/>
      <c r="AD257" s="2"/>
      <c r="AE257"/>
      <c r="AG257" s="2"/>
      <c r="AH257"/>
      <c r="AJ257" s="2"/>
      <c r="AK257" s="68"/>
      <c r="AM257" s="68"/>
      <c r="AN257" s="53"/>
      <c r="AP257" s="68"/>
      <c r="AQ257" s="53"/>
      <c r="AS257" s="68"/>
    </row>
    <row r="258" spans="10:45" x14ac:dyDescent="0.3">
      <c r="J258"/>
      <c r="L258" s="2"/>
      <c r="M258"/>
      <c r="O258" s="2"/>
      <c r="P258"/>
      <c r="R258" s="2"/>
      <c r="S258"/>
      <c r="U258" s="2"/>
      <c r="V258"/>
      <c r="X258" s="2"/>
      <c r="Y258"/>
      <c r="AA258" s="2"/>
      <c r="AB258"/>
      <c r="AD258" s="2"/>
      <c r="AE258"/>
      <c r="AG258" s="2"/>
      <c r="AH258"/>
      <c r="AJ258" s="2"/>
      <c r="AK258" s="68"/>
      <c r="AM258" s="68"/>
      <c r="AN258" s="53"/>
      <c r="AP258" s="68"/>
      <c r="AQ258" s="53"/>
      <c r="AS258" s="68"/>
    </row>
    <row r="259" spans="10:45" x14ac:dyDescent="0.3">
      <c r="J259"/>
      <c r="L259" s="2"/>
      <c r="M259"/>
      <c r="O259" s="2"/>
      <c r="P259"/>
      <c r="R259" s="2"/>
      <c r="S259"/>
      <c r="U259" s="2"/>
      <c r="V259"/>
      <c r="X259" s="2"/>
      <c r="Y259"/>
      <c r="AA259" s="2"/>
      <c r="AB259"/>
      <c r="AD259" s="2"/>
      <c r="AE259"/>
      <c r="AG259" s="2"/>
      <c r="AH259"/>
      <c r="AJ259" s="2"/>
      <c r="AK259" s="68"/>
      <c r="AM259" s="68"/>
      <c r="AN259" s="53"/>
      <c r="AP259" s="68"/>
      <c r="AQ259" s="53"/>
      <c r="AS259" s="68"/>
    </row>
    <row r="260" spans="10:45" x14ac:dyDescent="0.3">
      <c r="J260"/>
      <c r="L260" s="2"/>
      <c r="M260"/>
      <c r="O260" s="2"/>
      <c r="P260"/>
      <c r="R260" s="2"/>
      <c r="S260"/>
      <c r="U260" s="2"/>
      <c r="V260"/>
      <c r="X260" s="2"/>
      <c r="Y260"/>
      <c r="AA260" s="2"/>
      <c r="AB260"/>
      <c r="AD260" s="2"/>
      <c r="AE260"/>
      <c r="AG260" s="2"/>
      <c r="AH260"/>
      <c r="AJ260" s="2"/>
      <c r="AK260" s="68"/>
      <c r="AM260" s="68"/>
      <c r="AN260" s="53"/>
      <c r="AP260" s="68"/>
      <c r="AQ260" s="53"/>
      <c r="AS260" s="68"/>
    </row>
    <row r="261" spans="10:45" x14ac:dyDescent="0.3">
      <c r="J261"/>
      <c r="L261" s="2"/>
      <c r="M261"/>
      <c r="O261" s="2"/>
      <c r="P261"/>
      <c r="R261" s="2"/>
      <c r="S261"/>
      <c r="U261" s="2"/>
      <c r="V261"/>
      <c r="X261" s="2"/>
      <c r="Y261"/>
      <c r="AA261" s="2"/>
      <c r="AB261"/>
      <c r="AD261" s="2"/>
      <c r="AE261"/>
      <c r="AG261" s="2"/>
      <c r="AH261"/>
      <c r="AJ261" s="2"/>
      <c r="AK261" s="68"/>
      <c r="AM261" s="68"/>
      <c r="AN261" s="53"/>
      <c r="AP261" s="68"/>
      <c r="AQ261" s="53"/>
      <c r="AS261" s="68"/>
    </row>
    <row r="262" spans="10:45" x14ac:dyDescent="0.3">
      <c r="J262"/>
      <c r="L262" s="2"/>
      <c r="M262"/>
      <c r="O262" s="2"/>
      <c r="P262"/>
      <c r="R262" s="2"/>
      <c r="S262"/>
      <c r="U262" s="2"/>
      <c r="V262"/>
      <c r="X262" s="2"/>
      <c r="Y262"/>
      <c r="AA262" s="2"/>
      <c r="AB262"/>
      <c r="AD262" s="2"/>
      <c r="AE262"/>
      <c r="AG262" s="2"/>
      <c r="AH262"/>
      <c r="AJ262" s="2"/>
      <c r="AK262" s="68"/>
      <c r="AM262" s="68"/>
      <c r="AN262" s="53"/>
      <c r="AP262" s="68"/>
      <c r="AQ262" s="53"/>
      <c r="AS262" s="68"/>
    </row>
    <row r="263" spans="10:45" x14ac:dyDescent="0.3">
      <c r="J263"/>
      <c r="L263" s="2"/>
      <c r="M263"/>
      <c r="O263" s="2"/>
      <c r="P263"/>
      <c r="R263" s="2"/>
      <c r="S263"/>
      <c r="U263" s="2"/>
      <c r="V263"/>
      <c r="X263" s="2"/>
      <c r="Y263"/>
      <c r="AA263" s="2"/>
      <c r="AB263"/>
      <c r="AD263" s="2"/>
      <c r="AE263"/>
      <c r="AG263" s="2"/>
      <c r="AH263"/>
      <c r="AJ263" s="2"/>
      <c r="AK263" s="68"/>
      <c r="AM263" s="68"/>
      <c r="AN263" s="53"/>
      <c r="AP263" s="68"/>
      <c r="AQ263" s="53"/>
      <c r="AS263" s="68"/>
    </row>
    <row r="264" spans="10:45" x14ac:dyDescent="0.3">
      <c r="J264"/>
      <c r="L264" s="2"/>
      <c r="M264"/>
      <c r="O264" s="2"/>
      <c r="P264"/>
      <c r="R264" s="2"/>
      <c r="S264"/>
      <c r="U264" s="2"/>
      <c r="V264"/>
      <c r="X264" s="2"/>
      <c r="Y264"/>
      <c r="AA264" s="2"/>
      <c r="AB264"/>
      <c r="AD264" s="2"/>
      <c r="AE264"/>
      <c r="AG264" s="2"/>
      <c r="AH264"/>
      <c r="AJ264" s="2"/>
      <c r="AK264" s="68"/>
      <c r="AM264" s="68"/>
      <c r="AN264" s="53"/>
      <c r="AP264" s="68"/>
      <c r="AQ264" s="53"/>
      <c r="AS264" s="68"/>
    </row>
    <row r="265" spans="10:45" x14ac:dyDescent="0.3">
      <c r="J265"/>
      <c r="L265" s="2"/>
      <c r="M265"/>
      <c r="O265" s="2"/>
      <c r="P265"/>
      <c r="R265" s="2"/>
      <c r="S265"/>
      <c r="U265" s="2"/>
      <c r="V265"/>
      <c r="X265" s="2"/>
      <c r="Y265"/>
      <c r="AA265" s="2"/>
      <c r="AB265"/>
      <c r="AD265" s="2"/>
      <c r="AE265"/>
      <c r="AG265" s="2"/>
      <c r="AH265"/>
      <c r="AJ265" s="2"/>
      <c r="AK265" s="68"/>
      <c r="AM265" s="68"/>
      <c r="AN265" s="53"/>
      <c r="AP265" s="68"/>
      <c r="AQ265" s="53"/>
      <c r="AS265" s="68"/>
    </row>
    <row r="266" spans="10:45" x14ac:dyDescent="0.3">
      <c r="J266"/>
      <c r="L266" s="2"/>
      <c r="M266"/>
      <c r="O266" s="2"/>
      <c r="P266"/>
      <c r="R266" s="2"/>
      <c r="S266"/>
      <c r="U266" s="2"/>
      <c r="V266"/>
      <c r="X266" s="2"/>
      <c r="Y266"/>
      <c r="AA266" s="2"/>
      <c r="AB266"/>
      <c r="AD266" s="2"/>
      <c r="AE266"/>
      <c r="AG266" s="2"/>
      <c r="AH266"/>
      <c r="AJ266" s="2"/>
      <c r="AK266" s="68"/>
      <c r="AM266" s="68"/>
      <c r="AN266" s="53"/>
      <c r="AP266" s="68"/>
      <c r="AQ266" s="53"/>
      <c r="AS266" s="68"/>
    </row>
    <row r="267" spans="10:45" x14ac:dyDescent="0.3">
      <c r="J267"/>
      <c r="L267" s="2"/>
      <c r="M267"/>
      <c r="O267" s="2"/>
      <c r="P267"/>
      <c r="R267" s="2"/>
      <c r="S267"/>
      <c r="U267" s="2"/>
      <c r="V267"/>
      <c r="X267" s="2"/>
      <c r="Y267"/>
      <c r="AA267" s="2"/>
      <c r="AB267"/>
      <c r="AD267" s="2"/>
      <c r="AE267"/>
      <c r="AG267" s="2"/>
      <c r="AH267"/>
      <c r="AJ267" s="2"/>
      <c r="AK267" s="68"/>
      <c r="AM267" s="68"/>
      <c r="AN267" s="53"/>
      <c r="AP267" s="68"/>
      <c r="AQ267" s="53"/>
      <c r="AS267" s="68"/>
    </row>
    <row r="268" spans="10:45" x14ac:dyDescent="0.3">
      <c r="J268"/>
      <c r="L268" s="2"/>
      <c r="M268"/>
      <c r="O268" s="2"/>
      <c r="P268"/>
      <c r="R268" s="2"/>
      <c r="S268"/>
      <c r="U268" s="2"/>
      <c r="V268"/>
      <c r="X268" s="2"/>
      <c r="Y268"/>
      <c r="AA268" s="2"/>
      <c r="AB268"/>
      <c r="AD268" s="2"/>
      <c r="AE268"/>
      <c r="AG268" s="2"/>
      <c r="AH268"/>
      <c r="AJ268" s="2"/>
      <c r="AK268" s="68"/>
      <c r="AM268" s="68"/>
      <c r="AN268" s="53"/>
      <c r="AP268" s="68"/>
      <c r="AQ268" s="53"/>
      <c r="AS268" s="68"/>
    </row>
    <row r="269" spans="10:45" x14ac:dyDescent="0.3">
      <c r="J269"/>
      <c r="L269" s="2"/>
      <c r="M269"/>
      <c r="O269" s="2"/>
      <c r="P269"/>
      <c r="R269" s="2"/>
      <c r="S269"/>
      <c r="U269" s="2"/>
      <c r="V269"/>
      <c r="X269" s="2"/>
      <c r="Y269"/>
      <c r="AA269" s="2"/>
      <c r="AB269"/>
      <c r="AD269" s="2"/>
      <c r="AE269"/>
      <c r="AG269" s="2"/>
      <c r="AH269"/>
      <c r="AJ269" s="2"/>
      <c r="AK269" s="68"/>
      <c r="AM269" s="68"/>
      <c r="AN269" s="53"/>
      <c r="AP269" s="68"/>
      <c r="AQ269" s="53"/>
      <c r="AS269" s="68"/>
    </row>
    <row r="270" spans="10:45" x14ac:dyDescent="0.3">
      <c r="J270"/>
      <c r="L270" s="2"/>
      <c r="M270"/>
      <c r="O270" s="2"/>
      <c r="P270"/>
      <c r="R270" s="2"/>
      <c r="S270"/>
      <c r="U270" s="2"/>
      <c r="V270"/>
      <c r="X270" s="2"/>
      <c r="Y270"/>
      <c r="AA270" s="2"/>
      <c r="AB270"/>
      <c r="AD270" s="2"/>
      <c r="AE270"/>
      <c r="AG270" s="2"/>
      <c r="AH270"/>
      <c r="AJ270" s="2"/>
      <c r="AK270" s="68"/>
      <c r="AM270" s="68"/>
      <c r="AN270" s="53"/>
      <c r="AP270" s="68"/>
      <c r="AQ270" s="53"/>
      <c r="AS270" s="68"/>
    </row>
    <row r="271" spans="10:45" x14ac:dyDescent="0.3">
      <c r="J271"/>
      <c r="L271" s="2"/>
      <c r="M271"/>
      <c r="O271" s="2"/>
      <c r="P271"/>
      <c r="R271" s="2"/>
      <c r="S271"/>
      <c r="U271" s="2"/>
      <c r="V271"/>
      <c r="X271" s="2"/>
      <c r="Y271"/>
      <c r="AA271" s="2"/>
      <c r="AB271"/>
      <c r="AD271" s="2"/>
      <c r="AE271"/>
      <c r="AG271" s="2"/>
      <c r="AH271"/>
      <c r="AJ271" s="2"/>
      <c r="AK271" s="68"/>
      <c r="AM271" s="68"/>
      <c r="AN271" s="53"/>
      <c r="AP271" s="68"/>
      <c r="AQ271" s="53"/>
      <c r="AS271" s="68"/>
    </row>
    <row r="272" spans="10:45" x14ac:dyDescent="0.3">
      <c r="J272"/>
      <c r="L272" s="2"/>
      <c r="M272"/>
      <c r="O272" s="2"/>
      <c r="P272"/>
      <c r="R272" s="2"/>
      <c r="S272"/>
      <c r="U272" s="2"/>
      <c r="V272"/>
      <c r="X272" s="2"/>
      <c r="Y272"/>
      <c r="AA272" s="2"/>
      <c r="AB272"/>
      <c r="AD272" s="2"/>
      <c r="AE272"/>
      <c r="AG272" s="2"/>
      <c r="AH272"/>
      <c r="AJ272" s="2"/>
      <c r="AK272" s="68"/>
      <c r="AM272" s="68"/>
      <c r="AN272" s="53"/>
      <c r="AP272" s="68"/>
      <c r="AQ272" s="53"/>
      <c r="AS272" s="68"/>
    </row>
    <row r="273" spans="10:45" x14ac:dyDescent="0.3">
      <c r="J273"/>
      <c r="L273" s="2"/>
      <c r="M273"/>
      <c r="O273" s="2"/>
      <c r="P273"/>
      <c r="R273" s="2"/>
      <c r="S273"/>
      <c r="U273" s="2"/>
      <c r="V273"/>
      <c r="X273" s="2"/>
      <c r="Y273"/>
      <c r="AA273" s="2"/>
      <c r="AB273"/>
      <c r="AD273" s="2"/>
      <c r="AE273"/>
      <c r="AG273" s="2"/>
      <c r="AH273"/>
      <c r="AJ273" s="2"/>
      <c r="AK273" s="68"/>
      <c r="AM273" s="68"/>
      <c r="AN273" s="53"/>
      <c r="AP273" s="68"/>
      <c r="AQ273" s="53"/>
      <c r="AS273" s="68"/>
    </row>
    <row r="274" spans="10:45" x14ac:dyDescent="0.3">
      <c r="J274"/>
      <c r="L274" s="2"/>
      <c r="M274"/>
      <c r="O274" s="2"/>
      <c r="P274"/>
      <c r="R274" s="2"/>
      <c r="S274"/>
      <c r="U274" s="2"/>
      <c r="V274"/>
      <c r="X274" s="2"/>
      <c r="Y274"/>
      <c r="AA274" s="2"/>
      <c r="AB274"/>
      <c r="AD274" s="2"/>
      <c r="AE274"/>
      <c r="AG274" s="2"/>
      <c r="AH274"/>
      <c r="AJ274" s="2"/>
      <c r="AK274" s="68"/>
      <c r="AM274" s="68"/>
      <c r="AN274" s="53"/>
      <c r="AP274" s="68"/>
      <c r="AQ274" s="53"/>
      <c r="AS274" s="68"/>
    </row>
    <row r="275" spans="10:45" x14ac:dyDescent="0.3">
      <c r="J275"/>
      <c r="L275" s="2"/>
      <c r="M275"/>
      <c r="O275" s="2"/>
      <c r="P275"/>
      <c r="R275" s="2"/>
      <c r="S275"/>
      <c r="U275" s="2"/>
      <c r="V275"/>
      <c r="X275" s="2"/>
      <c r="Y275"/>
      <c r="AA275" s="2"/>
      <c r="AB275"/>
      <c r="AD275" s="2"/>
      <c r="AE275"/>
      <c r="AG275" s="2"/>
      <c r="AH275"/>
      <c r="AJ275" s="2"/>
      <c r="AK275" s="68"/>
      <c r="AM275" s="68"/>
      <c r="AN275" s="53"/>
      <c r="AP275" s="68"/>
      <c r="AQ275" s="53"/>
      <c r="AS275" s="68"/>
    </row>
    <row r="276" spans="10:45" x14ac:dyDescent="0.3">
      <c r="J276"/>
      <c r="L276" s="2"/>
      <c r="M276"/>
      <c r="O276" s="2"/>
      <c r="P276"/>
      <c r="R276" s="2"/>
      <c r="S276"/>
      <c r="U276" s="2"/>
      <c r="V276"/>
      <c r="X276" s="2"/>
      <c r="Y276"/>
      <c r="AA276" s="2"/>
      <c r="AB276"/>
      <c r="AD276" s="2"/>
      <c r="AE276"/>
      <c r="AG276" s="2"/>
      <c r="AH276"/>
      <c r="AJ276" s="2"/>
      <c r="AK276" s="68"/>
      <c r="AM276" s="68"/>
      <c r="AN276" s="53"/>
      <c r="AP276" s="68"/>
      <c r="AQ276" s="53"/>
      <c r="AS276" s="68"/>
    </row>
    <row r="277" spans="10:45" x14ac:dyDescent="0.3">
      <c r="J277"/>
      <c r="L277" s="2"/>
      <c r="M277"/>
      <c r="O277" s="2"/>
      <c r="P277"/>
      <c r="R277" s="2"/>
      <c r="S277"/>
      <c r="U277" s="2"/>
      <c r="V277"/>
      <c r="X277" s="2"/>
      <c r="Y277"/>
      <c r="AA277" s="2"/>
      <c r="AB277"/>
      <c r="AD277" s="2"/>
      <c r="AE277"/>
      <c r="AG277" s="2"/>
      <c r="AH277"/>
      <c r="AJ277" s="2"/>
      <c r="AK277" s="68"/>
      <c r="AM277" s="68"/>
      <c r="AN277" s="53"/>
      <c r="AP277" s="68"/>
      <c r="AQ277" s="53"/>
      <c r="AS277" s="68"/>
    </row>
    <row r="278" spans="10:45" x14ac:dyDescent="0.3">
      <c r="J278"/>
      <c r="L278" s="2"/>
      <c r="M278"/>
      <c r="O278" s="2"/>
      <c r="P278"/>
      <c r="R278" s="2"/>
      <c r="S278"/>
      <c r="U278" s="2"/>
      <c r="V278"/>
      <c r="X278" s="2"/>
      <c r="Y278"/>
      <c r="AA278" s="2"/>
      <c r="AB278"/>
      <c r="AD278" s="2"/>
      <c r="AE278"/>
      <c r="AG278" s="2"/>
      <c r="AH278"/>
      <c r="AJ278" s="2"/>
      <c r="AK278" s="68"/>
      <c r="AM278" s="68"/>
      <c r="AN278" s="53"/>
      <c r="AP278" s="68"/>
      <c r="AQ278" s="53"/>
      <c r="AS278" s="68"/>
    </row>
    <row r="279" spans="10:45" x14ac:dyDescent="0.3">
      <c r="J279"/>
      <c r="L279" s="2"/>
      <c r="M279"/>
      <c r="O279" s="2"/>
      <c r="P279"/>
      <c r="R279" s="2"/>
      <c r="S279"/>
      <c r="U279" s="2"/>
      <c r="V279"/>
      <c r="X279" s="2"/>
      <c r="Y279"/>
      <c r="AA279" s="2"/>
      <c r="AB279"/>
      <c r="AD279" s="2"/>
      <c r="AE279"/>
      <c r="AG279" s="2"/>
      <c r="AH279"/>
      <c r="AJ279" s="2"/>
      <c r="AK279" s="68"/>
      <c r="AM279" s="68"/>
      <c r="AN279" s="53"/>
      <c r="AP279" s="68"/>
      <c r="AQ279" s="53"/>
      <c r="AS279" s="68"/>
    </row>
    <row r="280" spans="10:45" x14ac:dyDescent="0.3">
      <c r="J280"/>
      <c r="L280" s="2"/>
      <c r="M280"/>
      <c r="O280" s="2"/>
      <c r="P280"/>
      <c r="R280" s="2"/>
      <c r="S280"/>
      <c r="U280" s="2"/>
      <c r="V280"/>
      <c r="X280" s="2"/>
      <c r="Y280"/>
      <c r="AA280" s="2"/>
      <c r="AB280"/>
      <c r="AD280" s="2"/>
      <c r="AE280"/>
      <c r="AG280" s="2"/>
      <c r="AH280"/>
      <c r="AJ280" s="2"/>
      <c r="AK280" s="68"/>
      <c r="AM280" s="68"/>
      <c r="AN280" s="53"/>
      <c r="AP280" s="68"/>
      <c r="AQ280" s="53"/>
      <c r="AS280" s="68"/>
    </row>
    <row r="281" spans="10:45" x14ac:dyDescent="0.3">
      <c r="J281"/>
      <c r="L281" s="2"/>
      <c r="M281"/>
      <c r="O281" s="2"/>
      <c r="P281"/>
      <c r="R281" s="2"/>
      <c r="S281"/>
      <c r="U281" s="2"/>
      <c r="V281"/>
      <c r="X281" s="2"/>
      <c r="Y281"/>
      <c r="AA281" s="2"/>
      <c r="AB281"/>
      <c r="AD281" s="2"/>
      <c r="AE281"/>
      <c r="AG281" s="2"/>
      <c r="AH281"/>
      <c r="AJ281" s="2"/>
      <c r="AK281" s="68"/>
      <c r="AM281" s="68"/>
      <c r="AN281" s="53"/>
      <c r="AP281" s="68"/>
      <c r="AQ281" s="53"/>
      <c r="AS281" s="68"/>
    </row>
    <row r="282" spans="10:45" x14ac:dyDescent="0.3">
      <c r="J282"/>
      <c r="L282" s="2"/>
      <c r="M282"/>
      <c r="O282" s="2"/>
      <c r="P282"/>
      <c r="R282" s="2"/>
      <c r="S282"/>
      <c r="U282" s="2"/>
      <c r="V282"/>
      <c r="X282" s="2"/>
      <c r="Y282"/>
      <c r="AA282" s="2"/>
      <c r="AB282"/>
      <c r="AD282" s="2"/>
      <c r="AE282"/>
      <c r="AG282" s="2"/>
      <c r="AH282"/>
      <c r="AJ282" s="2"/>
      <c r="AK282" s="68"/>
      <c r="AM282" s="68"/>
      <c r="AN282" s="53"/>
      <c r="AP282" s="68"/>
      <c r="AQ282" s="53"/>
      <c r="AS282" s="68"/>
    </row>
    <row r="283" spans="10:45" x14ac:dyDescent="0.3">
      <c r="J283"/>
      <c r="L283" s="2"/>
      <c r="M283"/>
      <c r="O283" s="2"/>
      <c r="P283"/>
      <c r="R283" s="2"/>
      <c r="S283"/>
      <c r="U283" s="2"/>
      <c r="V283"/>
      <c r="X283" s="2"/>
      <c r="Y283"/>
      <c r="AA283" s="2"/>
      <c r="AB283"/>
      <c r="AD283" s="2"/>
      <c r="AE283"/>
      <c r="AG283" s="2"/>
      <c r="AH283"/>
      <c r="AJ283" s="2"/>
      <c r="AK283" s="68"/>
      <c r="AM283" s="68"/>
      <c r="AN283" s="53"/>
      <c r="AP283" s="68"/>
      <c r="AQ283" s="53"/>
      <c r="AS283" s="68"/>
    </row>
    <row r="284" spans="10:45" x14ac:dyDescent="0.3">
      <c r="J284"/>
      <c r="L284" s="2"/>
      <c r="M284"/>
      <c r="O284" s="2"/>
      <c r="P284"/>
      <c r="R284" s="2"/>
      <c r="S284"/>
      <c r="U284" s="2"/>
      <c r="V284"/>
      <c r="X284" s="2"/>
      <c r="Y284"/>
      <c r="AA284" s="2"/>
      <c r="AB284"/>
      <c r="AD284" s="2"/>
      <c r="AE284"/>
      <c r="AG284" s="2"/>
      <c r="AH284"/>
      <c r="AJ284" s="2"/>
      <c r="AK284" s="68"/>
      <c r="AM284" s="68"/>
      <c r="AN284" s="53"/>
      <c r="AP284" s="68"/>
      <c r="AQ284" s="53"/>
      <c r="AS284" s="68"/>
    </row>
    <row r="285" spans="10:45" x14ac:dyDescent="0.3">
      <c r="J285"/>
      <c r="L285" s="2"/>
      <c r="M285"/>
      <c r="O285" s="2"/>
      <c r="P285"/>
      <c r="R285" s="2"/>
      <c r="S285"/>
      <c r="U285" s="2"/>
      <c r="V285"/>
      <c r="X285" s="2"/>
      <c r="Y285"/>
      <c r="AA285" s="2"/>
      <c r="AB285"/>
      <c r="AD285" s="2"/>
      <c r="AE285"/>
      <c r="AG285" s="2"/>
      <c r="AH285"/>
      <c r="AJ285" s="2"/>
      <c r="AK285" s="68"/>
      <c r="AM285" s="68"/>
      <c r="AN285" s="53"/>
      <c r="AP285" s="68"/>
      <c r="AQ285" s="53"/>
      <c r="AS285" s="68"/>
    </row>
    <row r="286" spans="10:45" x14ac:dyDescent="0.3">
      <c r="J286"/>
      <c r="L286" s="2"/>
      <c r="M286"/>
      <c r="O286" s="2"/>
      <c r="P286"/>
      <c r="R286" s="2"/>
      <c r="S286"/>
      <c r="U286" s="2"/>
      <c r="V286"/>
      <c r="X286" s="2"/>
      <c r="Y286"/>
      <c r="AA286" s="2"/>
      <c r="AB286"/>
      <c r="AD286" s="2"/>
      <c r="AE286"/>
      <c r="AG286" s="2"/>
      <c r="AH286"/>
      <c r="AJ286" s="2"/>
      <c r="AK286" s="68"/>
      <c r="AM286" s="68"/>
      <c r="AN286" s="53"/>
      <c r="AP286" s="68"/>
      <c r="AQ286" s="53"/>
      <c r="AS286" s="68"/>
    </row>
    <row r="287" spans="10:45" x14ac:dyDescent="0.3">
      <c r="J287"/>
      <c r="L287" s="2"/>
      <c r="M287"/>
      <c r="O287" s="2"/>
      <c r="P287"/>
      <c r="R287" s="2"/>
      <c r="S287"/>
      <c r="U287" s="2"/>
      <c r="V287"/>
      <c r="X287" s="2"/>
      <c r="Y287"/>
      <c r="AA287" s="2"/>
      <c r="AB287"/>
      <c r="AD287" s="2"/>
      <c r="AE287"/>
      <c r="AG287" s="2"/>
      <c r="AH287"/>
      <c r="AJ287" s="2"/>
      <c r="AK287" s="68"/>
      <c r="AM287" s="68"/>
      <c r="AN287" s="53"/>
      <c r="AP287" s="68"/>
      <c r="AQ287" s="53"/>
      <c r="AS287" s="68"/>
    </row>
    <row r="288" spans="10:45" x14ac:dyDescent="0.3">
      <c r="J288"/>
      <c r="L288" s="2"/>
      <c r="M288"/>
      <c r="O288" s="2"/>
      <c r="P288"/>
      <c r="R288" s="2"/>
      <c r="S288"/>
      <c r="U288" s="2"/>
      <c r="V288"/>
      <c r="X288" s="2"/>
      <c r="Y288"/>
      <c r="AA288" s="2"/>
      <c r="AB288"/>
      <c r="AD288" s="2"/>
      <c r="AE288"/>
      <c r="AG288" s="2"/>
      <c r="AH288"/>
      <c r="AJ288" s="2"/>
      <c r="AK288" s="68"/>
      <c r="AM288" s="68"/>
      <c r="AN288" s="53"/>
      <c r="AP288" s="68"/>
      <c r="AQ288" s="53"/>
      <c r="AS288" s="68"/>
    </row>
    <row r="289" spans="10:45" x14ac:dyDescent="0.3">
      <c r="J289"/>
      <c r="L289" s="2"/>
      <c r="M289"/>
      <c r="O289" s="2"/>
      <c r="P289"/>
      <c r="R289" s="2"/>
      <c r="S289"/>
      <c r="U289" s="2"/>
      <c r="V289"/>
      <c r="X289" s="2"/>
      <c r="Y289"/>
      <c r="AA289" s="2"/>
      <c r="AB289"/>
      <c r="AD289" s="2"/>
      <c r="AE289"/>
      <c r="AG289" s="2"/>
      <c r="AH289"/>
      <c r="AJ289" s="2"/>
      <c r="AK289" s="68"/>
      <c r="AM289" s="68"/>
      <c r="AN289" s="53"/>
      <c r="AP289" s="68"/>
      <c r="AQ289" s="53"/>
      <c r="AS289" s="68"/>
    </row>
    <row r="290" spans="10:45" x14ac:dyDescent="0.3">
      <c r="J290"/>
      <c r="L290" s="2"/>
      <c r="M290"/>
      <c r="O290" s="2"/>
      <c r="P290"/>
      <c r="R290" s="2"/>
      <c r="S290"/>
      <c r="U290" s="2"/>
      <c r="V290"/>
      <c r="X290" s="2"/>
      <c r="Y290"/>
      <c r="AA290" s="2"/>
      <c r="AB290"/>
      <c r="AD290" s="2"/>
      <c r="AE290"/>
      <c r="AG290" s="2"/>
      <c r="AH290"/>
      <c r="AJ290" s="2"/>
      <c r="AK290" s="68"/>
      <c r="AM290" s="68"/>
      <c r="AN290" s="53"/>
      <c r="AP290" s="68"/>
      <c r="AQ290" s="53"/>
      <c r="AS290" s="68"/>
    </row>
    <row r="291" spans="10:45" x14ac:dyDescent="0.3">
      <c r="J291"/>
      <c r="L291" s="2"/>
      <c r="M291"/>
      <c r="O291" s="2"/>
      <c r="P291"/>
      <c r="R291" s="2"/>
      <c r="S291"/>
      <c r="U291" s="2"/>
      <c r="V291"/>
      <c r="X291" s="2"/>
      <c r="Y291"/>
      <c r="AA291" s="2"/>
      <c r="AB291"/>
      <c r="AD291" s="2"/>
      <c r="AE291"/>
      <c r="AG291" s="2"/>
      <c r="AH291"/>
      <c r="AJ291" s="2"/>
      <c r="AK291" s="68"/>
      <c r="AM291" s="68"/>
      <c r="AN291" s="53"/>
      <c r="AP291" s="68"/>
      <c r="AQ291" s="53"/>
      <c r="AS291" s="68"/>
    </row>
    <row r="292" spans="10:45" x14ac:dyDescent="0.3">
      <c r="J292"/>
      <c r="L292" s="2"/>
      <c r="M292"/>
      <c r="O292" s="2"/>
      <c r="P292"/>
      <c r="R292" s="2"/>
      <c r="S292"/>
      <c r="U292" s="2"/>
      <c r="V292"/>
      <c r="X292" s="2"/>
      <c r="Y292"/>
      <c r="AA292" s="2"/>
      <c r="AB292"/>
      <c r="AD292" s="2"/>
      <c r="AE292"/>
      <c r="AG292" s="2"/>
      <c r="AH292"/>
      <c r="AJ292" s="2"/>
      <c r="AK292" s="68"/>
      <c r="AM292" s="68"/>
      <c r="AN292" s="53"/>
      <c r="AP292" s="68"/>
      <c r="AQ292" s="53"/>
      <c r="AS292" s="68"/>
    </row>
    <row r="293" spans="10:45" x14ac:dyDescent="0.3">
      <c r="J293"/>
      <c r="L293" s="2"/>
      <c r="M293"/>
      <c r="O293" s="2"/>
      <c r="P293"/>
      <c r="R293" s="2"/>
      <c r="S293"/>
      <c r="U293" s="2"/>
      <c r="V293"/>
      <c r="X293" s="2"/>
      <c r="Y293"/>
      <c r="AA293" s="2"/>
      <c r="AB293"/>
      <c r="AD293" s="2"/>
      <c r="AE293"/>
      <c r="AG293" s="2"/>
      <c r="AH293"/>
      <c r="AJ293" s="2"/>
      <c r="AK293" s="68"/>
      <c r="AM293" s="68"/>
      <c r="AN293" s="53"/>
      <c r="AP293" s="68"/>
      <c r="AQ293" s="53"/>
      <c r="AS293" s="68"/>
    </row>
    <row r="294" spans="10:45" x14ac:dyDescent="0.3">
      <c r="J294"/>
      <c r="L294" s="2"/>
      <c r="M294"/>
      <c r="O294" s="2"/>
      <c r="P294"/>
      <c r="R294" s="2"/>
      <c r="S294"/>
      <c r="U294" s="2"/>
      <c r="V294"/>
      <c r="X294" s="2"/>
      <c r="Y294"/>
      <c r="AA294" s="2"/>
      <c r="AB294"/>
      <c r="AD294" s="2"/>
      <c r="AE294"/>
      <c r="AG294" s="2"/>
      <c r="AH294"/>
      <c r="AJ294" s="2"/>
      <c r="AK294" s="68"/>
      <c r="AM294" s="68"/>
      <c r="AN294" s="53"/>
      <c r="AP294" s="68"/>
      <c r="AQ294" s="53"/>
      <c r="AS294" s="68"/>
    </row>
    <row r="295" spans="10:45" x14ac:dyDescent="0.3">
      <c r="J295"/>
      <c r="L295" s="2"/>
      <c r="M295"/>
      <c r="O295" s="2"/>
      <c r="P295"/>
      <c r="R295" s="2"/>
      <c r="S295"/>
      <c r="U295" s="2"/>
      <c r="V295"/>
      <c r="X295" s="2"/>
      <c r="Y295"/>
      <c r="AA295" s="2"/>
      <c r="AB295"/>
      <c r="AD295" s="2"/>
      <c r="AE295"/>
      <c r="AG295" s="2"/>
      <c r="AH295"/>
      <c r="AJ295" s="2"/>
      <c r="AK295" s="68"/>
      <c r="AM295" s="68"/>
      <c r="AN295" s="53"/>
      <c r="AP295" s="68"/>
      <c r="AQ295" s="53"/>
      <c r="AS295" s="68"/>
    </row>
    <row r="296" spans="10:45" x14ac:dyDescent="0.3">
      <c r="J296"/>
      <c r="L296" s="2"/>
      <c r="M296"/>
      <c r="O296" s="2"/>
      <c r="P296"/>
      <c r="R296" s="2"/>
      <c r="S296"/>
      <c r="U296" s="2"/>
      <c r="V296"/>
      <c r="X296" s="2"/>
      <c r="Y296"/>
      <c r="AA296" s="2"/>
      <c r="AB296"/>
      <c r="AD296" s="2"/>
      <c r="AE296"/>
      <c r="AG296" s="2"/>
      <c r="AH296"/>
      <c r="AJ296" s="2"/>
      <c r="AK296" s="68"/>
      <c r="AM296" s="68"/>
      <c r="AN296" s="53"/>
      <c r="AP296" s="68"/>
      <c r="AQ296" s="53"/>
      <c r="AS296" s="68"/>
    </row>
    <row r="297" spans="10:45" x14ac:dyDescent="0.3">
      <c r="J297"/>
      <c r="L297" s="2"/>
      <c r="M297"/>
      <c r="O297" s="2"/>
      <c r="P297"/>
      <c r="R297" s="2"/>
      <c r="S297"/>
      <c r="U297" s="2"/>
      <c r="V297"/>
      <c r="X297" s="2"/>
      <c r="Y297"/>
      <c r="AA297" s="2"/>
      <c r="AB297"/>
      <c r="AD297" s="2"/>
      <c r="AE297"/>
      <c r="AG297" s="2"/>
      <c r="AH297"/>
      <c r="AJ297" s="2"/>
      <c r="AK297" s="68"/>
      <c r="AM297" s="68"/>
      <c r="AN297" s="53"/>
      <c r="AP297" s="68"/>
      <c r="AQ297" s="53"/>
      <c r="AS297" s="68"/>
    </row>
    <row r="298" spans="10:45" x14ac:dyDescent="0.3">
      <c r="J298"/>
      <c r="L298" s="2"/>
      <c r="M298"/>
      <c r="O298" s="2"/>
      <c r="P298"/>
      <c r="R298" s="2"/>
      <c r="S298"/>
      <c r="U298" s="2"/>
      <c r="V298"/>
      <c r="X298" s="2"/>
      <c r="Y298"/>
      <c r="AA298" s="2"/>
      <c r="AB298"/>
      <c r="AD298" s="2"/>
      <c r="AE298"/>
      <c r="AG298" s="2"/>
      <c r="AH298"/>
      <c r="AJ298" s="2"/>
      <c r="AK298" s="68"/>
      <c r="AM298" s="68"/>
      <c r="AN298" s="53"/>
      <c r="AP298" s="68"/>
      <c r="AQ298" s="53"/>
      <c r="AS298" s="68"/>
    </row>
    <row r="299" spans="10:45" x14ac:dyDescent="0.3">
      <c r="J299"/>
      <c r="L299" s="2"/>
      <c r="M299"/>
      <c r="O299" s="2"/>
      <c r="P299"/>
      <c r="R299" s="2"/>
      <c r="S299"/>
      <c r="U299" s="2"/>
      <c r="V299"/>
      <c r="X299" s="2"/>
      <c r="Y299"/>
      <c r="AA299" s="2"/>
      <c r="AB299"/>
      <c r="AD299" s="2"/>
      <c r="AE299"/>
      <c r="AG299" s="2"/>
      <c r="AH299"/>
      <c r="AJ299" s="2"/>
      <c r="AK299" s="68"/>
      <c r="AM299" s="68"/>
      <c r="AN299" s="53"/>
      <c r="AP299" s="68"/>
      <c r="AQ299" s="53"/>
      <c r="AS299" s="68"/>
    </row>
    <row r="300" spans="10:45" x14ac:dyDescent="0.3">
      <c r="J300"/>
      <c r="L300" s="2"/>
      <c r="M300"/>
      <c r="O300" s="2"/>
      <c r="P300"/>
      <c r="R300" s="2"/>
      <c r="S300"/>
      <c r="U300" s="2"/>
      <c r="V300"/>
      <c r="X300" s="2"/>
      <c r="Y300"/>
      <c r="AA300" s="2"/>
      <c r="AB300"/>
      <c r="AD300" s="2"/>
      <c r="AE300"/>
      <c r="AG300" s="2"/>
      <c r="AH300"/>
      <c r="AJ300" s="2"/>
      <c r="AK300" s="68"/>
      <c r="AM300" s="68"/>
      <c r="AN300" s="53"/>
      <c r="AP300" s="68"/>
      <c r="AQ300" s="53"/>
      <c r="AS300" s="68"/>
    </row>
    <row r="301" spans="10:45" x14ac:dyDescent="0.3">
      <c r="J301"/>
      <c r="L301" s="2"/>
      <c r="M301"/>
      <c r="O301" s="2"/>
      <c r="P301"/>
      <c r="R301" s="2"/>
      <c r="S301"/>
      <c r="U301" s="2"/>
      <c r="V301"/>
      <c r="X301" s="2"/>
      <c r="Y301"/>
      <c r="AA301" s="2"/>
      <c r="AB301"/>
      <c r="AD301" s="2"/>
      <c r="AE301"/>
      <c r="AG301" s="2"/>
      <c r="AH301"/>
      <c r="AJ301" s="2"/>
      <c r="AK301" s="68"/>
      <c r="AM301" s="68"/>
      <c r="AN301" s="53"/>
      <c r="AP301" s="68"/>
      <c r="AQ301" s="53"/>
      <c r="AS301" s="68"/>
    </row>
    <row r="302" spans="10:45" x14ac:dyDescent="0.3">
      <c r="J302"/>
      <c r="L302" s="2"/>
      <c r="M302"/>
      <c r="O302" s="2"/>
      <c r="P302"/>
      <c r="R302" s="2"/>
      <c r="S302"/>
      <c r="U302" s="2"/>
      <c r="V302"/>
      <c r="X302" s="2"/>
      <c r="Y302"/>
      <c r="AA302" s="2"/>
      <c r="AB302"/>
      <c r="AD302" s="2"/>
      <c r="AE302"/>
      <c r="AG302" s="2"/>
      <c r="AH302"/>
      <c r="AJ302" s="2"/>
      <c r="AK302" s="68"/>
      <c r="AM302" s="68"/>
      <c r="AN302" s="53"/>
      <c r="AP302" s="68"/>
      <c r="AQ302" s="53"/>
      <c r="AS302" s="68"/>
    </row>
    <row r="303" spans="10:45" x14ac:dyDescent="0.3">
      <c r="J303"/>
      <c r="L303" s="2"/>
      <c r="M303"/>
      <c r="O303" s="2"/>
      <c r="P303"/>
      <c r="R303" s="2"/>
      <c r="S303"/>
      <c r="U303" s="2"/>
      <c r="V303"/>
      <c r="X303" s="2"/>
      <c r="Y303"/>
      <c r="AA303" s="2"/>
      <c r="AB303"/>
      <c r="AD303" s="2"/>
      <c r="AE303"/>
      <c r="AG303" s="2"/>
      <c r="AH303"/>
      <c r="AJ303" s="2"/>
      <c r="AK303" s="68"/>
      <c r="AM303" s="68"/>
      <c r="AN303" s="53"/>
      <c r="AP303" s="68"/>
      <c r="AQ303" s="53"/>
      <c r="AS303" s="68"/>
    </row>
    <row r="304" spans="10:45" x14ac:dyDescent="0.3">
      <c r="J304"/>
      <c r="L304" s="2"/>
      <c r="M304"/>
      <c r="O304" s="2"/>
      <c r="P304"/>
      <c r="R304" s="2"/>
      <c r="S304"/>
      <c r="U304" s="2"/>
      <c r="V304"/>
      <c r="X304" s="2"/>
      <c r="Y304"/>
      <c r="AA304" s="2"/>
      <c r="AB304"/>
      <c r="AD304" s="2"/>
      <c r="AE304"/>
      <c r="AG304" s="2"/>
      <c r="AH304"/>
      <c r="AJ304" s="2"/>
      <c r="AK304" s="68"/>
      <c r="AM304" s="68"/>
      <c r="AN304" s="53"/>
      <c r="AP304" s="68"/>
      <c r="AQ304" s="53"/>
      <c r="AS304" s="68"/>
    </row>
    <row r="305" spans="10:45" x14ac:dyDescent="0.3">
      <c r="J305"/>
      <c r="L305" s="2"/>
      <c r="M305"/>
      <c r="O305" s="2"/>
      <c r="P305"/>
      <c r="R305" s="2"/>
      <c r="S305"/>
      <c r="U305" s="2"/>
      <c r="V305"/>
      <c r="X305" s="2"/>
      <c r="Y305"/>
      <c r="AA305" s="2"/>
      <c r="AB305"/>
      <c r="AD305" s="2"/>
      <c r="AE305"/>
      <c r="AG305" s="2"/>
      <c r="AH305"/>
      <c r="AJ305" s="2"/>
      <c r="AK305" s="68"/>
      <c r="AM305" s="68"/>
      <c r="AN305" s="53"/>
      <c r="AP305" s="68"/>
      <c r="AQ305" s="53"/>
      <c r="AS305" s="68"/>
    </row>
    <row r="306" spans="10:45" x14ac:dyDescent="0.3">
      <c r="J306"/>
      <c r="L306" s="2"/>
      <c r="M306"/>
      <c r="O306" s="2"/>
      <c r="P306"/>
      <c r="R306" s="2"/>
      <c r="S306"/>
      <c r="U306" s="2"/>
      <c r="V306"/>
      <c r="X306" s="2"/>
      <c r="Y306"/>
      <c r="AA306" s="2"/>
      <c r="AB306"/>
      <c r="AD306" s="2"/>
      <c r="AE306"/>
      <c r="AG306" s="2"/>
      <c r="AH306"/>
      <c r="AJ306" s="2"/>
      <c r="AK306" s="68"/>
      <c r="AM306" s="68"/>
      <c r="AN306" s="53"/>
      <c r="AP306" s="68"/>
      <c r="AQ306" s="53"/>
      <c r="AS306" s="68"/>
    </row>
    <row r="307" spans="10:45" x14ac:dyDescent="0.3">
      <c r="J307"/>
      <c r="L307" s="2"/>
      <c r="M307"/>
      <c r="O307" s="2"/>
      <c r="P307"/>
      <c r="R307" s="2"/>
      <c r="S307"/>
      <c r="U307" s="2"/>
      <c r="V307"/>
      <c r="X307" s="2"/>
      <c r="Y307"/>
      <c r="AA307" s="2"/>
      <c r="AB307"/>
      <c r="AD307" s="2"/>
      <c r="AE307"/>
      <c r="AG307" s="2"/>
      <c r="AH307"/>
      <c r="AJ307" s="2"/>
      <c r="AK307" s="68"/>
      <c r="AM307" s="68"/>
      <c r="AN307" s="53"/>
      <c r="AP307" s="68"/>
      <c r="AQ307" s="53"/>
      <c r="AS307" s="68"/>
    </row>
    <row r="308" spans="10:45" x14ac:dyDescent="0.3">
      <c r="J308"/>
      <c r="L308" s="2"/>
      <c r="M308"/>
      <c r="O308" s="2"/>
      <c r="P308"/>
      <c r="R308" s="2"/>
      <c r="S308"/>
      <c r="U308" s="2"/>
      <c r="V308"/>
      <c r="X308" s="2"/>
      <c r="Y308"/>
      <c r="AA308" s="2"/>
      <c r="AB308"/>
      <c r="AD308" s="2"/>
      <c r="AE308"/>
      <c r="AG308" s="2"/>
      <c r="AH308"/>
      <c r="AJ308" s="2"/>
      <c r="AK308" s="68"/>
      <c r="AM308" s="68"/>
      <c r="AN308" s="53"/>
      <c r="AP308" s="68"/>
      <c r="AQ308" s="53"/>
      <c r="AS308" s="68"/>
    </row>
    <row r="309" spans="10:45" x14ac:dyDescent="0.3">
      <c r="J309"/>
      <c r="L309" s="2"/>
      <c r="M309"/>
      <c r="O309" s="2"/>
      <c r="P309"/>
      <c r="R309" s="2"/>
      <c r="S309"/>
      <c r="U309" s="2"/>
      <c r="V309"/>
      <c r="X309" s="2"/>
      <c r="Y309"/>
      <c r="AA309" s="2"/>
      <c r="AB309"/>
      <c r="AD309" s="2"/>
      <c r="AE309"/>
      <c r="AG309" s="2"/>
      <c r="AH309"/>
      <c r="AJ309" s="2"/>
      <c r="AK309" s="68"/>
      <c r="AM309" s="68"/>
      <c r="AN309" s="53"/>
      <c r="AP309" s="68"/>
      <c r="AQ309" s="53"/>
      <c r="AS309" s="68"/>
    </row>
    <row r="310" spans="10:45" x14ac:dyDescent="0.3">
      <c r="J310"/>
      <c r="L310" s="2"/>
      <c r="M310"/>
      <c r="O310" s="2"/>
      <c r="P310"/>
      <c r="R310" s="2"/>
      <c r="S310"/>
      <c r="U310" s="2"/>
      <c r="V310"/>
      <c r="X310" s="2"/>
      <c r="Y310"/>
      <c r="AA310" s="2"/>
      <c r="AB310"/>
      <c r="AD310" s="2"/>
      <c r="AE310"/>
      <c r="AG310" s="2"/>
      <c r="AH310"/>
      <c r="AJ310" s="2"/>
      <c r="AK310" s="68"/>
      <c r="AM310" s="68"/>
      <c r="AN310" s="53"/>
      <c r="AP310" s="68"/>
      <c r="AQ310" s="53"/>
      <c r="AS310" s="68"/>
    </row>
    <row r="311" spans="10:45" x14ac:dyDescent="0.3">
      <c r="J311"/>
      <c r="L311" s="2"/>
      <c r="M311"/>
      <c r="O311" s="2"/>
      <c r="P311"/>
      <c r="R311" s="2"/>
      <c r="S311"/>
      <c r="U311" s="2"/>
      <c r="V311"/>
      <c r="X311" s="2"/>
      <c r="Y311"/>
      <c r="AA311" s="2"/>
      <c r="AB311"/>
      <c r="AD311" s="2"/>
      <c r="AE311"/>
      <c r="AG311" s="2"/>
      <c r="AH311"/>
      <c r="AJ311" s="2"/>
      <c r="AK311" s="68"/>
      <c r="AM311" s="68"/>
      <c r="AN311" s="53"/>
      <c r="AP311" s="68"/>
      <c r="AQ311" s="53"/>
      <c r="AS311" s="68"/>
    </row>
    <row r="312" spans="10:45" x14ac:dyDescent="0.3">
      <c r="J312"/>
      <c r="L312" s="2"/>
      <c r="M312"/>
      <c r="O312" s="2"/>
      <c r="P312"/>
      <c r="R312" s="2"/>
      <c r="S312"/>
      <c r="U312" s="2"/>
      <c r="V312"/>
      <c r="X312" s="2"/>
      <c r="Y312"/>
      <c r="AA312" s="2"/>
      <c r="AB312"/>
      <c r="AD312" s="2"/>
      <c r="AE312"/>
      <c r="AG312" s="2"/>
      <c r="AH312"/>
      <c r="AJ312" s="2"/>
      <c r="AK312" s="68"/>
      <c r="AM312" s="68"/>
      <c r="AN312" s="53"/>
      <c r="AP312" s="68"/>
      <c r="AQ312" s="53"/>
      <c r="AS312" s="68"/>
    </row>
    <row r="313" spans="10:45" x14ac:dyDescent="0.3">
      <c r="J313"/>
      <c r="L313" s="2"/>
      <c r="M313"/>
      <c r="O313" s="2"/>
      <c r="P313"/>
      <c r="R313" s="2"/>
      <c r="S313"/>
      <c r="U313" s="2"/>
      <c r="V313"/>
      <c r="X313" s="2"/>
      <c r="Y313"/>
      <c r="AA313" s="2"/>
      <c r="AB313"/>
      <c r="AD313" s="2"/>
      <c r="AE313"/>
      <c r="AG313" s="2"/>
      <c r="AH313"/>
      <c r="AJ313" s="2"/>
      <c r="AK313" s="68"/>
      <c r="AM313" s="68"/>
      <c r="AN313" s="53"/>
      <c r="AP313" s="68"/>
      <c r="AQ313" s="53"/>
      <c r="AS313" s="68"/>
    </row>
    <row r="314" spans="10:45" x14ac:dyDescent="0.3">
      <c r="J314"/>
      <c r="L314" s="2"/>
      <c r="M314"/>
      <c r="O314" s="2"/>
      <c r="P314"/>
      <c r="R314" s="2"/>
      <c r="S314"/>
      <c r="U314" s="2"/>
      <c r="V314"/>
      <c r="X314" s="2"/>
      <c r="Y314"/>
      <c r="AA314" s="2"/>
      <c r="AB314"/>
      <c r="AD314" s="2"/>
      <c r="AE314"/>
      <c r="AG314" s="2"/>
      <c r="AH314"/>
      <c r="AJ314" s="2"/>
      <c r="AK314" s="68"/>
      <c r="AM314" s="68"/>
      <c r="AN314" s="53"/>
      <c r="AP314" s="68"/>
      <c r="AQ314" s="53"/>
      <c r="AS314" s="68"/>
    </row>
    <row r="315" spans="10:45" x14ac:dyDescent="0.3">
      <c r="J315"/>
      <c r="L315" s="2"/>
      <c r="M315"/>
      <c r="O315" s="2"/>
      <c r="P315"/>
      <c r="R315" s="2"/>
      <c r="S315"/>
      <c r="U315" s="2"/>
      <c r="V315"/>
      <c r="X315" s="2"/>
      <c r="Y315"/>
      <c r="AA315" s="2"/>
      <c r="AB315"/>
      <c r="AD315" s="2"/>
      <c r="AE315"/>
      <c r="AG315" s="2"/>
      <c r="AH315"/>
      <c r="AJ315" s="2"/>
      <c r="AK315" s="68"/>
      <c r="AM315" s="68"/>
      <c r="AN315" s="53"/>
      <c r="AP315" s="68"/>
      <c r="AQ315" s="53"/>
      <c r="AS315" s="68"/>
    </row>
    <row r="316" spans="10:45" x14ac:dyDescent="0.3">
      <c r="J316"/>
      <c r="L316" s="2"/>
      <c r="M316"/>
      <c r="O316" s="2"/>
      <c r="P316"/>
      <c r="R316" s="2"/>
      <c r="S316"/>
      <c r="U316" s="2"/>
      <c r="V316"/>
      <c r="X316" s="2"/>
      <c r="Y316"/>
      <c r="AA316" s="2"/>
      <c r="AB316"/>
      <c r="AD316" s="2"/>
      <c r="AE316"/>
      <c r="AG316" s="2"/>
      <c r="AH316"/>
      <c r="AJ316" s="2"/>
      <c r="AK316" s="68"/>
      <c r="AM316" s="68"/>
      <c r="AN316" s="53"/>
      <c r="AP316" s="68"/>
      <c r="AQ316" s="53"/>
      <c r="AS316" s="68"/>
    </row>
    <row r="317" spans="10:45" x14ac:dyDescent="0.3">
      <c r="J317"/>
      <c r="L317" s="2"/>
      <c r="M317"/>
      <c r="O317" s="2"/>
      <c r="P317"/>
      <c r="R317" s="2"/>
      <c r="S317"/>
      <c r="U317" s="2"/>
      <c r="V317"/>
      <c r="X317" s="2"/>
      <c r="Y317"/>
      <c r="AA317" s="2"/>
      <c r="AB317"/>
      <c r="AD317" s="2"/>
      <c r="AE317"/>
      <c r="AG317" s="2"/>
      <c r="AH317"/>
      <c r="AJ317" s="2"/>
      <c r="AK317" s="68"/>
      <c r="AM317" s="68"/>
      <c r="AN317" s="53"/>
      <c r="AP317" s="68"/>
      <c r="AQ317" s="53"/>
      <c r="AS317" s="68"/>
    </row>
    <row r="318" spans="10:45" x14ac:dyDescent="0.3">
      <c r="J318"/>
      <c r="L318" s="2"/>
      <c r="M318"/>
      <c r="O318" s="2"/>
      <c r="P318"/>
      <c r="R318" s="2"/>
      <c r="S318"/>
      <c r="U318" s="2"/>
      <c r="V318"/>
      <c r="X318" s="2"/>
      <c r="Y318"/>
      <c r="AA318" s="2"/>
      <c r="AB318"/>
      <c r="AD318" s="2"/>
      <c r="AE318"/>
      <c r="AG318" s="2"/>
      <c r="AH318"/>
      <c r="AJ318" s="2"/>
      <c r="AK318" s="68"/>
      <c r="AM318" s="68"/>
      <c r="AN318" s="53"/>
      <c r="AP318" s="68"/>
      <c r="AQ318" s="53"/>
      <c r="AS318" s="68"/>
    </row>
    <row r="319" spans="10:45" x14ac:dyDescent="0.3">
      <c r="J319"/>
      <c r="L319" s="2"/>
      <c r="M319"/>
      <c r="O319" s="2"/>
      <c r="P319"/>
      <c r="R319" s="2"/>
      <c r="S319"/>
      <c r="U319" s="2"/>
      <c r="V319"/>
      <c r="X319" s="2"/>
      <c r="Y319"/>
      <c r="AA319" s="2"/>
      <c r="AB319"/>
      <c r="AD319" s="2"/>
      <c r="AE319"/>
      <c r="AG319" s="2"/>
      <c r="AH319"/>
      <c r="AJ319" s="2"/>
      <c r="AK319" s="68"/>
      <c r="AM319" s="68"/>
      <c r="AN319" s="53"/>
      <c r="AP319" s="68"/>
      <c r="AQ319" s="53"/>
      <c r="AS319" s="68"/>
    </row>
    <row r="320" spans="10:45" x14ac:dyDescent="0.3">
      <c r="J320"/>
      <c r="L320" s="2"/>
      <c r="M320"/>
      <c r="O320" s="2"/>
      <c r="P320"/>
      <c r="R320" s="2"/>
      <c r="S320"/>
      <c r="U320" s="2"/>
      <c r="V320"/>
      <c r="X320" s="2"/>
      <c r="Y320"/>
      <c r="AA320" s="2"/>
      <c r="AB320"/>
      <c r="AD320" s="2"/>
      <c r="AE320"/>
      <c r="AG320" s="2"/>
      <c r="AH320"/>
      <c r="AJ320" s="2"/>
      <c r="AK320" s="68"/>
      <c r="AM320" s="68"/>
      <c r="AN320" s="53"/>
      <c r="AP320" s="68"/>
      <c r="AQ320" s="53"/>
      <c r="AS320" s="68"/>
    </row>
    <row r="321" spans="10:45" x14ac:dyDescent="0.3">
      <c r="J321"/>
      <c r="L321" s="2"/>
      <c r="M321"/>
      <c r="O321" s="2"/>
      <c r="P321"/>
      <c r="R321" s="2"/>
      <c r="S321"/>
      <c r="U321" s="2"/>
      <c r="V321"/>
      <c r="X321" s="2"/>
      <c r="Y321"/>
      <c r="AA321" s="2"/>
      <c r="AB321"/>
      <c r="AD321" s="2"/>
      <c r="AE321"/>
      <c r="AG321" s="2"/>
      <c r="AH321"/>
      <c r="AJ321" s="2"/>
      <c r="AK321" s="68"/>
      <c r="AM321" s="68"/>
      <c r="AN321" s="53"/>
      <c r="AP321" s="68"/>
      <c r="AQ321" s="53"/>
      <c r="AS321" s="68"/>
    </row>
    <row r="322" spans="10:45" x14ac:dyDescent="0.3">
      <c r="J322"/>
      <c r="L322" s="2"/>
      <c r="M322"/>
      <c r="O322" s="2"/>
      <c r="P322"/>
      <c r="R322" s="2"/>
      <c r="S322"/>
      <c r="U322" s="2"/>
      <c r="V322"/>
      <c r="X322" s="2"/>
      <c r="Y322"/>
      <c r="AA322" s="2"/>
      <c r="AB322"/>
      <c r="AD322" s="2"/>
      <c r="AE322"/>
      <c r="AG322" s="2"/>
      <c r="AH322"/>
      <c r="AJ322" s="2"/>
      <c r="AK322" s="68"/>
      <c r="AM322" s="68"/>
      <c r="AN322" s="53"/>
      <c r="AP322" s="68"/>
      <c r="AQ322" s="53"/>
      <c r="AS322" s="68"/>
    </row>
    <row r="323" spans="10:45" x14ac:dyDescent="0.3">
      <c r="J323"/>
      <c r="L323" s="2"/>
      <c r="M323"/>
      <c r="O323" s="2"/>
      <c r="P323"/>
      <c r="R323" s="2"/>
      <c r="S323"/>
      <c r="U323" s="2"/>
      <c r="V323"/>
      <c r="X323" s="2"/>
      <c r="Y323"/>
      <c r="AA323" s="2"/>
      <c r="AB323"/>
      <c r="AD323" s="2"/>
      <c r="AE323"/>
      <c r="AG323" s="2"/>
      <c r="AH323"/>
      <c r="AJ323" s="2"/>
      <c r="AK323" s="68"/>
      <c r="AM323" s="68"/>
      <c r="AN323" s="53"/>
      <c r="AP323" s="68"/>
      <c r="AQ323" s="53"/>
      <c r="AS323" s="68"/>
    </row>
    <row r="324" spans="10:45" x14ac:dyDescent="0.3">
      <c r="J324"/>
      <c r="L324" s="2"/>
      <c r="M324"/>
      <c r="O324" s="2"/>
      <c r="P324"/>
      <c r="R324" s="2"/>
      <c r="S324"/>
      <c r="U324" s="2"/>
      <c r="V324"/>
      <c r="X324" s="2"/>
      <c r="Y324"/>
      <c r="AA324" s="2"/>
      <c r="AB324"/>
      <c r="AD324" s="2"/>
      <c r="AE324"/>
      <c r="AG324" s="2"/>
      <c r="AH324"/>
      <c r="AJ324" s="2"/>
      <c r="AK324" s="68"/>
      <c r="AM324" s="68"/>
      <c r="AN324" s="53"/>
      <c r="AP324" s="68"/>
      <c r="AQ324" s="53"/>
      <c r="AS324" s="68"/>
    </row>
    <row r="325" spans="10:45" x14ac:dyDescent="0.3">
      <c r="J325"/>
      <c r="L325" s="2"/>
      <c r="M325"/>
      <c r="O325" s="2"/>
      <c r="P325"/>
      <c r="R325" s="2"/>
      <c r="S325"/>
      <c r="U325" s="2"/>
      <c r="V325"/>
      <c r="X325" s="2"/>
      <c r="Y325"/>
      <c r="AA325" s="2"/>
      <c r="AB325"/>
      <c r="AD325" s="2"/>
      <c r="AE325"/>
      <c r="AG325" s="2"/>
      <c r="AH325"/>
      <c r="AJ325" s="2"/>
      <c r="AK325" s="68"/>
      <c r="AM325" s="68"/>
      <c r="AN325" s="53"/>
      <c r="AP325" s="68"/>
      <c r="AQ325" s="53"/>
      <c r="AS325" s="68"/>
    </row>
    <row r="326" spans="10:45" x14ac:dyDescent="0.3">
      <c r="J326"/>
      <c r="L326" s="2"/>
      <c r="M326"/>
      <c r="O326" s="2"/>
      <c r="P326"/>
      <c r="R326" s="2"/>
      <c r="S326"/>
      <c r="U326" s="2"/>
      <c r="V326"/>
      <c r="X326" s="2"/>
      <c r="Y326"/>
      <c r="AA326" s="2"/>
      <c r="AB326"/>
      <c r="AD326" s="2"/>
      <c r="AE326"/>
      <c r="AG326" s="2"/>
      <c r="AH326"/>
      <c r="AJ326" s="2"/>
      <c r="AK326" s="68"/>
      <c r="AM326" s="68"/>
      <c r="AN326" s="53"/>
      <c r="AP326" s="68"/>
      <c r="AQ326" s="53"/>
      <c r="AS326" s="68"/>
    </row>
    <row r="327" spans="10:45" x14ac:dyDescent="0.3">
      <c r="J327"/>
      <c r="L327" s="2"/>
      <c r="M327"/>
      <c r="O327" s="2"/>
      <c r="P327"/>
      <c r="R327" s="2"/>
      <c r="S327"/>
      <c r="U327" s="2"/>
      <c r="V327"/>
      <c r="X327" s="2"/>
      <c r="Y327"/>
      <c r="AA327" s="2"/>
      <c r="AB327"/>
      <c r="AD327" s="2"/>
      <c r="AE327"/>
      <c r="AG327" s="2"/>
      <c r="AH327"/>
      <c r="AJ327" s="2"/>
      <c r="AK327" s="68"/>
      <c r="AM327" s="68"/>
      <c r="AN327" s="53"/>
      <c r="AP327" s="68"/>
      <c r="AQ327" s="53"/>
      <c r="AS327" s="68"/>
    </row>
    <row r="328" spans="10:45" x14ac:dyDescent="0.3">
      <c r="J328"/>
      <c r="L328" s="2"/>
      <c r="M328"/>
      <c r="O328" s="2"/>
      <c r="P328"/>
      <c r="R328" s="2"/>
      <c r="S328"/>
      <c r="U328" s="2"/>
      <c r="V328"/>
      <c r="X328" s="2"/>
      <c r="Y328"/>
      <c r="AA328" s="2"/>
      <c r="AB328"/>
      <c r="AD328" s="2"/>
      <c r="AE328"/>
      <c r="AG328" s="2"/>
      <c r="AH328"/>
      <c r="AJ328" s="2"/>
      <c r="AK328" s="68"/>
      <c r="AM328" s="68"/>
      <c r="AN328" s="53"/>
      <c r="AP328" s="68"/>
      <c r="AQ328" s="53"/>
      <c r="AS328" s="68"/>
    </row>
    <row r="329" spans="10:45" x14ac:dyDescent="0.3">
      <c r="J329"/>
      <c r="L329" s="2"/>
      <c r="M329"/>
      <c r="O329" s="2"/>
      <c r="P329"/>
      <c r="R329" s="2"/>
      <c r="S329"/>
      <c r="U329" s="2"/>
      <c r="V329"/>
      <c r="X329" s="2"/>
      <c r="Y329"/>
      <c r="AA329" s="2"/>
      <c r="AB329"/>
      <c r="AD329" s="2"/>
      <c r="AE329"/>
      <c r="AG329" s="2"/>
      <c r="AH329"/>
      <c r="AJ329" s="2"/>
      <c r="AK329" s="68"/>
      <c r="AM329" s="68"/>
      <c r="AN329" s="53"/>
      <c r="AP329" s="68"/>
      <c r="AQ329" s="53"/>
      <c r="AS329" s="68"/>
    </row>
    <row r="330" spans="10:45" x14ac:dyDescent="0.3">
      <c r="J330"/>
      <c r="L330" s="2"/>
      <c r="M330"/>
      <c r="O330" s="2"/>
      <c r="P330"/>
      <c r="R330" s="2"/>
      <c r="S330"/>
      <c r="U330" s="2"/>
      <c r="V330"/>
      <c r="X330" s="2"/>
      <c r="Y330"/>
      <c r="AA330" s="2"/>
      <c r="AB330"/>
      <c r="AD330" s="2"/>
      <c r="AE330"/>
      <c r="AG330" s="2"/>
      <c r="AH330"/>
      <c r="AJ330" s="2"/>
      <c r="AK330" s="68"/>
      <c r="AM330" s="68"/>
      <c r="AN330" s="53"/>
      <c r="AP330" s="68"/>
      <c r="AQ330" s="53"/>
      <c r="AS330" s="68"/>
    </row>
    <row r="331" spans="10:45" x14ac:dyDescent="0.3">
      <c r="J331"/>
      <c r="L331" s="2"/>
      <c r="M331"/>
      <c r="O331" s="2"/>
      <c r="P331"/>
      <c r="R331" s="2"/>
      <c r="S331"/>
      <c r="U331" s="2"/>
      <c r="V331"/>
      <c r="X331" s="2"/>
      <c r="Y331"/>
      <c r="AA331" s="2"/>
      <c r="AB331"/>
      <c r="AD331" s="2"/>
      <c r="AE331"/>
      <c r="AG331" s="2"/>
      <c r="AH331"/>
      <c r="AJ331" s="2"/>
      <c r="AK331" s="68"/>
      <c r="AM331" s="68"/>
      <c r="AN331" s="53"/>
      <c r="AP331" s="68"/>
      <c r="AQ331" s="53"/>
      <c r="AS331" s="68"/>
    </row>
    <row r="332" spans="10:45" x14ac:dyDescent="0.3">
      <c r="J332"/>
      <c r="L332" s="2"/>
      <c r="M332"/>
      <c r="O332" s="2"/>
      <c r="P332"/>
      <c r="R332" s="2"/>
      <c r="S332"/>
      <c r="U332" s="2"/>
      <c r="V332"/>
      <c r="X332" s="2"/>
      <c r="Y332"/>
      <c r="AA332" s="2"/>
      <c r="AB332"/>
      <c r="AD332" s="2"/>
      <c r="AE332"/>
      <c r="AG332" s="2"/>
      <c r="AH332"/>
      <c r="AJ332" s="2"/>
      <c r="AK332" s="68"/>
      <c r="AM332" s="68"/>
      <c r="AN332" s="53"/>
      <c r="AP332" s="68"/>
      <c r="AQ332" s="53"/>
      <c r="AS332" s="68"/>
    </row>
    <row r="333" spans="10:45" x14ac:dyDescent="0.3">
      <c r="J333"/>
      <c r="L333" s="2"/>
      <c r="M333"/>
      <c r="O333" s="2"/>
      <c r="P333"/>
      <c r="R333" s="2"/>
      <c r="S333"/>
      <c r="U333" s="2"/>
      <c r="V333"/>
      <c r="X333" s="2"/>
      <c r="Y333"/>
      <c r="AA333" s="2"/>
      <c r="AB333"/>
      <c r="AD333" s="2"/>
      <c r="AE333"/>
      <c r="AG333" s="2"/>
      <c r="AH333"/>
      <c r="AJ333" s="2"/>
      <c r="AK333" s="68"/>
      <c r="AM333" s="68"/>
      <c r="AN333" s="53"/>
      <c r="AP333" s="68"/>
      <c r="AQ333" s="53"/>
      <c r="AS333" s="68"/>
    </row>
    <row r="334" spans="10:45" x14ac:dyDescent="0.3">
      <c r="J334"/>
      <c r="L334" s="2"/>
      <c r="M334"/>
      <c r="O334" s="2"/>
      <c r="P334"/>
      <c r="R334" s="2"/>
      <c r="S334"/>
      <c r="U334" s="2"/>
      <c r="V334"/>
      <c r="X334" s="2"/>
      <c r="Y334"/>
      <c r="AA334" s="2"/>
      <c r="AB334"/>
      <c r="AD334" s="2"/>
      <c r="AE334"/>
      <c r="AG334" s="2"/>
      <c r="AH334"/>
      <c r="AJ334" s="2"/>
      <c r="AK334" s="68"/>
      <c r="AM334" s="68"/>
      <c r="AN334" s="53"/>
      <c r="AP334" s="68"/>
      <c r="AQ334" s="53"/>
      <c r="AS334" s="68"/>
    </row>
    <row r="335" spans="10:45" x14ac:dyDescent="0.3">
      <c r="J335"/>
      <c r="L335" s="2"/>
      <c r="M335"/>
      <c r="O335" s="2"/>
      <c r="P335"/>
      <c r="R335" s="2"/>
      <c r="S335"/>
      <c r="U335" s="2"/>
      <c r="V335"/>
      <c r="X335" s="2"/>
      <c r="Y335"/>
      <c r="AA335" s="2"/>
      <c r="AB335"/>
      <c r="AD335" s="2"/>
      <c r="AE335"/>
      <c r="AG335" s="2"/>
      <c r="AH335"/>
      <c r="AJ335" s="2"/>
      <c r="AK335" s="68"/>
      <c r="AM335" s="68"/>
      <c r="AN335" s="53"/>
      <c r="AP335" s="68"/>
      <c r="AQ335" s="53"/>
      <c r="AS335" s="68"/>
    </row>
    <row r="336" spans="10:45" x14ac:dyDescent="0.3">
      <c r="J336"/>
      <c r="L336" s="2"/>
      <c r="M336"/>
      <c r="O336" s="2"/>
      <c r="P336"/>
      <c r="R336" s="2"/>
      <c r="S336"/>
      <c r="U336" s="2"/>
      <c r="V336"/>
      <c r="X336" s="2"/>
      <c r="Y336"/>
      <c r="AA336" s="2"/>
      <c r="AB336"/>
      <c r="AD336" s="2"/>
      <c r="AE336"/>
      <c r="AG336" s="2"/>
      <c r="AH336"/>
      <c r="AJ336" s="2"/>
      <c r="AK336" s="68"/>
      <c r="AM336" s="68"/>
      <c r="AN336" s="53"/>
      <c r="AP336" s="68"/>
      <c r="AQ336" s="53"/>
      <c r="AS336" s="68"/>
    </row>
    <row r="337" spans="10:45" x14ac:dyDescent="0.3">
      <c r="J337"/>
      <c r="L337" s="2"/>
      <c r="M337"/>
      <c r="O337" s="2"/>
      <c r="P337"/>
      <c r="R337" s="2"/>
      <c r="S337"/>
      <c r="U337" s="2"/>
      <c r="V337"/>
      <c r="X337" s="2"/>
      <c r="Y337"/>
      <c r="AA337" s="2"/>
      <c r="AB337"/>
      <c r="AD337" s="2"/>
      <c r="AE337"/>
      <c r="AG337" s="2"/>
      <c r="AH337"/>
      <c r="AJ337" s="2"/>
      <c r="AK337" s="68"/>
      <c r="AM337" s="68"/>
      <c r="AN337" s="53"/>
      <c r="AP337" s="68"/>
      <c r="AQ337" s="53"/>
      <c r="AS337" s="68"/>
    </row>
    <row r="338" spans="10:45" x14ac:dyDescent="0.3">
      <c r="J338"/>
      <c r="L338" s="2"/>
      <c r="M338"/>
      <c r="O338" s="2"/>
      <c r="P338"/>
      <c r="R338" s="2"/>
      <c r="S338"/>
      <c r="U338" s="2"/>
      <c r="V338"/>
      <c r="X338" s="2"/>
      <c r="Y338"/>
      <c r="AA338" s="2"/>
      <c r="AB338"/>
      <c r="AD338" s="2"/>
      <c r="AE338"/>
      <c r="AG338" s="2"/>
      <c r="AH338"/>
      <c r="AJ338" s="2"/>
      <c r="AK338" s="68"/>
      <c r="AM338" s="68"/>
      <c r="AN338" s="53"/>
      <c r="AP338" s="68"/>
      <c r="AQ338" s="53"/>
      <c r="AS338" s="68"/>
    </row>
    <row r="339" spans="10:45" x14ac:dyDescent="0.3">
      <c r="J339"/>
      <c r="L339" s="2"/>
      <c r="M339"/>
      <c r="O339" s="2"/>
      <c r="P339"/>
      <c r="R339" s="2"/>
      <c r="S339"/>
      <c r="U339" s="2"/>
      <c r="V339"/>
      <c r="X339" s="2"/>
      <c r="Y339"/>
      <c r="AA339" s="2"/>
      <c r="AB339"/>
      <c r="AD339" s="2"/>
      <c r="AE339"/>
      <c r="AG339" s="2"/>
      <c r="AH339"/>
      <c r="AJ339" s="2"/>
      <c r="AK339" s="68"/>
      <c r="AM339" s="68"/>
      <c r="AN339" s="53"/>
      <c r="AP339" s="68"/>
      <c r="AQ339" s="53"/>
      <c r="AS339" s="68"/>
    </row>
    <row r="340" spans="10:45" x14ac:dyDescent="0.3">
      <c r="J340"/>
      <c r="L340" s="2"/>
      <c r="M340"/>
      <c r="O340" s="2"/>
      <c r="P340"/>
      <c r="R340" s="2"/>
      <c r="S340"/>
      <c r="U340" s="2"/>
      <c r="V340"/>
      <c r="X340" s="2"/>
      <c r="Y340"/>
      <c r="AA340" s="2"/>
      <c r="AB340"/>
      <c r="AD340" s="2"/>
      <c r="AE340"/>
      <c r="AG340" s="2"/>
      <c r="AH340"/>
      <c r="AJ340" s="2"/>
      <c r="AK340" s="68"/>
      <c r="AM340" s="68"/>
      <c r="AN340" s="53"/>
      <c r="AP340" s="68"/>
      <c r="AQ340" s="53"/>
      <c r="AS340" s="68"/>
    </row>
    <row r="341" spans="10:45" x14ac:dyDescent="0.3">
      <c r="J341"/>
      <c r="L341" s="2"/>
      <c r="M341"/>
      <c r="O341" s="2"/>
      <c r="P341"/>
      <c r="R341" s="2"/>
      <c r="S341"/>
      <c r="U341" s="2"/>
      <c r="V341"/>
      <c r="X341" s="2"/>
      <c r="Y341"/>
      <c r="AA341" s="2"/>
      <c r="AB341"/>
      <c r="AD341" s="2"/>
      <c r="AE341"/>
      <c r="AG341" s="2"/>
      <c r="AH341"/>
      <c r="AJ341" s="2"/>
      <c r="AK341" s="68"/>
      <c r="AM341" s="68"/>
      <c r="AN341" s="53"/>
      <c r="AP341" s="68"/>
      <c r="AQ341" s="53"/>
      <c r="AS341" s="68"/>
    </row>
    <row r="342" spans="10:45" x14ac:dyDescent="0.3">
      <c r="J342"/>
      <c r="L342" s="2"/>
      <c r="M342"/>
      <c r="O342" s="2"/>
      <c r="P342"/>
      <c r="R342" s="2"/>
      <c r="S342"/>
      <c r="U342" s="2"/>
      <c r="V342"/>
      <c r="X342" s="2"/>
      <c r="Y342"/>
      <c r="AA342" s="2"/>
      <c r="AB342"/>
      <c r="AD342" s="2"/>
      <c r="AE342"/>
      <c r="AG342" s="2"/>
      <c r="AH342"/>
      <c r="AJ342" s="2"/>
      <c r="AK342" s="68"/>
      <c r="AM342" s="68"/>
      <c r="AN342" s="53"/>
      <c r="AP342" s="68"/>
      <c r="AQ342" s="53"/>
      <c r="AS342" s="68"/>
    </row>
    <row r="343" spans="10:45" x14ac:dyDescent="0.3">
      <c r="J343"/>
      <c r="L343" s="2"/>
      <c r="M343"/>
      <c r="O343" s="2"/>
      <c r="P343"/>
      <c r="R343" s="2"/>
      <c r="S343"/>
      <c r="U343" s="2"/>
      <c r="V343"/>
      <c r="X343" s="2"/>
      <c r="Y343"/>
      <c r="AA343" s="2"/>
      <c r="AB343"/>
      <c r="AD343" s="2"/>
      <c r="AE343"/>
      <c r="AG343" s="2"/>
      <c r="AH343"/>
      <c r="AJ343" s="2"/>
      <c r="AK343" s="68"/>
      <c r="AM343" s="68"/>
      <c r="AN343" s="53"/>
      <c r="AP343" s="68"/>
      <c r="AQ343" s="53"/>
      <c r="AS343" s="68"/>
    </row>
    <row r="344" spans="10:45" x14ac:dyDescent="0.3">
      <c r="J344"/>
      <c r="L344" s="2"/>
      <c r="M344"/>
      <c r="O344" s="2"/>
      <c r="P344"/>
      <c r="R344" s="2"/>
      <c r="S344"/>
      <c r="U344" s="2"/>
      <c r="V344"/>
      <c r="X344" s="2"/>
      <c r="Y344"/>
      <c r="AA344" s="2"/>
      <c r="AB344"/>
      <c r="AD344" s="2"/>
      <c r="AE344"/>
      <c r="AG344" s="2"/>
      <c r="AH344"/>
      <c r="AJ344" s="2"/>
      <c r="AK344" s="68"/>
      <c r="AM344" s="68"/>
      <c r="AN344" s="53"/>
      <c r="AP344" s="68"/>
      <c r="AQ344" s="53"/>
      <c r="AS344" s="68"/>
    </row>
    <row r="345" spans="10:45" x14ac:dyDescent="0.3">
      <c r="J345"/>
      <c r="L345" s="2"/>
      <c r="M345"/>
      <c r="O345" s="2"/>
      <c r="P345"/>
      <c r="R345" s="2"/>
      <c r="S345"/>
      <c r="U345" s="2"/>
      <c r="V345"/>
      <c r="X345" s="2"/>
      <c r="Y345"/>
      <c r="AA345" s="2"/>
      <c r="AB345"/>
      <c r="AD345" s="2"/>
      <c r="AE345"/>
      <c r="AG345" s="2"/>
      <c r="AH345"/>
      <c r="AJ345" s="2"/>
      <c r="AK345" s="68"/>
      <c r="AM345" s="68"/>
      <c r="AN345" s="53"/>
      <c r="AP345" s="68"/>
      <c r="AQ345" s="53"/>
      <c r="AS345" s="68"/>
    </row>
    <row r="346" spans="10:45" x14ac:dyDescent="0.3">
      <c r="J346"/>
      <c r="L346" s="2"/>
      <c r="M346"/>
      <c r="O346" s="2"/>
      <c r="P346"/>
      <c r="R346" s="2"/>
      <c r="S346"/>
      <c r="U346" s="2"/>
      <c r="V346"/>
      <c r="X346" s="2"/>
      <c r="Y346"/>
      <c r="AA346" s="2"/>
      <c r="AB346"/>
      <c r="AD346" s="2"/>
      <c r="AE346"/>
      <c r="AG346" s="2"/>
      <c r="AH346"/>
      <c r="AJ346" s="2"/>
      <c r="AK346" s="68"/>
      <c r="AM346" s="68"/>
      <c r="AN346" s="53"/>
      <c r="AP346" s="68"/>
      <c r="AQ346" s="53"/>
      <c r="AS346" s="68"/>
    </row>
    <row r="347" spans="10:45" x14ac:dyDescent="0.3">
      <c r="J347"/>
      <c r="L347" s="2"/>
      <c r="M347"/>
      <c r="O347" s="2"/>
      <c r="P347"/>
      <c r="R347" s="2"/>
      <c r="S347"/>
      <c r="U347" s="2"/>
      <c r="V347"/>
      <c r="X347" s="2"/>
      <c r="Y347"/>
      <c r="AA347" s="2"/>
      <c r="AB347"/>
      <c r="AD347" s="2"/>
      <c r="AE347"/>
      <c r="AG347" s="2"/>
      <c r="AH347"/>
      <c r="AJ347" s="2"/>
      <c r="AK347" s="68"/>
      <c r="AM347" s="68"/>
      <c r="AN347" s="53"/>
      <c r="AP347" s="68"/>
      <c r="AQ347" s="53"/>
      <c r="AS347" s="68"/>
    </row>
    <row r="348" spans="10:45" x14ac:dyDescent="0.3">
      <c r="J348"/>
      <c r="L348" s="2"/>
      <c r="M348"/>
      <c r="O348" s="2"/>
      <c r="P348"/>
      <c r="R348" s="2"/>
      <c r="S348"/>
      <c r="U348" s="2"/>
      <c r="V348"/>
      <c r="X348" s="2"/>
      <c r="Y348"/>
      <c r="AA348" s="2"/>
      <c r="AB348"/>
      <c r="AD348" s="2"/>
      <c r="AE348"/>
      <c r="AG348" s="2"/>
      <c r="AH348"/>
      <c r="AJ348" s="2"/>
      <c r="AK348" s="68"/>
      <c r="AM348" s="68"/>
      <c r="AN348" s="53"/>
      <c r="AP348" s="68"/>
      <c r="AQ348" s="53"/>
      <c r="AS348" s="68"/>
    </row>
    <row r="349" spans="10:45" x14ac:dyDescent="0.3">
      <c r="J349"/>
      <c r="L349" s="2"/>
      <c r="M349"/>
      <c r="O349" s="2"/>
      <c r="P349"/>
      <c r="R349" s="2"/>
      <c r="S349"/>
      <c r="U349" s="2"/>
      <c r="V349"/>
      <c r="X349" s="2"/>
      <c r="Y349"/>
      <c r="AA349" s="2"/>
      <c r="AB349"/>
      <c r="AD349" s="2"/>
      <c r="AE349"/>
      <c r="AG349" s="2"/>
      <c r="AH349"/>
      <c r="AJ349" s="2"/>
      <c r="AK349" s="68"/>
      <c r="AM349" s="68"/>
      <c r="AN349" s="53"/>
      <c r="AP349" s="68"/>
      <c r="AQ349" s="53"/>
      <c r="AS349" s="68"/>
    </row>
    <row r="350" spans="10:45" x14ac:dyDescent="0.3">
      <c r="J350"/>
      <c r="L350" s="2"/>
      <c r="M350"/>
      <c r="O350" s="2"/>
      <c r="P350"/>
      <c r="R350" s="2"/>
      <c r="S350"/>
      <c r="U350" s="2"/>
      <c r="V350"/>
      <c r="X350" s="2"/>
      <c r="Y350"/>
      <c r="AA350" s="2"/>
      <c r="AB350"/>
      <c r="AD350" s="2"/>
      <c r="AE350"/>
      <c r="AG350" s="2"/>
      <c r="AH350"/>
      <c r="AJ350" s="2"/>
      <c r="AK350" s="68"/>
      <c r="AM350" s="68"/>
      <c r="AN350" s="53"/>
      <c r="AP350" s="68"/>
      <c r="AQ350" s="53"/>
      <c r="AS350" s="68"/>
    </row>
    <row r="351" spans="10:45" x14ac:dyDescent="0.3">
      <c r="J351"/>
      <c r="L351" s="2"/>
      <c r="M351"/>
      <c r="O351" s="2"/>
      <c r="P351"/>
      <c r="R351" s="2"/>
      <c r="S351"/>
      <c r="U351" s="2"/>
      <c r="V351"/>
      <c r="X351" s="2"/>
      <c r="Y351"/>
      <c r="AA351" s="2"/>
      <c r="AB351"/>
      <c r="AD351" s="2"/>
      <c r="AE351"/>
      <c r="AG351" s="2"/>
      <c r="AH351"/>
      <c r="AJ351" s="2"/>
      <c r="AK351" s="68"/>
      <c r="AM351" s="68"/>
      <c r="AN351" s="53"/>
      <c r="AP351" s="68"/>
      <c r="AQ351" s="53"/>
      <c r="AS351" s="68"/>
    </row>
    <row r="352" spans="10:45" x14ac:dyDescent="0.3">
      <c r="J352"/>
      <c r="L352" s="2"/>
      <c r="M352"/>
      <c r="O352" s="2"/>
      <c r="P352"/>
      <c r="R352" s="2"/>
      <c r="S352"/>
      <c r="U352" s="2"/>
      <c r="V352"/>
      <c r="X352" s="2"/>
      <c r="Y352"/>
      <c r="AA352" s="2"/>
      <c r="AB352"/>
      <c r="AD352" s="2"/>
      <c r="AE352"/>
      <c r="AG352" s="2"/>
      <c r="AH352"/>
      <c r="AJ352" s="2"/>
      <c r="AK352" s="68"/>
      <c r="AM352" s="68"/>
      <c r="AN352" s="53"/>
      <c r="AP352" s="68"/>
      <c r="AQ352" s="53"/>
      <c r="AS352" s="68"/>
    </row>
    <row r="353" spans="10:45" x14ac:dyDescent="0.3">
      <c r="J353"/>
      <c r="L353" s="2"/>
      <c r="M353"/>
      <c r="O353" s="2"/>
      <c r="P353"/>
      <c r="R353" s="2"/>
      <c r="S353"/>
      <c r="U353" s="2"/>
      <c r="V353"/>
      <c r="X353" s="2"/>
      <c r="Y353"/>
      <c r="AA353" s="2"/>
      <c r="AB353"/>
      <c r="AD353" s="2"/>
      <c r="AE353"/>
      <c r="AG353" s="2"/>
      <c r="AH353"/>
      <c r="AJ353" s="2"/>
      <c r="AK353" s="68"/>
      <c r="AM353" s="68"/>
      <c r="AN353" s="53"/>
      <c r="AP353" s="68"/>
      <c r="AQ353" s="53"/>
      <c r="AS353" s="68"/>
    </row>
    <row r="354" spans="10:45" x14ac:dyDescent="0.3">
      <c r="J354"/>
      <c r="L354" s="2"/>
      <c r="M354"/>
      <c r="O354" s="2"/>
      <c r="P354"/>
      <c r="R354" s="2"/>
      <c r="S354"/>
      <c r="U354" s="2"/>
      <c r="V354"/>
      <c r="X354" s="2"/>
      <c r="Y354"/>
      <c r="AA354" s="2"/>
      <c r="AB354"/>
      <c r="AD354" s="2"/>
      <c r="AE354"/>
      <c r="AG354" s="2"/>
      <c r="AH354"/>
      <c r="AJ354" s="2"/>
      <c r="AK354" s="68"/>
      <c r="AM354" s="68"/>
      <c r="AN354" s="53"/>
      <c r="AP354" s="68"/>
      <c r="AQ354" s="53"/>
      <c r="AS354" s="68"/>
    </row>
    <row r="355" spans="10:45" x14ac:dyDescent="0.3">
      <c r="J355"/>
      <c r="L355" s="2"/>
      <c r="M355"/>
      <c r="O355" s="2"/>
      <c r="P355"/>
      <c r="R355" s="2"/>
      <c r="S355"/>
      <c r="U355" s="2"/>
      <c r="V355"/>
      <c r="X355" s="2"/>
      <c r="Y355"/>
      <c r="AA355" s="2"/>
      <c r="AB355"/>
      <c r="AD355" s="2"/>
      <c r="AE355"/>
      <c r="AG355" s="2"/>
      <c r="AH355"/>
      <c r="AJ355" s="2"/>
      <c r="AK355" s="68"/>
      <c r="AM355" s="68"/>
      <c r="AN355" s="53"/>
      <c r="AP355" s="68"/>
      <c r="AQ355" s="53"/>
      <c r="AS355" s="68"/>
    </row>
    <row r="356" spans="10:45" x14ac:dyDescent="0.3">
      <c r="J356"/>
      <c r="L356" s="2"/>
      <c r="M356"/>
      <c r="O356" s="2"/>
      <c r="P356"/>
      <c r="R356" s="2"/>
      <c r="S356"/>
      <c r="U356" s="2"/>
      <c r="V356"/>
      <c r="X356" s="2"/>
      <c r="Y356"/>
      <c r="AA356" s="2"/>
      <c r="AB356"/>
      <c r="AD356" s="2"/>
      <c r="AE356"/>
      <c r="AG356" s="2"/>
      <c r="AH356"/>
      <c r="AJ356" s="2"/>
      <c r="AK356" s="68"/>
      <c r="AM356" s="68"/>
      <c r="AN356" s="53"/>
      <c r="AP356" s="68"/>
      <c r="AQ356" s="53"/>
      <c r="AS356" s="68"/>
    </row>
    <row r="357" spans="10:45" x14ac:dyDescent="0.3">
      <c r="J357"/>
      <c r="L357" s="2"/>
      <c r="M357"/>
      <c r="O357" s="2"/>
      <c r="P357"/>
      <c r="R357" s="2"/>
      <c r="S357"/>
      <c r="U357" s="2"/>
      <c r="V357"/>
      <c r="X357" s="2"/>
      <c r="Y357"/>
      <c r="AA357" s="2"/>
      <c r="AB357"/>
      <c r="AD357" s="2"/>
      <c r="AE357"/>
      <c r="AG357" s="2"/>
      <c r="AH357"/>
      <c r="AJ357" s="2"/>
      <c r="AK357" s="68"/>
      <c r="AM357" s="68"/>
      <c r="AN357" s="53"/>
      <c r="AP357" s="68"/>
      <c r="AQ357" s="53"/>
      <c r="AS357" s="68"/>
    </row>
    <row r="358" spans="10:45" x14ac:dyDescent="0.3">
      <c r="J358"/>
      <c r="L358" s="2"/>
      <c r="M358"/>
      <c r="O358" s="2"/>
      <c r="P358"/>
      <c r="R358" s="2"/>
      <c r="S358"/>
      <c r="U358" s="2"/>
      <c r="V358"/>
      <c r="X358" s="2"/>
      <c r="Y358"/>
      <c r="AA358" s="2"/>
      <c r="AB358"/>
      <c r="AD358" s="2"/>
      <c r="AE358"/>
      <c r="AG358" s="2"/>
      <c r="AH358"/>
      <c r="AJ358" s="2"/>
      <c r="AK358" s="68"/>
      <c r="AM358" s="68"/>
      <c r="AN358" s="53"/>
      <c r="AP358" s="68"/>
      <c r="AQ358" s="53"/>
      <c r="AS358" s="68"/>
    </row>
    <row r="359" spans="10:45" x14ac:dyDescent="0.3">
      <c r="J359"/>
      <c r="L359" s="2"/>
      <c r="M359"/>
      <c r="O359" s="2"/>
      <c r="P359"/>
      <c r="R359" s="2"/>
      <c r="S359"/>
      <c r="U359" s="2"/>
      <c r="V359"/>
      <c r="X359" s="2"/>
      <c r="Y359"/>
      <c r="AA359" s="2"/>
      <c r="AB359"/>
      <c r="AD359" s="2"/>
      <c r="AE359"/>
      <c r="AG359" s="2"/>
      <c r="AH359"/>
      <c r="AJ359" s="2"/>
      <c r="AK359" s="68"/>
      <c r="AM359" s="68"/>
      <c r="AN359" s="53"/>
      <c r="AP359" s="68"/>
      <c r="AQ359" s="53"/>
      <c r="AS359" s="68"/>
    </row>
    <row r="360" spans="10:45" x14ac:dyDescent="0.3">
      <c r="J360"/>
      <c r="L360" s="2"/>
      <c r="M360"/>
      <c r="O360" s="2"/>
      <c r="P360"/>
      <c r="R360" s="2"/>
      <c r="S360"/>
      <c r="U360" s="2"/>
      <c r="V360"/>
      <c r="X360" s="2"/>
      <c r="Y360"/>
      <c r="AA360" s="2"/>
      <c r="AB360"/>
      <c r="AD360" s="2"/>
      <c r="AE360"/>
      <c r="AG360" s="2"/>
      <c r="AH360"/>
      <c r="AJ360" s="2"/>
      <c r="AK360" s="68"/>
      <c r="AM360" s="68"/>
      <c r="AN360" s="53"/>
      <c r="AP360" s="68"/>
      <c r="AQ360" s="53"/>
      <c r="AS360" s="68"/>
    </row>
    <row r="361" spans="10:45" x14ac:dyDescent="0.3">
      <c r="J361"/>
      <c r="L361" s="2"/>
      <c r="M361"/>
      <c r="O361" s="2"/>
      <c r="P361"/>
      <c r="R361" s="2"/>
      <c r="S361"/>
      <c r="U361" s="2"/>
      <c r="V361"/>
      <c r="X361" s="2"/>
      <c r="Y361"/>
      <c r="AA361" s="2"/>
      <c r="AB361"/>
      <c r="AD361" s="2"/>
      <c r="AE361"/>
      <c r="AG361" s="2"/>
      <c r="AH361"/>
      <c r="AJ361" s="2"/>
      <c r="AK361" s="68"/>
      <c r="AM361" s="68"/>
      <c r="AN361" s="53"/>
      <c r="AP361" s="68"/>
      <c r="AQ361" s="53"/>
      <c r="AS361" s="68"/>
    </row>
    <row r="362" spans="10:45" x14ac:dyDescent="0.3">
      <c r="J362"/>
      <c r="L362" s="2"/>
      <c r="M362"/>
      <c r="O362" s="2"/>
      <c r="P362"/>
      <c r="R362" s="2"/>
      <c r="S362"/>
      <c r="U362" s="2"/>
      <c r="V362"/>
      <c r="X362" s="2"/>
      <c r="Y362"/>
      <c r="AA362" s="2"/>
      <c r="AB362"/>
      <c r="AD362" s="2"/>
      <c r="AE362"/>
      <c r="AG362" s="2"/>
      <c r="AH362"/>
      <c r="AJ362" s="2"/>
      <c r="AK362" s="68"/>
      <c r="AM362" s="68"/>
      <c r="AN362" s="53"/>
      <c r="AP362" s="68"/>
      <c r="AQ362" s="53"/>
      <c r="AS362" s="68"/>
    </row>
    <row r="363" spans="10:45" x14ac:dyDescent="0.3">
      <c r="J363"/>
      <c r="L363" s="2"/>
      <c r="M363"/>
      <c r="O363" s="2"/>
      <c r="P363"/>
      <c r="R363" s="2"/>
      <c r="S363"/>
      <c r="U363" s="2"/>
      <c r="V363"/>
      <c r="X363" s="2"/>
      <c r="Y363"/>
      <c r="AA363" s="2"/>
      <c r="AB363"/>
      <c r="AD363" s="2"/>
      <c r="AE363"/>
      <c r="AG363" s="2"/>
      <c r="AH363"/>
      <c r="AJ363" s="2"/>
      <c r="AK363" s="68"/>
      <c r="AM363" s="68"/>
      <c r="AN363" s="53"/>
      <c r="AP363" s="68"/>
      <c r="AQ363" s="53"/>
      <c r="AS363" s="68"/>
    </row>
    <row r="364" spans="10:45" x14ac:dyDescent="0.3">
      <c r="J364"/>
      <c r="L364" s="2"/>
      <c r="M364"/>
      <c r="O364" s="2"/>
      <c r="P364"/>
      <c r="R364" s="2"/>
      <c r="S364"/>
      <c r="U364" s="2"/>
      <c r="V364"/>
      <c r="X364" s="2"/>
      <c r="Y364"/>
      <c r="AA364" s="2"/>
      <c r="AB364"/>
      <c r="AD364" s="2"/>
      <c r="AE364"/>
      <c r="AG364" s="2"/>
      <c r="AH364"/>
      <c r="AJ364" s="2"/>
      <c r="AK364" s="68"/>
      <c r="AM364" s="68"/>
      <c r="AN364" s="53"/>
      <c r="AP364" s="68"/>
      <c r="AQ364" s="53"/>
      <c r="AS364" s="68"/>
    </row>
    <row r="365" spans="10:45" x14ac:dyDescent="0.3">
      <c r="J365"/>
      <c r="L365" s="2"/>
      <c r="M365"/>
      <c r="O365" s="2"/>
      <c r="P365"/>
      <c r="R365" s="2"/>
      <c r="S365"/>
      <c r="U365" s="2"/>
      <c r="V365"/>
      <c r="X365" s="2"/>
      <c r="Y365"/>
      <c r="AA365" s="2"/>
      <c r="AB365"/>
      <c r="AD365" s="2"/>
      <c r="AE365"/>
      <c r="AG365" s="2"/>
      <c r="AH365"/>
      <c r="AJ365" s="2"/>
      <c r="AK365" s="68"/>
      <c r="AM365" s="68"/>
      <c r="AN365" s="53"/>
      <c r="AP365" s="68"/>
      <c r="AQ365" s="53"/>
      <c r="AS365" s="68"/>
    </row>
    <row r="366" spans="10:45" x14ac:dyDescent="0.3">
      <c r="J366"/>
      <c r="L366" s="2"/>
      <c r="M366"/>
      <c r="O366" s="2"/>
      <c r="P366"/>
      <c r="R366" s="2"/>
      <c r="S366"/>
      <c r="U366" s="2"/>
      <c r="V366"/>
      <c r="X366" s="2"/>
      <c r="Y366"/>
      <c r="AA366" s="2"/>
      <c r="AB366"/>
      <c r="AD366" s="2"/>
      <c r="AE366"/>
      <c r="AG366" s="2"/>
      <c r="AH366"/>
      <c r="AJ366" s="2"/>
      <c r="AK366" s="68"/>
      <c r="AM366" s="68"/>
      <c r="AN366" s="53"/>
      <c r="AP366" s="68"/>
      <c r="AQ366" s="53"/>
      <c r="AS366" s="68"/>
    </row>
    <row r="367" spans="10:45" x14ac:dyDescent="0.3">
      <c r="J367"/>
      <c r="L367" s="2"/>
      <c r="M367"/>
      <c r="O367" s="2"/>
      <c r="P367"/>
      <c r="R367" s="2"/>
      <c r="S367"/>
      <c r="U367" s="2"/>
      <c r="V367"/>
      <c r="X367" s="2"/>
      <c r="Y367"/>
      <c r="AA367" s="2"/>
      <c r="AB367"/>
      <c r="AD367" s="2"/>
      <c r="AE367"/>
      <c r="AG367" s="2"/>
      <c r="AH367"/>
      <c r="AJ367" s="2"/>
      <c r="AK367" s="68"/>
      <c r="AM367" s="68"/>
      <c r="AN367" s="53"/>
      <c r="AP367" s="68"/>
      <c r="AQ367" s="53"/>
      <c r="AS367" s="68"/>
    </row>
    <row r="368" spans="10:45" x14ac:dyDescent="0.3">
      <c r="J368"/>
      <c r="L368" s="2"/>
      <c r="M368"/>
      <c r="O368" s="2"/>
      <c r="P368"/>
      <c r="R368" s="2"/>
      <c r="S368"/>
      <c r="U368" s="2"/>
      <c r="V368"/>
      <c r="X368" s="2"/>
      <c r="Y368"/>
      <c r="AA368" s="2"/>
      <c r="AB368"/>
      <c r="AD368" s="2"/>
      <c r="AE368"/>
      <c r="AG368" s="2"/>
      <c r="AH368"/>
      <c r="AJ368" s="2"/>
      <c r="AK368" s="68"/>
      <c r="AM368" s="68"/>
      <c r="AN368" s="53"/>
      <c r="AP368" s="68"/>
      <c r="AQ368" s="53"/>
      <c r="AS368" s="68"/>
    </row>
    <row r="369" spans="10:45" x14ac:dyDescent="0.3">
      <c r="J369"/>
      <c r="L369" s="2"/>
      <c r="M369"/>
      <c r="O369" s="2"/>
      <c r="P369"/>
      <c r="R369" s="2"/>
      <c r="S369"/>
      <c r="U369" s="2"/>
      <c r="V369"/>
      <c r="X369" s="2"/>
      <c r="Y369"/>
      <c r="AA369" s="2"/>
      <c r="AB369"/>
      <c r="AD369" s="2"/>
      <c r="AE369"/>
      <c r="AG369" s="2"/>
      <c r="AH369"/>
      <c r="AJ369" s="2"/>
      <c r="AK369" s="68"/>
      <c r="AM369" s="68"/>
      <c r="AN369" s="53"/>
      <c r="AP369" s="68"/>
      <c r="AQ369" s="53"/>
      <c r="AS369" s="68"/>
    </row>
    <row r="370" spans="10:45" x14ac:dyDescent="0.3">
      <c r="J370"/>
      <c r="L370" s="2"/>
      <c r="M370"/>
      <c r="O370" s="2"/>
      <c r="P370"/>
      <c r="R370" s="2"/>
      <c r="S370"/>
      <c r="U370" s="2"/>
      <c r="V370"/>
      <c r="X370" s="2"/>
      <c r="Y370"/>
      <c r="AA370" s="2"/>
      <c r="AB370"/>
      <c r="AD370" s="2"/>
      <c r="AE370"/>
      <c r="AG370" s="2"/>
      <c r="AH370"/>
      <c r="AJ370" s="2"/>
      <c r="AK370" s="68"/>
      <c r="AM370" s="68"/>
      <c r="AN370" s="53"/>
      <c r="AP370" s="68"/>
      <c r="AQ370" s="53"/>
      <c r="AS370" s="68"/>
    </row>
    <row r="371" spans="10:45" x14ac:dyDescent="0.3">
      <c r="J371"/>
      <c r="L371" s="2"/>
      <c r="M371"/>
      <c r="O371" s="2"/>
      <c r="P371"/>
      <c r="R371" s="2"/>
      <c r="S371"/>
      <c r="U371" s="2"/>
      <c r="V371"/>
      <c r="X371" s="2"/>
      <c r="Y371"/>
      <c r="AA371" s="2"/>
      <c r="AB371"/>
      <c r="AD371" s="2"/>
      <c r="AE371"/>
      <c r="AG371" s="2"/>
      <c r="AH371"/>
      <c r="AJ371" s="2"/>
      <c r="AK371" s="68"/>
      <c r="AM371" s="68"/>
      <c r="AN371" s="53"/>
      <c r="AP371" s="68"/>
      <c r="AQ371" s="53"/>
      <c r="AS371" s="68"/>
    </row>
    <row r="372" spans="10:45" x14ac:dyDescent="0.3">
      <c r="J372"/>
      <c r="L372" s="2"/>
      <c r="M372"/>
      <c r="O372" s="2"/>
      <c r="P372"/>
      <c r="R372" s="2"/>
      <c r="S372"/>
      <c r="U372" s="2"/>
      <c r="V372"/>
      <c r="X372" s="2"/>
      <c r="Y372"/>
      <c r="AA372" s="2"/>
      <c r="AB372"/>
      <c r="AD372" s="2"/>
      <c r="AE372"/>
      <c r="AG372" s="2"/>
      <c r="AH372"/>
      <c r="AJ372" s="2"/>
      <c r="AK372" s="68"/>
      <c r="AM372" s="68"/>
      <c r="AN372" s="53"/>
      <c r="AP372" s="68"/>
      <c r="AQ372" s="53"/>
      <c r="AS372" s="68"/>
    </row>
    <row r="373" spans="10:45" x14ac:dyDescent="0.3">
      <c r="J373"/>
      <c r="L373" s="2"/>
      <c r="M373"/>
      <c r="O373" s="2"/>
      <c r="P373"/>
      <c r="R373" s="2"/>
      <c r="S373"/>
      <c r="U373" s="2"/>
      <c r="V373"/>
      <c r="X373" s="2"/>
      <c r="Y373"/>
      <c r="AA373" s="2"/>
      <c r="AB373"/>
      <c r="AD373" s="2"/>
      <c r="AE373"/>
      <c r="AG373" s="2"/>
      <c r="AH373"/>
      <c r="AJ373" s="2"/>
      <c r="AK373" s="68"/>
      <c r="AM373" s="68"/>
      <c r="AN373" s="53"/>
      <c r="AP373" s="68"/>
      <c r="AQ373" s="53"/>
      <c r="AS373" s="68"/>
    </row>
    <row r="374" spans="10:45" x14ac:dyDescent="0.3">
      <c r="J374"/>
      <c r="L374" s="2"/>
      <c r="M374"/>
      <c r="O374" s="2"/>
      <c r="P374"/>
      <c r="R374" s="2"/>
      <c r="S374"/>
      <c r="U374" s="2"/>
      <c r="V374"/>
      <c r="X374" s="2"/>
      <c r="Y374"/>
      <c r="AA374" s="2"/>
      <c r="AB374"/>
      <c r="AD374" s="2"/>
      <c r="AE374"/>
      <c r="AG374" s="2"/>
      <c r="AH374"/>
      <c r="AJ374" s="2"/>
      <c r="AK374" s="68"/>
      <c r="AM374" s="68"/>
      <c r="AN374" s="53"/>
      <c r="AP374" s="68"/>
      <c r="AQ374" s="53"/>
      <c r="AS374" s="68"/>
    </row>
    <row r="375" spans="10:45" x14ac:dyDescent="0.3">
      <c r="J375"/>
      <c r="L375" s="2"/>
      <c r="M375"/>
      <c r="O375" s="2"/>
      <c r="P375"/>
      <c r="R375" s="2"/>
      <c r="S375"/>
      <c r="U375" s="2"/>
      <c r="V375"/>
      <c r="X375" s="2"/>
      <c r="Y375"/>
      <c r="AA375" s="2"/>
      <c r="AB375"/>
      <c r="AD375" s="2"/>
      <c r="AE375"/>
      <c r="AG375" s="2"/>
      <c r="AH375"/>
      <c r="AJ375" s="2"/>
      <c r="AK375" s="68"/>
      <c r="AM375" s="68"/>
      <c r="AN375" s="53"/>
      <c r="AP375" s="68"/>
      <c r="AQ375" s="53"/>
      <c r="AS375" s="68"/>
    </row>
    <row r="376" spans="10:45" x14ac:dyDescent="0.3">
      <c r="J376"/>
      <c r="L376" s="2"/>
      <c r="M376"/>
      <c r="O376" s="2"/>
      <c r="P376"/>
      <c r="R376" s="2"/>
      <c r="S376"/>
      <c r="U376" s="2"/>
      <c r="V376"/>
      <c r="X376" s="2"/>
      <c r="Y376"/>
      <c r="AA376" s="2"/>
      <c r="AB376"/>
      <c r="AD376" s="2"/>
      <c r="AE376"/>
      <c r="AG376" s="2"/>
      <c r="AH376"/>
      <c r="AJ376" s="2"/>
      <c r="AK376" s="68"/>
      <c r="AM376" s="68"/>
      <c r="AN376" s="53"/>
      <c r="AP376" s="68"/>
      <c r="AQ376" s="53"/>
      <c r="AS376" s="68"/>
    </row>
    <row r="377" spans="10:45" x14ac:dyDescent="0.3">
      <c r="J377"/>
      <c r="L377" s="2"/>
      <c r="M377"/>
      <c r="O377" s="2"/>
      <c r="P377"/>
      <c r="R377" s="2"/>
      <c r="S377"/>
      <c r="U377" s="2"/>
      <c r="V377"/>
      <c r="X377" s="2"/>
      <c r="Y377"/>
      <c r="AA377" s="2"/>
      <c r="AB377"/>
      <c r="AD377" s="2"/>
      <c r="AE377"/>
      <c r="AG377" s="2"/>
      <c r="AH377"/>
      <c r="AJ377" s="2"/>
      <c r="AK377" s="68"/>
      <c r="AM377" s="68"/>
      <c r="AN377" s="53"/>
      <c r="AP377" s="68"/>
      <c r="AQ377" s="53"/>
      <c r="AS377" s="68"/>
    </row>
    <row r="378" spans="10:45" x14ac:dyDescent="0.3">
      <c r="J378"/>
      <c r="L378" s="2"/>
      <c r="M378"/>
      <c r="O378" s="2"/>
      <c r="P378"/>
      <c r="R378" s="2"/>
      <c r="S378"/>
      <c r="U378" s="2"/>
      <c r="V378"/>
      <c r="X378" s="2"/>
      <c r="Y378"/>
      <c r="AA378" s="2"/>
      <c r="AB378"/>
      <c r="AD378" s="2"/>
      <c r="AE378"/>
      <c r="AG378" s="2"/>
      <c r="AH378"/>
      <c r="AJ378" s="2"/>
      <c r="AK378" s="68"/>
      <c r="AM378" s="68"/>
      <c r="AN378" s="53"/>
      <c r="AP378" s="68"/>
      <c r="AQ378" s="53"/>
      <c r="AS378" s="68"/>
    </row>
    <row r="379" spans="10:45" x14ac:dyDescent="0.3">
      <c r="J379"/>
      <c r="L379" s="2"/>
      <c r="M379"/>
      <c r="O379" s="2"/>
      <c r="P379"/>
      <c r="R379" s="2"/>
      <c r="S379"/>
      <c r="U379" s="2"/>
      <c r="V379"/>
      <c r="X379" s="2"/>
      <c r="Y379"/>
      <c r="AA379" s="2"/>
      <c r="AB379"/>
      <c r="AD379" s="2"/>
      <c r="AE379"/>
      <c r="AG379" s="2"/>
      <c r="AH379"/>
      <c r="AJ379" s="2"/>
      <c r="AK379" s="68"/>
      <c r="AM379" s="68"/>
      <c r="AN379" s="53"/>
      <c r="AP379" s="68"/>
      <c r="AQ379" s="53"/>
      <c r="AS379" s="68"/>
    </row>
    <row r="380" spans="10:45" x14ac:dyDescent="0.3">
      <c r="J380"/>
      <c r="L380" s="2"/>
      <c r="M380"/>
      <c r="O380" s="2"/>
      <c r="P380"/>
      <c r="R380" s="2"/>
      <c r="S380"/>
      <c r="U380" s="2"/>
      <c r="V380"/>
      <c r="X380" s="2"/>
      <c r="Y380"/>
      <c r="AA380" s="2"/>
      <c r="AB380"/>
      <c r="AD380" s="2"/>
      <c r="AE380"/>
      <c r="AG380" s="2"/>
      <c r="AH380"/>
      <c r="AJ380" s="2"/>
      <c r="AK380" s="68"/>
      <c r="AM380" s="68"/>
      <c r="AN380" s="53"/>
      <c r="AP380" s="68"/>
      <c r="AQ380" s="53"/>
      <c r="AS380" s="68"/>
    </row>
    <row r="381" spans="10:45" x14ac:dyDescent="0.3">
      <c r="J381"/>
      <c r="L381" s="2"/>
      <c r="M381"/>
      <c r="O381" s="2"/>
      <c r="P381"/>
      <c r="R381" s="2"/>
      <c r="S381"/>
      <c r="U381" s="2"/>
      <c r="V381"/>
      <c r="X381" s="2"/>
      <c r="Y381"/>
      <c r="AA381" s="2"/>
      <c r="AB381"/>
      <c r="AD381" s="2"/>
      <c r="AE381"/>
      <c r="AG381" s="2"/>
      <c r="AH381"/>
      <c r="AJ381" s="2"/>
      <c r="AK381" s="68"/>
      <c r="AM381" s="68"/>
      <c r="AN381" s="53"/>
      <c r="AP381" s="68"/>
      <c r="AQ381" s="53"/>
      <c r="AS381" s="68"/>
    </row>
    <row r="382" spans="10:45" x14ac:dyDescent="0.3">
      <c r="J382"/>
      <c r="L382" s="2"/>
      <c r="M382"/>
      <c r="O382" s="2"/>
      <c r="P382"/>
      <c r="R382" s="2"/>
      <c r="S382"/>
      <c r="U382" s="2"/>
      <c r="V382"/>
      <c r="X382" s="2"/>
      <c r="Y382"/>
      <c r="AA382" s="2"/>
      <c r="AB382"/>
      <c r="AD382" s="2"/>
      <c r="AE382"/>
      <c r="AG382" s="2"/>
      <c r="AH382"/>
      <c r="AJ382" s="2"/>
      <c r="AK382" s="68"/>
      <c r="AM382" s="68"/>
      <c r="AN382" s="53"/>
      <c r="AP382" s="68"/>
      <c r="AQ382" s="53"/>
      <c r="AS382" s="68"/>
    </row>
    <row r="383" spans="10:45" x14ac:dyDescent="0.3">
      <c r="J383"/>
      <c r="L383" s="2"/>
      <c r="M383"/>
      <c r="O383" s="2"/>
      <c r="P383"/>
      <c r="R383" s="2"/>
      <c r="S383"/>
      <c r="U383" s="2"/>
      <c r="V383"/>
      <c r="X383" s="2"/>
      <c r="Y383"/>
      <c r="AA383" s="2"/>
      <c r="AB383"/>
      <c r="AD383" s="2"/>
      <c r="AE383"/>
      <c r="AG383" s="2"/>
      <c r="AH383"/>
      <c r="AJ383" s="2"/>
      <c r="AK383" s="68"/>
      <c r="AM383" s="68"/>
      <c r="AN383" s="53"/>
      <c r="AP383" s="68"/>
      <c r="AQ383" s="53"/>
      <c r="AS383" s="68"/>
    </row>
    <row r="384" spans="10:45" x14ac:dyDescent="0.3">
      <c r="J384"/>
      <c r="L384" s="2"/>
      <c r="M384"/>
      <c r="O384" s="2"/>
      <c r="P384"/>
      <c r="R384" s="2"/>
      <c r="S384"/>
      <c r="U384" s="2"/>
      <c r="V384"/>
      <c r="X384" s="2"/>
      <c r="Y384"/>
      <c r="AA384" s="2"/>
      <c r="AB384"/>
      <c r="AD384" s="2"/>
      <c r="AE384"/>
      <c r="AG384" s="2"/>
      <c r="AH384"/>
      <c r="AJ384" s="2"/>
      <c r="AK384" s="68"/>
      <c r="AM384" s="68"/>
      <c r="AN384" s="53"/>
      <c r="AP384" s="68"/>
      <c r="AQ384" s="53"/>
      <c r="AS384" s="68"/>
    </row>
    <row r="385" spans="10:45" x14ac:dyDescent="0.3">
      <c r="J385"/>
      <c r="L385" s="2"/>
      <c r="M385"/>
      <c r="O385" s="2"/>
      <c r="P385"/>
      <c r="R385" s="2"/>
      <c r="S385"/>
      <c r="U385" s="2"/>
      <c r="V385"/>
      <c r="X385" s="2"/>
      <c r="Y385"/>
      <c r="AA385" s="2"/>
      <c r="AB385"/>
      <c r="AD385" s="2"/>
      <c r="AE385"/>
      <c r="AG385" s="2"/>
      <c r="AH385"/>
      <c r="AJ385" s="2"/>
      <c r="AK385" s="68"/>
      <c r="AM385" s="68"/>
      <c r="AN385" s="53"/>
      <c r="AP385" s="68"/>
      <c r="AQ385" s="53"/>
      <c r="AS385" s="68"/>
    </row>
    <row r="386" spans="10:45" x14ac:dyDescent="0.3">
      <c r="J386"/>
      <c r="L386" s="2"/>
      <c r="M386"/>
      <c r="O386" s="2"/>
      <c r="P386"/>
      <c r="R386" s="2"/>
      <c r="S386"/>
      <c r="U386" s="2"/>
      <c r="V386"/>
      <c r="X386" s="2"/>
      <c r="Y386"/>
      <c r="AA386" s="2"/>
      <c r="AB386"/>
      <c r="AD386" s="2"/>
      <c r="AE386"/>
      <c r="AG386" s="2"/>
      <c r="AH386"/>
      <c r="AJ386" s="2"/>
      <c r="AK386" s="68"/>
      <c r="AM386" s="68"/>
      <c r="AN386" s="53"/>
      <c r="AP386" s="68"/>
      <c r="AQ386" s="53"/>
      <c r="AS386" s="68"/>
    </row>
    <row r="387" spans="10:45" x14ac:dyDescent="0.3">
      <c r="J387"/>
      <c r="L387" s="2"/>
      <c r="M387"/>
      <c r="O387" s="2"/>
      <c r="P387"/>
      <c r="R387" s="2"/>
      <c r="S387"/>
      <c r="U387" s="2"/>
      <c r="V387"/>
      <c r="X387" s="2"/>
      <c r="Y387"/>
      <c r="AA387" s="2"/>
      <c r="AB387"/>
      <c r="AD387" s="2"/>
      <c r="AE387"/>
      <c r="AG387" s="2"/>
      <c r="AH387"/>
      <c r="AJ387" s="2"/>
      <c r="AK387" s="68"/>
      <c r="AM387" s="68"/>
      <c r="AN387" s="53"/>
      <c r="AP387" s="68"/>
      <c r="AQ387" s="53"/>
      <c r="AS387" s="68"/>
    </row>
    <row r="388" spans="10:45" x14ac:dyDescent="0.3">
      <c r="J388"/>
      <c r="L388" s="2"/>
      <c r="M388"/>
      <c r="O388" s="2"/>
      <c r="P388"/>
      <c r="R388" s="2"/>
      <c r="S388"/>
      <c r="U388" s="2"/>
      <c r="V388"/>
      <c r="X388" s="2"/>
      <c r="Y388"/>
      <c r="AA388" s="2"/>
      <c r="AB388"/>
      <c r="AD388" s="2"/>
      <c r="AE388"/>
      <c r="AG388" s="2"/>
      <c r="AH388"/>
      <c r="AJ388" s="2"/>
      <c r="AK388" s="68"/>
      <c r="AM388" s="68"/>
      <c r="AN388" s="53"/>
      <c r="AP388" s="68"/>
      <c r="AQ388" s="53"/>
      <c r="AS388" s="68"/>
    </row>
    <row r="389" spans="10:45" x14ac:dyDescent="0.3">
      <c r="J389"/>
      <c r="L389" s="2"/>
      <c r="M389"/>
      <c r="O389" s="2"/>
      <c r="P389"/>
      <c r="R389" s="2"/>
      <c r="S389"/>
      <c r="U389" s="2"/>
      <c r="V389"/>
      <c r="X389" s="2"/>
      <c r="Y389"/>
      <c r="AA389" s="2"/>
      <c r="AB389"/>
      <c r="AD389" s="2"/>
      <c r="AE389"/>
      <c r="AG389" s="2"/>
      <c r="AH389"/>
      <c r="AJ389" s="2"/>
      <c r="AK389" s="68"/>
      <c r="AM389" s="68"/>
      <c r="AN389" s="53"/>
      <c r="AP389" s="68"/>
      <c r="AQ389" s="53"/>
      <c r="AS389" s="68"/>
    </row>
    <row r="390" spans="10:45" x14ac:dyDescent="0.3">
      <c r="J390"/>
      <c r="L390" s="2"/>
      <c r="M390"/>
      <c r="O390" s="2"/>
      <c r="P390"/>
      <c r="R390" s="2"/>
      <c r="S390"/>
      <c r="U390" s="2"/>
      <c r="V390"/>
      <c r="X390" s="2"/>
      <c r="Y390"/>
      <c r="AA390" s="2"/>
      <c r="AB390"/>
      <c r="AD390" s="2"/>
      <c r="AE390"/>
      <c r="AG390" s="2"/>
      <c r="AH390"/>
      <c r="AJ390" s="2"/>
      <c r="AK390" s="68"/>
      <c r="AM390" s="68"/>
      <c r="AN390" s="53"/>
      <c r="AP390" s="68"/>
      <c r="AQ390" s="53"/>
      <c r="AS390" s="68"/>
    </row>
    <row r="391" spans="10:45" x14ac:dyDescent="0.3">
      <c r="J391"/>
      <c r="L391" s="2"/>
      <c r="M391"/>
      <c r="O391" s="2"/>
      <c r="P391"/>
      <c r="R391" s="2"/>
      <c r="S391"/>
      <c r="U391" s="2"/>
      <c r="V391"/>
      <c r="X391" s="2"/>
      <c r="Y391"/>
      <c r="AA391" s="2"/>
      <c r="AB391"/>
      <c r="AD391" s="2"/>
      <c r="AE391"/>
      <c r="AG391" s="2"/>
      <c r="AH391"/>
      <c r="AJ391" s="2"/>
      <c r="AK391" s="68"/>
      <c r="AM391" s="68"/>
      <c r="AN391" s="53"/>
      <c r="AP391" s="68"/>
      <c r="AQ391" s="53"/>
      <c r="AS391" s="68"/>
    </row>
    <row r="392" spans="10:45" x14ac:dyDescent="0.3">
      <c r="J392"/>
      <c r="L392" s="2"/>
      <c r="M392"/>
      <c r="O392" s="2"/>
      <c r="P392"/>
      <c r="R392" s="2"/>
      <c r="S392"/>
      <c r="U392" s="2"/>
      <c r="V392"/>
      <c r="X392" s="2"/>
      <c r="Y392"/>
      <c r="AA392" s="2"/>
      <c r="AB392"/>
      <c r="AD392" s="2"/>
      <c r="AE392"/>
      <c r="AG392" s="2"/>
      <c r="AH392"/>
      <c r="AJ392" s="2"/>
      <c r="AK392" s="68"/>
      <c r="AM392" s="68"/>
      <c r="AN392" s="53"/>
      <c r="AP392" s="68"/>
      <c r="AQ392" s="53"/>
      <c r="AS392" s="68"/>
    </row>
    <row r="393" spans="10:45" x14ac:dyDescent="0.3">
      <c r="J393"/>
      <c r="L393" s="2"/>
      <c r="M393"/>
      <c r="O393" s="2"/>
      <c r="P393"/>
      <c r="R393" s="2"/>
      <c r="S393"/>
      <c r="U393" s="2"/>
      <c r="V393"/>
      <c r="X393" s="2"/>
      <c r="Y393"/>
      <c r="AA393" s="2"/>
      <c r="AB393"/>
      <c r="AD393" s="2"/>
      <c r="AE393"/>
      <c r="AG393" s="2"/>
      <c r="AH393"/>
      <c r="AJ393" s="2"/>
      <c r="AK393" s="68"/>
      <c r="AM393" s="68"/>
      <c r="AN393" s="53"/>
      <c r="AP393" s="68"/>
      <c r="AQ393" s="53"/>
      <c r="AS393" s="68"/>
    </row>
    <row r="394" spans="10:45" x14ac:dyDescent="0.3">
      <c r="J394"/>
      <c r="L394" s="2"/>
      <c r="M394"/>
      <c r="O394" s="2"/>
      <c r="P394"/>
      <c r="R394" s="2"/>
      <c r="S394"/>
      <c r="U394" s="2"/>
      <c r="V394"/>
      <c r="X394" s="2"/>
      <c r="Y394"/>
      <c r="AA394" s="2"/>
      <c r="AB394"/>
      <c r="AD394" s="2"/>
      <c r="AE394"/>
      <c r="AG394" s="2"/>
      <c r="AH394"/>
      <c r="AJ394" s="2"/>
      <c r="AK394" s="68"/>
      <c r="AM394" s="68"/>
      <c r="AN394" s="53"/>
      <c r="AP394" s="68"/>
      <c r="AQ394" s="53"/>
      <c r="AS394" s="68"/>
    </row>
    <row r="395" spans="10:45" x14ac:dyDescent="0.3">
      <c r="J395"/>
      <c r="L395" s="2"/>
      <c r="M395"/>
      <c r="O395" s="2"/>
      <c r="P395"/>
      <c r="R395" s="2"/>
      <c r="S395"/>
      <c r="U395" s="2"/>
      <c r="V395"/>
      <c r="X395" s="2"/>
      <c r="Y395"/>
      <c r="AA395" s="2"/>
      <c r="AB395"/>
      <c r="AD395" s="2"/>
      <c r="AE395"/>
      <c r="AG395" s="2"/>
      <c r="AH395"/>
      <c r="AJ395" s="2"/>
      <c r="AK395" s="68"/>
      <c r="AM395" s="68"/>
      <c r="AN395" s="53"/>
      <c r="AP395" s="68"/>
      <c r="AQ395" s="53"/>
      <c r="AS395" s="68"/>
    </row>
    <row r="396" spans="10:45" x14ac:dyDescent="0.3">
      <c r="J396"/>
      <c r="L396" s="2"/>
      <c r="M396"/>
      <c r="O396" s="2"/>
      <c r="P396"/>
      <c r="R396" s="2"/>
      <c r="S396"/>
      <c r="U396" s="2"/>
      <c r="V396"/>
      <c r="X396" s="2"/>
      <c r="Y396"/>
      <c r="AA396" s="2"/>
      <c r="AB396"/>
      <c r="AD396" s="2"/>
      <c r="AE396"/>
      <c r="AG396" s="2"/>
      <c r="AH396"/>
      <c r="AJ396" s="2"/>
      <c r="AK396" s="68"/>
      <c r="AM396" s="68"/>
      <c r="AN396" s="53"/>
      <c r="AP396" s="68"/>
      <c r="AQ396" s="53"/>
      <c r="AS396" s="68"/>
    </row>
    <row r="397" spans="10:45" x14ac:dyDescent="0.3">
      <c r="J397"/>
      <c r="L397" s="2"/>
      <c r="M397"/>
      <c r="O397" s="2"/>
      <c r="P397"/>
      <c r="R397" s="2"/>
      <c r="S397"/>
      <c r="U397" s="2"/>
      <c r="V397"/>
      <c r="X397" s="2"/>
      <c r="Y397"/>
      <c r="AA397" s="2"/>
      <c r="AB397"/>
      <c r="AD397" s="2"/>
      <c r="AE397"/>
      <c r="AG397" s="2"/>
      <c r="AH397"/>
      <c r="AJ397" s="2"/>
      <c r="AK397" s="68"/>
      <c r="AM397" s="68"/>
      <c r="AN397" s="53"/>
      <c r="AP397" s="68"/>
      <c r="AQ397" s="53"/>
      <c r="AS397" s="68"/>
    </row>
    <row r="398" spans="10:45" x14ac:dyDescent="0.3">
      <c r="J398"/>
      <c r="L398" s="2"/>
      <c r="M398"/>
      <c r="O398" s="2"/>
      <c r="P398"/>
      <c r="R398" s="2"/>
      <c r="S398"/>
      <c r="U398" s="2"/>
      <c r="V398"/>
      <c r="X398" s="2"/>
      <c r="Y398"/>
      <c r="AA398" s="2"/>
      <c r="AB398"/>
      <c r="AD398" s="2"/>
      <c r="AE398"/>
      <c r="AG398" s="2"/>
      <c r="AH398"/>
      <c r="AJ398" s="2"/>
      <c r="AK398" s="68"/>
      <c r="AM398" s="68"/>
      <c r="AN398" s="53"/>
      <c r="AP398" s="68"/>
      <c r="AQ398" s="53"/>
      <c r="AS398" s="68"/>
    </row>
    <row r="399" spans="10:45" x14ac:dyDescent="0.3">
      <c r="J399"/>
      <c r="L399" s="2"/>
      <c r="M399"/>
      <c r="O399" s="2"/>
      <c r="P399"/>
      <c r="R399" s="2"/>
      <c r="S399"/>
      <c r="U399" s="2"/>
      <c r="V399"/>
      <c r="X399" s="2"/>
      <c r="Y399"/>
      <c r="AA399" s="2"/>
      <c r="AB399"/>
      <c r="AD399" s="2"/>
      <c r="AE399"/>
      <c r="AG399" s="2"/>
      <c r="AH399"/>
      <c r="AJ399" s="2"/>
      <c r="AK399" s="68"/>
      <c r="AM399" s="68"/>
      <c r="AN399" s="53"/>
      <c r="AP399" s="68"/>
      <c r="AQ399" s="53"/>
      <c r="AS399" s="68"/>
    </row>
    <row r="400" spans="10:45" x14ac:dyDescent="0.3">
      <c r="J400"/>
      <c r="L400" s="2"/>
      <c r="M400"/>
      <c r="O400" s="2"/>
      <c r="P400"/>
      <c r="R400" s="2"/>
      <c r="S400"/>
      <c r="U400" s="2"/>
      <c r="V400"/>
      <c r="X400" s="2"/>
      <c r="Y400"/>
      <c r="AA400" s="2"/>
      <c r="AB400"/>
      <c r="AD400" s="2"/>
      <c r="AE400"/>
      <c r="AG400" s="2"/>
      <c r="AH400"/>
      <c r="AJ400" s="2"/>
      <c r="AK400" s="68"/>
      <c r="AM400" s="68"/>
      <c r="AN400" s="53"/>
      <c r="AP400" s="68"/>
      <c r="AQ400" s="53"/>
      <c r="AS400" s="68"/>
    </row>
    <row r="401" spans="10:45" x14ac:dyDescent="0.3">
      <c r="J401"/>
      <c r="L401" s="2"/>
      <c r="M401"/>
      <c r="O401" s="2"/>
      <c r="P401"/>
      <c r="R401" s="2"/>
      <c r="S401"/>
      <c r="U401" s="2"/>
      <c r="V401"/>
      <c r="X401" s="2"/>
      <c r="Y401"/>
      <c r="AA401" s="2"/>
      <c r="AB401"/>
      <c r="AD401" s="2"/>
      <c r="AE401"/>
      <c r="AG401" s="2"/>
      <c r="AH401"/>
      <c r="AJ401" s="2"/>
      <c r="AK401" s="68"/>
      <c r="AM401" s="68"/>
      <c r="AN401" s="53"/>
      <c r="AP401" s="68"/>
      <c r="AQ401" s="53"/>
      <c r="AS401" s="68"/>
    </row>
    <row r="402" spans="10:45" x14ac:dyDescent="0.3">
      <c r="J402"/>
      <c r="L402" s="2"/>
      <c r="M402"/>
      <c r="O402" s="2"/>
      <c r="P402"/>
      <c r="R402" s="2"/>
      <c r="S402"/>
      <c r="U402" s="2"/>
      <c r="V402"/>
      <c r="X402" s="2"/>
      <c r="Y402"/>
      <c r="AA402" s="2"/>
      <c r="AB402"/>
      <c r="AD402" s="2"/>
      <c r="AE402"/>
      <c r="AG402" s="2"/>
      <c r="AH402"/>
      <c r="AJ402" s="2"/>
      <c r="AK402" s="68"/>
      <c r="AM402" s="68"/>
      <c r="AN402" s="53"/>
      <c r="AP402" s="68"/>
      <c r="AQ402" s="53"/>
      <c r="AS402" s="68"/>
    </row>
    <row r="403" spans="10:45" x14ac:dyDescent="0.3">
      <c r="J403"/>
      <c r="L403" s="2"/>
      <c r="M403"/>
      <c r="O403" s="2"/>
      <c r="P403"/>
      <c r="R403" s="2"/>
      <c r="S403"/>
      <c r="U403" s="2"/>
      <c r="V403"/>
      <c r="X403" s="2"/>
      <c r="Y403"/>
      <c r="AA403" s="2"/>
      <c r="AB403"/>
      <c r="AD403" s="2"/>
      <c r="AE403"/>
      <c r="AG403" s="2"/>
      <c r="AH403"/>
      <c r="AJ403" s="2"/>
      <c r="AK403" s="68"/>
      <c r="AM403" s="68"/>
      <c r="AN403" s="53"/>
      <c r="AP403" s="68"/>
      <c r="AQ403" s="53"/>
      <c r="AS403" s="68"/>
    </row>
    <row r="404" spans="10:45" x14ac:dyDescent="0.3">
      <c r="J404"/>
      <c r="L404" s="2"/>
      <c r="M404"/>
      <c r="O404" s="2"/>
      <c r="P404"/>
      <c r="R404" s="2"/>
      <c r="S404"/>
      <c r="U404" s="2"/>
      <c r="V404"/>
      <c r="X404" s="2"/>
      <c r="Y404"/>
      <c r="AA404" s="2"/>
      <c r="AB404"/>
      <c r="AD404" s="2"/>
      <c r="AE404"/>
      <c r="AG404" s="2"/>
      <c r="AH404"/>
      <c r="AJ404" s="2"/>
      <c r="AK404" s="68"/>
      <c r="AM404" s="68"/>
      <c r="AN404" s="53"/>
      <c r="AP404" s="68"/>
      <c r="AQ404" s="53"/>
      <c r="AS404" s="68"/>
    </row>
    <row r="405" spans="10:45" x14ac:dyDescent="0.3">
      <c r="J405"/>
      <c r="L405" s="2"/>
      <c r="M405"/>
      <c r="O405" s="2"/>
      <c r="P405"/>
      <c r="R405" s="2"/>
      <c r="S405"/>
      <c r="U405" s="2"/>
      <c r="V405"/>
      <c r="X405" s="2"/>
      <c r="Y405"/>
      <c r="AA405" s="2"/>
      <c r="AB405"/>
      <c r="AD405" s="2"/>
      <c r="AE405"/>
      <c r="AG405" s="2"/>
      <c r="AH405"/>
      <c r="AJ405" s="2"/>
      <c r="AK405" s="68"/>
      <c r="AM405" s="68"/>
      <c r="AN405" s="53"/>
      <c r="AP405" s="68"/>
      <c r="AQ405" s="53"/>
      <c r="AS405" s="68"/>
    </row>
    <row r="406" spans="10:45" x14ac:dyDescent="0.3">
      <c r="J406"/>
      <c r="L406" s="2"/>
      <c r="M406"/>
      <c r="O406" s="2"/>
      <c r="P406"/>
      <c r="R406" s="2"/>
      <c r="S406"/>
      <c r="U406" s="2"/>
      <c r="V406"/>
      <c r="X406" s="2"/>
      <c r="Y406"/>
      <c r="AA406" s="2"/>
      <c r="AB406"/>
      <c r="AD406" s="2"/>
      <c r="AE406"/>
      <c r="AG406" s="2"/>
      <c r="AH406"/>
      <c r="AJ406" s="2"/>
      <c r="AK406" s="68"/>
      <c r="AM406" s="68"/>
      <c r="AN406" s="53"/>
      <c r="AP406" s="68"/>
      <c r="AQ406" s="53"/>
      <c r="AS406" s="68"/>
    </row>
    <row r="407" spans="10:45" x14ac:dyDescent="0.3">
      <c r="J407"/>
      <c r="L407" s="2"/>
      <c r="M407"/>
      <c r="O407" s="2"/>
      <c r="P407"/>
      <c r="R407" s="2"/>
      <c r="S407"/>
      <c r="U407" s="2"/>
      <c r="V407"/>
      <c r="X407" s="2"/>
      <c r="Y407"/>
      <c r="AA407" s="2"/>
      <c r="AB407"/>
      <c r="AD407" s="2"/>
      <c r="AE407"/>
      <c r="AG407" s="2"/>
      <c r="AH407"/>
      <c r="AJ407" s="2"/>
      <c r="AK407" s="68"/>
      <c r="AM407" s="68"/>
      <c r="AN407" s="53"/>
      <c r="AP407" s="68"/>
      <c r="AQ407" s="53"/>
      <c r="AS407" s="68"/>
    </row>
    <row r="408" spans="10:45" x14ac:dyDescent="0.3">
      <c r="J408"/>
      <c r="L408" s="2"/>
      <c r="M408"/>
      <c r="O408" s="2"/>
      <c r="P408"/>
      <c r="R408" s="2"/>
      <c r="S408"/>
      <c r="U408" s="2"/>
      <c r="V408"/>
      <c r="X408" s="2"/>
      <c r="Y408"/>
      <c r="AA408" s="2"/>
      <c r="AB408"/>
      <c r="AD408" s="2"/>
      <c r="AE408"/>
      <c r="AG408" s="2"/>
      <c r="AH408"/>
      <c r="AJ408" s="2"/>
      <c r="AK408" s="68"/>
      <c r="AM408" s="68"/>
      <c r="AN408" s="53"/>
      <c r="AP408" s="68"/>
      <c r="AQ408" s="53"/>
      <c r="AS408" s="68"/>
    </row>
    <row r="409" spans="10:45" x14ac:dyDescent="0.3">
      <c r="J409"/>
      <c r="L409" s="2"/>
      <c r="M409"/>
      <c r="O409" s="2"/>
      <c r="P409"/>
      <c r="R409" s="2"/>
      <c r="S409"/>
      <c r="U409" s="2"/>
      <c r="V409"/>
      <c r="X409" s="2"/>
      <c r="Y409"/>
      <c r="AA409" s="2"/>
      <c r="AB409"/>
      <c r="AD409" s="2"/>
      <c r="AE409"/>
      <c r="AG409" s="2"/>
      <c r="AH409"/>
      <c r="AJ409" s="2"/>
      <c r="AK409" s="68"/>
      <c r="AM409" s="68"/>
      <c r="AN409" s="53"/>
      <c r="AP409" s="68"/>
      <c r="AQ409" s="53"/>
      <c r="AS409" s="68"/>
    </row>
    <row r="410" spans="10:45" x14ac:dyDescent="0.3">
      <c r="J410"/>
      <c r="L410" s="2"/>
      <c r="M410"/>
      <c r="O410" s="2"/>
      <c r="P410"/>
      <c r="R410" s="2"/>
      <c r="S410"/>
      <c r="U410" s="2"/>
      <c r="V410"/>
      <c r="X410" s="2"/>
      <c r="Y410"/>
      <c r="AA410" s="2"/>
      <c r="AB410"/>
      <c r="AD410" s="2"/>
      <c r="AE410"/>
      <c r="AG410" s="2"/>
      <c r="AH410"/>
      <c r="AJ410" s="2"/>
      <c r="AK410" s="68"/>
      <c r="AM410" s="68"/>
      <c r="AN410" s="53"/>
      <c r="AP410" s="68"/>
      <c r="AQ410" s="53"/>
      <c r="AS410" s="68"/>
    </row>
    <row r="411" spans="10:45" x14ac:dyDescent="0.3">
      <c r="J411"/>
      <c r="L411" s="2"/>
      <c r="M411"/>
      <c r="O411" s="2"/>
      <c r="P411"/>
      <c r="R411" s="2"/>
      <c r="S411"/>
      <c r="U411" s="2"/>
      <c r="V411"/>
      <c r="X411" s="2"/>
      <c r="Y411"/>
      <c r="AA411" s="2"/>
      <c r="AB411"/>
      <c r="AD411" s="2"/>
      <c r="AE411"/>
      <c r="AG411" s="2"/>
      <c r="AH411"/>
      <c r="AJ411" s="2"/>
      <c r="AK411" s="68"/>
      <c r="AM411" s="68"/>
      <c r="AN411" s="53"/>
      <c r="AP411" s="68"/>
      <c r="AQ411" s="53"/>
      <c r="AS411" s="68"/>
    </row>
    <row r="412" spans="10:45" x14ac:dyDescent="0.3">
      <c r="J412"/>
      <c r="L412" s="2"/>
      <c r="M412"/>
      <c r="O412" s="2"/>
      <c r="P412"/>
      <c r="R412" s="2"/>
      <c r="S412"/>
      <c r="U412" s="2"/>
      <c r="V412"/>
      <c r="X412" s="2"/>
      <c r="Y412"/>
      <c r="AA412" s="2"/>
      <c r="AB412"/>
      <c r="AD412" s="2"/>
      <c r="AE412"/>
      <c r="AG412" s="2"/>
      <c r="AH412"/>
      <c r="AJ412" s="2"/>
      <c r="AK412" s="68"/>
      <c r="AM412" s="68"/>
      <c r="AN412" s="53"/>
      <c r="AP412" s="68"/>
      <c r="AQ412" s="53"/>
      <c r="AS412" s="68"/>
    </row>
    <row r="413" spans="10:45" x14ac:dyDescent="0.3">
      <c r="J413"/>
      <c r="L413" s="2"/>
      <c r="M413"/>
      <c r="O413" s="2"/>
      <c r="P413"/>
      <c r="R413" s="2"/>
      <c r="S413"/>
      <c r="U413" s="2"/>
      <c r="V413"/>
      <c r="X413" s="2"/>
      <c r="Y413"/>
      <c r="AA413" s="2"/>
      <c r="AB413"/>
      <c r="AD413" s="2"/>
      <c r="AE413"/>
      <c r="AG413" s="2"/>
      <c r="AH413"/>
      <c r="AJ413" s="2"/>
      <c r="AK413" s="68"/>
      <c r="AM413" s="68"/>
      <c r="AN413" s="53"/>
      <c r="AP413" s="68"/>
      <c r="AQ413" s="53"/>
      <c r="AS413" s="68"/>
    </row>
    <row r="414" spans="10:45" x14ac:dyDescent="0.3">
      <c r="J414"/>
      <c r="L414" s="2"/>
      <c r="M414"/>
      <c r="O414" s="2"/>
      <c r="P414"/>
      <c r="R414" s="2"/>
      <c r="S414"/>
      <c r="U414" s="2"/>
      <c r="V414"/>
      <c r="X414" s="2"/>
      <c r="Y414"/>
      <c r="AA414" s="2"/>
      <c r="AB414"/>
      <c r="AD414" s="2"/>
      <c r="AE414"/>
      <c r="AG414" s="2"/>
      <c r="AH414"/>
      <c r="AJ414" s="2"/>
      <c r="AK414" s="68"/>
      <c r="AM414" s="68"/>
      <c r="AN414" s="53"/>
      <c r="AP414" s="68"/>
      <c r="AQ414" s="53"/>
      <c r="AS414" s="68"/>
    </row>
    <row r="415" spans="10:45" x14ac:dyDescent="0.3">
      <c r="J415"/>
      <c r="L415" s="2"/>
      <c r="M415"/>
      <c r="O415" s="2"/>
      <c r="P415"/>
      <c r="R415" s="2"/>
      <c r="S415"/>
      <c r="U415" s="2"/>
      <c r="V415"/>
      <c r="X415" s="2"/>
      <c r="Y415"/>
      <c r="AA415" s="2"/>
      <c r="AB415"/>
      <c r="AD415" s="2"/>
      <c r="AE415"/>
      <c r="AG415" s="2"/>
      <c r="AH415"/>
      <c r="AJ415" s="2"/>
      <c r="AK415" s="68"/>
      <c r="AM415" s="68"/>
      <c r="AN415" s="53"/>
      <c r="AP415" s="68"/>
      <c r="AQ415" s="53"/>
      <c r="AS415" s="68"/>
    </row>
    <row r="416" spans="10:45" x14ac:dyDescent="0.3">
      <c r="J416"/>
      <c r="L416" s="2"/>
      <c r="M416"/>
      <c r="O416" s="2"/>
      <c r="P416"/>
      <c r="R416" s="2"/>
      <c r="S416"/>
      <c r="U416" s="2"/>
      <c r="V416"/>
      <c r="X416" s="2"/>
      <c r="Y416"/>
      <c r="AA416" s="2"/>
      <c r="AB416"/>
      <c r="AD416" s="2"/>
      <c r="AE416"/>
      <c r="AG416" s="2"/>
      <c r="AH416"/>
      <c r="AJ416" s="2"/>
      <c r="AK416" s="68"/>
      <c r="AM416" s="68"/>
      <c r="AN416" s="53"/>
      <c r="AP416" s="68"/>
      <c r="AQ416" s="53"/>
      <c r="AS416" s="68"/>
    </row>
    <row r="417" spans="10:45" x14ac:dyDescent="0.3">
      <c r="J417"/>
      <c r="L417" s="2"/>
      <c r="M417"/>
      <c r="O417" s="2"/>
      <c r="P417"/>
      <c r="R417" s="2"/>
      <c r="S417"/>
      <c r="U417" s="2"/>
      <c r="V417"/>
      <c r="X417" s="2"/>
      <c r="Y417"/>
      <c r="AA417" s="2"/>
      <c r="AB417"/>
      <c r="AD417" s="2"/>
      <c r="AE417"/>
      <c r="AG417" s="2"/>
      <c r="AH417"/>
      <c r="AJ417" s="2"/>
      <c r="AK417" s="68"/>
      <c r="AM417" s="68"/>
      <c r="AN417" s="53"/>
      <c r="AP417" s="68"/>
      <c r="AQ417" s="53"/>
      <c r="AS417" s="68"/>
    </row>
    <row r="418" spans="10:45" x14ac:dyDescent="0.3">
      <c r="J418"/>
      <c r="L418" s="2"/>
      <c r="M418"/>
      <c r="O418" s="2"/>
      <c r="P418"/>
      <c r="R418" s="2"/>
      <c r="S418"/>
      <c r="U418" s="2"/>
      <c r="V418"/>
      <c r="X418" s="2"/>
      <c r="Y418"/>
      <c r="AA418" s="2"/>
      <c r="AB418"/>
      <c r="AD418" s="2"/>
      <c r="AE418"/>
      <c r="AG418" s="2"/>
      <c r="AH418"/>
      <c r="AJ418" s="2"/>
      <c r="AK418" s="68"/>
      <c r="AM418" s="68"/>
      <c r="AN418" s="53"/>
      <c r="AP418" s="68"/>
      <c r="AQ418" s="53"/>
      <c r="AS418" s="68"/>
    </row>
    <row r="419" spans="10:45" x14ac:dyDescent="0.3">
      <c r="J419"/>
      <c r="L419" s="2"/>
      <c r="M419"/>
      <c r="O419" s="2"/>
      <c r="P419"/>
      <c r="R419" s="2"/>
      <c r="S419"/>
      <c r="U419" s="2"/>
      <c r="V419"/>
      <c r="X419" s="2"/>
      <c r="Y419"/>
      <c r="AA419" s="2"/>
      <c r="AB419"/>
      <c r="AD419" s="2"/>
      <c r="AE419"/>
      <c r="AG419" s="2"/>
      <c r="AH419"/>
      <c r="AJ419" s="2"/>
      <c r="AK419" s="68"/>
      <c r="AM419" s="68"/>
      <c r="AN419" s="53"/>
      <c r="AP419" s="68"/>
      <c r="AQ419" s="53"/>
      <c r="AS419" s="68"/>
    </row>
    <row r="420" spans="10:45" x14ac:dyDescent="0.3">
      <c r="J420"/>
      <c r="L420" s="2"/>
      <c r="M420"/>
      <c r="O420" s="2"/>
      <c r="P420"/>
      <c r="R420" s="2"/>
      <c r="S420"/>
      <c r="U420" s="2"/>
      <c r="V420"/>
      <c r="X420" s="2"/>
      <c r="Y420"/>
      <c r="AA420" s="2"/>
      <c r="AB420"/>
      <c r="AD420" s="2"/>
      <c r="AE420"/>
      <c r="AG420" s="2"/>
      <c r="AH420"/>
      <c r="AJ420" s="2"/>
      <c r="AK420" s="68"/>
      <c r="AM420" s="68"/>
      <c r="AN420" s="53"/>
      <c r="AP420" s="68"/>
      <c r="AQ420" s="53"/>
      <c r="AS420" s="68"/>
    </row>
    <row r="421" spans="10:45" x14ac:dyDescent="0.3">
      <c r="J421"/>
      <c r="L421" s="2"/>
      <c r="M421"/>
      <c r="O421" s="2"/>
      <c r="P421"/>
      <c r="R421" s="2"/>
      <c r="S421"/>
      <c r="U421" s="2"/>
      <c r="V421"/>
      <c r="X421" s="2"/>
      <c r="Y421"/>
      <c r="AA421" s="2"/>
      <c r="AB421"/>
      <c r="AD421" s="2"/>
      <c r="AE421"/>
      <c r="AG421" s="2"/>
      <c r="AH421"/>
      <c r="AJ421" s="2"/>
      <c r="AK421" s="68"/>
      <c r="AM421" s="68"/>
      <c r="AN421" s="53"/>
      <c r="AP421" s="68"/>
      <c r="AQ421" s="53"/>
      <c r="AS421" s="68"/>
    </row>
    <row r="422" spans="10:45" x14ac:dyDescent="0.3">
      <c r="J422"/>
      <c r="L422" s="2"/>
      <c r="M422"/>
      <c r="O422" s="2"/>
      <c r="P422"/>
      <c r="R422" s="2"/>
      <c r="S422"/>
      <c r="U422" s="2"/>
      <c r="V422"/>
      <c r="X422" s="2"/>
      <c r="Y422"/>
      <c r="AA422" s="2"/>
      <c r="AB422"/>
      <c r="AD422" s="2"/>
      <c r="AE422"/>
      <c r="AG422" s="2"/>
      <c r="AH422"/>
      <c r="AJ422" s="2"/>
      <c r="AK422" s="68"/>
      <c r="AM422" s="68"/>
      <c r="AN422" s="53"/>
      <c r="AP422" s="68"/>
      <c r="AQ422" s="53"/>
      <c r="AS422" s="68"/>
    </row>
    <row r="423" spans="10:45" x14ac:dyDescent="0.3">
      <c r="J423"/>
      <c r="L423" s="2"/>
      <c r="M423"/>
      <c r="O423" s="2"/>
      <c r="P423"/>
      <c r="R423" s="2"/>
      <c r="S423"/>
      <c r="U423" s="2"/>
      <c r="V423"/>
      <c r="X423" s="2"/>
      <c r="Y423"/>
      <c r="AA423" s="2"/>
      <c r="AB423"/>
      <c r="AD423" s="2"/>
      <c r="AE423"/>
      <c r="AG423" s="2"/>
      <c r="AH423"/>
      <c r="AJ423" s="2"/>
      <c r="AK423" s="68"/>
      <c r="AM423" s="68"/>
      <c r="AN423" s="53"/>
      <c r="AP423" s="68"/>
      <c r="AQ423" s="53"/>
      <c r="AS423" s="68"/>
    </row>
    <row r="424" spans="10:45" x14ac:dyDescent="0.3">
      <c r="J424"/>
      <c r="L424" s="2"/>
      <c r="M424"/>
      <c r="O424" s="2"/>
      <c r="P424"/>
      <c r="R424" s="2"/>
      <c r="S424"/>
      <c r="U424" s="2"/>
      <c r="V424"/>
      <c r="X424" s="2"/>
      <c r="Y424"/>
      <c r="AA424" s="2"/>
      <c r="AB424"/>
      <c r="AD424" s="2"/>
      <c r="AE424"/>
      <c r="AG424" s="2"/>
      <c r="AH424"/>
      <c r="AJ424" s="2"/>
      <c r="AK424" s="68"/>
      <c r="AM424" s="68"/>
      <c r="AN424" s="53"/>
      <c r="AP424" s="68"/>
      <c r="AQ424" s="53"/>
      <c r="AS424" s="68"/>
    </row>
    <row r="425" spans="10:45" x14ac:dyDescent="0.3">
      <c r="J425"/>
      <c r="L425" s="2"/>
      <c r="M425"/>
      <c r="O425" s="2"/>
      <c r="P425"/>
      <c r="R425" s="2"/>
      <c r="S425"/>
      <c r="U425" s="2"/>
      <c r="V425"/>
      <c r="X425" s="2"/>
      <c r="Y425"/>
      <c r="AA425" s="2"/>
      <c r="AB425"/>
      <c r="AD425" s="2"/>
      <c r="AE425"/>
      <c r="AG425" s="2"/>
      <c r="AH425"/>
      <c r="AJ425" s="2"/>
      <c r="AK425" s="68"/>
      <c r="AM425" s="68"/>
      <c r="AN425" s="53"/>
      <c r="AP425" s="68"/>
      <c r="AQ425" s="53"/>
      <c r="AS425" s="68"/>
    </row>
    <row r="426" spans="10:45" x14ac:dyDescent="0.3">
      <c r="J426"/>
      <c r="L426" s="2"/>
      <c r="M426"/>
      <c r="O426" s="2"/>
      <c r="P426"/>
      <c r="R426" s="2"/>
      <c r="S426"/>
      <c r="U426" s="2"/>
      <c r="V426"/>
      <c r="X426" s="2"/>
      <c r="Y426"/>
      <c r="AA426" s="2"/>
      <c r="AB426"/>
      <c r="AD426" s="2"/>
      <c r="AE426"/>
      <c r="AG426" s="2"/>
      <c r="AH426"/>
      <c r="AJ426" s="2"/>
      <c r="AK426" s="68"/>
      <c r="AM426" s="68"/>
      <c r="AN426" s="53"/>
      <c r="AP426" s="68"/>
      <c r="AQ426" s="53"/>
      <c r="AS426" s="68"/>
    </row>
    <row r="427" spans="10:45" x14ac:dyDescent="0.3">
      <c r="J427"/>
      <c r="L427" s="2"/>
      <c r="M427"/>
      <c r="O427" s="2"/>
      <c r="P427"/>
      <c r="R427" s="2"/>
      <c r="S427"/>
      <c r="U427" s="2"/>
      <c r="V427"/>
      <c r="X427" s="2"/>
      <c r="Y427"/>
      <c r="AA427" s="2"/>
      <c r="AB427"/>
      <c r="AD427" s="2"/>
      <c r="AE427"/>
      <c r="AG427" s="2"/>
      <c r="AH427"/>
      <c r="AJ427" s="2"/>
      <c r="AK427" s="68"/>
      <c r="AM427" s="68"/>
      <c r="AN427" s="53"/>
      <c r="AP427" s="68"/>
      <c r="AQ427" s="53"/>
      <c r="AS427" s="68"/>
    </row>
    <row r="428" spans="10:45" x14ac:dyDescent="0.3">
      <c r="J428"/>
      <c r="L428" s="2"/>
      <c r="M428"/>
      <c r="O428" s="2"/>
      <c r="P428"/>
      <c r="R428" s="2"/>
      <c r="S428"/>
      <c r="U428" s="2"/>
      <c r="V428"/>
      <c r="X428" s="2"/>
      <c r="Y428"/>
      <c r="AA428" s="2"/>
      <c r="AB428"/>
      <c r="AD428" s="2"/>
      <c r="AE428"/>
      <c r="AG428" s="2"/>
      <c r="AH428"/>
      <c r="AJ428" s="2"/>
      <c r="AK428" s="68"/>
      <c r="AM428" s="68"/>
      <c r="AN428" s="53"/>
      <c r="AP428" s="68"/>
      <c r="AQ428" s="53"/>
      <c r="AS428" s="68"/>
    </row>
    <row r="429" spans="10:45" x14ac:dyDescent="0.3">
      <c r="J429"/>
      <c r="L429" s="2"/>
      <c r="M429"/>
      <c r="O429" s="2"/>
      <c r="P429"/>
      <c r="R429" s="2"/>
      <c r="S429"/>
      <c r="U429" s="2"/>
      <c r="V429"/>
      <c r="X429" s="2"/>
      <c r="Y429"/>
      <c r="AA429" s="2"/>
      <c r="AB429"/>
      <c r="AD429" s="2"/>
      <c r="AE429"/>
      <c r="AG429" s="2"/>
      <c r="AH429"/>
      <c r="AJ429" s="2"/>
      <c r="AK429" s="68"/>
      <c r="AM429" s="68"/>
      <c r="AN429" s="53"/>
      <c r="AP429" s="68"/>
      <c r="AQ429" s="53"/>
      <c r="AS429" s="68"/>
    </row>
    <row r="430" spans="10:45" x14ac:dyDescent="0.3">
      <c r="J430"/>
      <c r="L430" s="2"/>
      <c r="M430"/>
      <c r="O430" s="2"/>
      <c r="P430"/>
      <c r="R430" s="2"/>
      <c r="S430"/>
      <c r="U430" s="2"/>
      <c r="V430"/>
      <c r="X430" s="2"/>
      <c r="Y430"/>
      <c r="AA430" s="2"/>
      <c r="AB430"/>
      <c r="AD430" s="2"/>
      <c r="AE430"/>
      <c r="AG430" s="2"/>
      <c r="AH430"/>
      <c r="AJ430" s="2"/>
      <c r="AK430" s="68"/>
      <c r="AM430" s="68"/>
      <c r="AN430" s="53"/>
      <c r="AP430" s="68"/>
      <c r="AQ430" s="53"/>
      <c r="AS430" s="68"/>
    </row>
    <row r="431" spans="10:45" x14ac:dyDescent="0.3">
      <c r="J431"/>
      <c r="L431" s="2"/>
      <c r="M431"/>
      <c r="O431" s="2"/>
      <c r="P431"/>
      <c r="R431" s="2"/>
      <c r="S431"/>
      <c r="U431" s="2"/>
      <c r="V431"/>
      <c r="X431" s="2"/>
      <c r="Y431"/>
      <c r="AA431" s="2"/>
      <c r="AB431"/>
      <c r="AD431" s="2"/>
      <c r="AE431"/>
      <c r="AG431" s="2"/>
      <c r="AH431"/>
      <c r="AJ431" s="2"/>
      <c r="AK431" s="68"/>
      <c r="AM431" s="68"/>
      <c r="AN431" s="53"/>
      <c r="AP431" s="68"/>
      <c r="AQ431" s="53"/>
      <c r="AS431" s="68"/>
    </row>
    <row r="432" spans="10:45" x14ac:dyDescent="0.3">
      <c r="J432"/>
      <c r="L432" s="2"/>
      <c r="M432"/>
      <c r="O432" s="2"/>
      <c r="P432"/>
      <c r="R432" s="2"/>
      <c r="S432"/>
      <c r="U432" s="2"/>
      <c r="V432"/>
      <c r="X432" s="2"/>
      <c r="Y432"/>
      <c r="AA432" s="2"/>
      <c r="AB432"/>
      <c r="AD432" s="2"/>
      <c r="AE432"/>
      <c r="AG432" s="2"/>
      <c r="AH432"/>
      <c r="AJ432" s="2"/>
      <c r="AK432" s="68"/>
      <c r="AM432" s="68"/>
      <c r="AN432" s="53"/>
      <c r="AP432" s="68"/>
      <c r="AQ432" s="53"/>
      <c r="AS432" s="68"/>
    </row>
    <row r="433" spans="10:45" x14ac:dyDescent="0.3">
      <c r="J433"/>
      <c r="L433" s="2"/>
      <c r="M433"/>
      <c r="O433" s="2"/>
      <c r="P433"/>
      <c r="R433" s="2"/>
      <c r="S433"/>
      <c r="U433" s="2"/>
      <c r="V433"/>
      <c r="X433" s="2"/>
      <c r="Y433"/>
      <c r="AA433" s="2"/>
      <c r="AB433"/>
      <c r="AD433" s="2"/>
      <c r="AE433"/>
      <c r="AG433" s="2"/>
      <c r="AH433"/>
      <c r="AJ433" s="2"/>
      <c r="AK433" s="68"/>
      <c r="AM433" s="68"/>
      <c r="AN433" s="53"/>
      <c r="AP433" s="68"/>
      <c r="AQ433" s="53"/>
      <c r="AS433" s="68"/>
    </row>
    <row r="434" spans="10:45" x14ac:dyDescent="0.3">
      <c r="J434"/>
      <c r="L434" s="2"/>
      <c r="M434"/>
      <c r="O434" s="2"/>
      <c r="P434"/>
      <c r="R434" s="2"/>
      <c r="S434"/>
      <c r="U434" s="2"/>
      <c r="V434"/>
      <c r="X434" s="2"/>
      <c r="Y434"/>
      <c r="AA434" s="2"/>
      <c r="AB434"/>
      <c r="AD434" s="2"/>
      <c r="AE434"/>
      <c r="AG434" s="2"/>
      <c r="AH434"/>
      <c r="AJ434" s="2"/>
      <c r="AK434" s="68"/>
      <c r="AM434" s="68"/>
      <c r="AN434" s="53"/>
      <c r="AP434" s="68"/>
      <c r="AQ434" s="53"/>
      <c r="AS434" s="68"/>
    </row>
    <row r="435" spans="10:45" x14ac:dyDescent="0.3">
      <c r="J435"/>
      <c r="L435" s="2"/>
      <c r="M435"/>
      <c r="O435" s="2"/>
      <c r="P435"/>
      <c r="R435" s="2"/>
      <c r="S435"/>
      <c r="U435" s="2"/>
      <c r="V435"/>
      <c r="X435" s="2"/>
      <c r="Y435"/>
      <c r="AA435" s="2"/>
      <c r="AB435"/>
      <c r="AD435" s="2"/>
      <c r="AE435"/>
      <c r="AG435" s="2"/>
      <c r="AH435"/>
      <c r="AJ435" s="2"/>
      <c r="AK435" s="68"/>
      <c r="AM435" s="68"/>
      <c r="AN435" s="53"/>
      <c r="AP435" s="68"/>
      <c r="AQ435" s="53"/>
      <c r="AS435" s="68"/>
    </row>
    <row r="436" spans="10:45" x14ac:dyDescent="0.3">
      <c r="J436"/>
      <c r="L436" s="2"/>
      <c r="M436"/>
      <c r="O436" s="2"/>
      <c r="P436"/>
      <c r="R436" s="2"/>
      <c r="S436"/>
      <c r="U436" s="2"/>
      <c r="V436"/>
      <c r="X436" s="2"/>
      <c r="Y436"/>
      <c r="AA436" s="2"/>
      <c r="AB436"/>
      <c r="AD436" s="2"/>
      <c r="AE436"/>
      <c r="AG436" s="2"/>
      <c r="AH436"/>
      <c r="AJ436" s="2"/>
      <c r="AK436" s="68"/>
      <c r="AM436" s="68"/>
      <c r="AN436" s="53"/>
      <c r="AP436" s="68"/>
      <c r="AQ436" s="53"/>
      <c r="AS436" s="68"/>
    </row>
    <row r="437" spans="10:45" x14ac:dyDescent="0.3">
      <c r="J437"/>
      <c r="L437" s="2"/>
      <c r="M437"/>
      <c r="O437" s="2"/>
      <c r="P437"/>
      <c r="R437" s="2"/>
      <c r="S437"/>
      <c r="U437" s="2"/>
      <c r="V437"/>
      <c r="X437" s="2"/>
      <c r="Y437"/>
      <c r="AA437" s="2"/>
      <c r="AB437"/>
      <c r="AD437" s="2"/>
      <c r="AE437"/>
      <c r="AG437" s="2"/>
      <c r="AH437"/>
      <c r="AJ437" s="2"/>
      <c r="AK437" s="68"/>
      <c r="AM437" s="68"/>
      <c r="AN437" s="53"/>
      <c r="AP437" s="68"/>
      <c r="AQ437" s="53"/>
      <c r="AS437" s="68"/>
    </row>
    <row r="438" spans="10:45" x14ac:dyDescent="0.3">
      <c r="J438"/>
      <c r="L438" s="2"/>
      <c r="M438"/>
      <c r="O438" s="2"/>
      <c r="P438"/>
      <c r="R438" s="2"/>
      <c r="S438"/>
      <c r="U438" s="2"/>
      <c r="V438"/>
      <c r="X438" s="2"/>
      <c r="Y438"/>
      <c r="AA438" s="2"/>
      <c r="AB438"/>
      <c r="AD438" s="2"/>
      <c r="AE438"/>
      <c r="AG438" s="2"/>
      <c r="AH438"/>
      <c r="AJ438" s="2"/>
      <c r="AK438" s="68"/>
      <c r="AM438" s="68"/>
      <c r="AN438" s="53"/>
      <c r="AP438" s="68"/>
      <c r="AQ438" s="53"/>
      <c r="AS438" s="68"/>
    </row>
    <row r="439" spans="10:45" x14ac:dyDescent="0.3">
      <c r="J439"/>
      <c r="L439" s="2"/>
      <c r="M439"/>
      <c r="O439" s="2"/>
      <c r="P439"/>
      <c r="R439" s="2"/>
      <c r="S439"/>
      <c r="U439" s="2"/>
      <c r="V439"/>
      <c r="X439" s="2"/>
      <c r="Y439"/>
      <c r="AA439" s="2"/>
      <c r="AB439"/>
      <c r="AD439" s="2"/>
      <c r="AE439"/>
      <c r="AG439" s="2"/>
      <c r="AH439"/>
      <c r="AJ439" s="2"/>
      <c r="AK439" s="68"/>
      <c r="AM439" s="68"/>
      <c r="AN439" s="53"/>
      <c r="AP439" s="68"/>
      <c r="AQ439" s="53"/>
      <c r="AS439" s="68"/>
    </row>
    <row r="440" spans="10:45" x14ac:dyDescent="0.3">
      <c r="J440"/>
      <c r="L440" s="2"/>
      <c r="M440"/>
      <c r="O440" s="2"/>
      <c r="P440"/>
      <c r="R440" s="2"/>
      <c r="S440"/>
      <c r="U440" s="2"/>
      <c r="V440"/>
      <c r="X440" s="2"/>
      <c r="Y440"/>
      <c r="AA440" s="2"/>
      <c r="AB440"/>
      <c r="AD440" s="2"/>
      <c r="AE440"/>
      <c r="AG440" s="2"/>
      <c r="AH440"/>
      <c r="AJ440" s="2"/>
      <c r="AK440" s="68"/>
      <c r="AM440" s="68"/>
      <c r="AN440" s="53"/>
      <c r="AP440" s="68"/>
      <c r="AQ440" s="53"/>
      <c r="AS440" s="68"/>
    </row>
    <row r="441" spans="10:45" x14ac:dyDescent="0.3">
      <c r="J441"/>
      <c r="L441" s="2"/>
      <c r="M441"/>
      <c r="O441" s="2"/>
      <c r="P441"/>
      <c r="R441" s="2"/>
      <c r="S441"/>
      <c r="U441" s="2"/>
      <c r="V441"/>
      <c r="X441" s="2"/>
      <c r="Y441"/>
      <c r="AA441" s="2"/>
      <c r="AB441"/>
      <c r="AD441" s="2"/>
      <c r="AE441"/>
      <c r="AG441" s="2"/>
      <c r="AH441"/>
      <c r="AJ441" s="2"/>
      <c r="AK441" s="68"/>
      <c r="AM441" s="68"/>
      <c r="AN441" s="53"/>
      <c r="AP441" s="68"/>
      <c r="AQ441" s="53"/>
      <c r="AS441" s="68"/>
    </row>
    <row r="442" spans="10:45" x14ac:dyDescent="0.3">
      <c r="J442"/>
      <c r="L442" s="2"/>
      <c r="M442"/>
      <c r="O442" s="2"/>
      <c r="P442"/>
      <c r="R442" s="2"/>
      <c r="S442"/>
      <c r="U442" s="2"/>
      <c r="V442"/>
      <c r="X442" s="2"/>
      <c r="Y442"/>
      <c r="AA442" s="2"/>
      <c r="AB442"/>
      <c r="AD442" s="2"/>
      <c r="AE442"/>
      <c r="AG442" s="2"/>
      <c r="AH442"/>
      <c r="AJ442" s="2"/>
      <c r="AK442" s="68"/>
      <c r="AM442" s="68"/>
      <c r="AN442" s="53"/>
      <c r="AP442" s="68"/>
      <c r="AQ442" s="53"/>
      <c r="AS442" s="68"/>
    </row>
    <row r="443" spans="10:45" x14ac:dyDescent="0.3">
      <c r="J443"/>
      <c r="L443" s="2"/>
      <c r="M443"/>
      <c r="O443" s="2"/>
      <c r="P443"/>
      <c r="R443" s="2"/>
      <c r="S443"/>
      <c r="U443" s="2"/>
      <c r="V443"/>
      <c r="X443" s="2"/>
      <c r="Y443"/>
      <c r="AA443" s="2"/>
      <c r="AB443"/>
      <c r="AD443" s="2"/>
      <c r="AE443"/>
      <c r="AG443" s="2"/>
      <c r="AH443"/>
      <c r="AJ443" s="2"/>
      <c r="AK443" s="68"/>
      <c r="AM443" s="68"/>
      <c r="AN443" s="53"/>
      <c r="AP443" s="68"/>
      <c r="AQ443" s="53"/>
      <c r="AS443" s="68"/>
    </row>
    <row r="444" spans="10:45" x14ac:dyDescent="0.3">
      <c r="J444"/>
      <c r="L444" s="2"/>
      <c r="M444"/>
      <c r="O444" s="2"/>
      <c r="P444"/>
      <c r="R444" s="2"/>
      <c r="S444"/>
      <c r="U444" s="2"/>
      <c r="V444"/>
      <c r="X444" s="2"/>
      <c r="Y444"/>
      <c r="AA444" s="2"/>
      <c r="AB444"/>
      <c r="AD444" s="2"/>
      <c r="AE444"/>
      <c r="AG444" s="2"/>
      <c r="AH444"/>
      <c r="AJ444" s="2"/>
      <c r="AK444" s="68"/>
      <c r="AM444" s="68"/>
      <c r="AN444" s="53"/>
      <c r="AP444" s="68"/>
      <c r="AQ444" s="53"/>
      <c r="AS444" s="68"/>
    </row>
    <row r="445" spans="10:45" x14ac:dyDescent="0.3">
      <c r="J445"/>
      <c r="L445" s="2"/>
      <c r="M445"/>
      <c r="O445" s="2"/>
      <c r="P445"/>
      <c r="R445" s="2"/>
      <c r="S445"/>
      <c r="U445" s="2"/>
      <c r="V445"/>
      <c r="X445" s="2"/>
      <c r="Y445"/>
      <c r="AA445" s="2"/>
      <c r="AB445"/>
      <c r="AD445" s="2"/>
      <c r="AE445"/>
      <c r="AG445" s="2"/>
      <c r="AH445"/>
      <c r="AJ445" s="2"/>
      <c r="AK445" s="68"/>
      <c r="AM445" s="68"/>
      <c r="AN445" s="53"/>
      <c r="AP445" s="68"/>
      <c r="AQ445" s="53"/>
      <c r="AS445" s="68"/>
    </row>
    <row r="446" spans="10:45" x14ac:dyDescent="0.3">
      <c r="J446"/>
      <c r="L446" s="2"/>
      <c r="M446"/>
      <c r="O446" s="2"/>
      <c r="P446"/>
      <c r="R446" s="2"/>
      <c r="S446"/>
      <c r="U446" s="2"/>
      <c r="V446"/>
      <c r="X446" s="2"/>
      <c r="Y446"/>
      <c r="AA446" s="2"/>
      <c r="AB446"/>
      <c r="AD446" s="2"/>
      <c r="AE446"/>
      <c r="AG446" s="2"/>
      <c r="AH446"/>
      <c r="AJ446" s="2"/>
      <c r="AK446" s="68"/>
      <c r="AM446" s="68"/>
      <c r="AN446" s="53"/>
      <c r="AP446" s="68"/>
      <c r="AQ446" s="53"/>
      <c r="AS446" s="68"/>
    </row>
    <row r="447" spans="10:45" x14ac:dyDescent="0.3">
      <c r="J447"/>
      <c r="L447" s="2"/>
      <c r="M447"/>
      <c r="O447" s="2"/>
      <c r="P447"/>
      <c r="R447" s="2"/>
      <c r="S447"/>
      <c r="U447" s="2"/>
      <c r="V447"/>
      <c r="X447" s="2"/>
      <c r="Y447"/>
      <c r="AA447" s="2"/>
      <c r="AB447"/>
      <c r="AD447" s="2"/>
      <c r="AE447"/>
      <c r="AG447" s="2"/>
      <c r="AH447"/>
      <c r="AJ447" s="2"/>
      <c r="AK447" s="68"/>
      <c r="AM447" s="68"/>
      <c r="AN447" s="53"/>
      <c r="AP447" s="68"/>
      <c r="AQ447" s="53"/>
      <c r="AS447" s="68"/>
    </row>
    <row r="448" spans="10:45" x14ac:dyDescent="0.3">
      <c r="J448"/>
      <c r="L448" s="2"/>
      <c r="M448"/>
      <c r="O448" s="2"/>
      <c r="P448"/>
      <c r="R448" s="2"/>
      <c r="S448"/>
      <c r="U448" s="2"/>
      <c r="V448"/>
      <c r="X448" s="2"/>
      <c r="Y448"/>
      <c r="AA448" s="2"/>
      <c r="AB448"/>
      <c r="AD448" s="2"/>
      <c r="AE448"/>
      <c r="AG448" s="2"/>
      <c r="AH448"/>
      <c r="AJ448" s="2"/>
      <c r="AK448" s="68"/>
      <c r="AM448" s="68"/>
      <c r="AN448" s="53"/>
      <c r="AP448" s="68"/>
      <c r="AQ448" s="53"/>
      <c r="AS448" s="68"/>
    </row>
    <row r="449" spans="10:45" x14ac:dyDescent="0.3">
      <c r="J449"/>
      <c r="L449" s="2"/>
      <c r="M449"/>
      <c r="O449" s="2"/>
      <c r="P449"/>
      <c r="R449" s="2"/>
      <c r="S449"/>
      <c r="U449" s="2"/>
      <c r="V449"/>
      <c r="X449" s="2"/>
      <c r="Y449"/>
      <c r="AA449" s="2"/>
      <c r="AB449"/>
      <c r="AD449" s="2"/>
      <c r="AE449"/>
      <c r="AG449" s="2"/>
      <c r="AH449"/>
      <c r="AJ449" s="2"/>
      <c r="AK449" s="68"/>
      <c r="AM449" s="68"/>
      <c r="AN449" s="53"/>
      <c r="AP449" s="68"/>
      <c r="AQ449" s="53"/>
      <c r="AS449" s="68"/>
    </row>
    <row r="450" spans="10:45" x14ac:dyDescent="0.3">
      <c r="J450"/>
      <c r="L450" s="2"/>
      <c r="M450"/>
      <c r="O450" s="2"/>
      <c r="P450"/>
      <c r="R450" s="2"/>
      <c r="S450"/>
      <c r="U450" s="2"/>
      <c r="V450"/>
      <c r="X450" s="2"/>
      <c r="Y450"/>
      <c r="AA450" s="2"/>
      <c r="AB450"/>
      <c r="AD450" s="2"/>
      <c r="AE450"/>
      <c r="AG450" s="2"/>
      <c r="AH450"/>
      <c r="AJ450" s="2"/>
      <c r="AK450" s="68"/>
      <c r="AM450" s="68"/>
      <c r="AN450" s="53"/>
      <c r="AP450" s="68"/>
      <c r="AQ450" s="53"/>
      <c r="AS450" s="68"/>
    </row>
    <row r="451" spans="10:45" x14ac:dyDescent="0.3">
      <c r="J451"/>
      <c r="L451" s="2"/>
      <c r="M451"/>
      <c r="O451" s="2"/>
      <c r="P451"/>
      <c r="R451" s="2"/>
      <c r="S451"/>
      <c r="U451" s="2"/>
      <c r="V451"/>
      <c r="X451" s="2"/>
      <c r="Y451"/>
      <c r="AA451" s="2"/>
      <c r="AB451"/>
      <c r="AD451" s="2"/>
      <c r="AE451"/>
      <c r="AG451" s="2"/>
      <c r="AH451"/>
      <c r="AJ451" s="2"/>
      <c r="AK451" s="68"/>
      <c r="AM451" s="68"/>
      <c r="AN451" s="53"/>
      <c r="AP451" s="68"/>
      <c r="AQ451" s="53"/>
      <c r="AS451" s="68"/>
    </row>
    <row r="452" spans="10:45" x14ac:dyDescent="0.3">
      <c r="J452"/>
      <c r="L452" s="2"/>
      <c r="M452"/>
      <c r="O452" s="2"/>
      <c r="P452"/>
      <c r="R452" s="2"/>
      <c r="S452"/>
      <c r="U452" s="2"/>
      <c r="V452"/>
      <c r="X452" s="2"/>
      <c r="Y452"/>
      <c r="AA452" s="2"/>
      <c r="AB452"/>
      <c r="AD452" s="2"/>
      <c r="AE452"/>
      <c r="AG452" s="2"/>
      <c r="AH452"/>
      <c r="AJ452" s="2"/>
      <c r="AK452" s="68"/>
      <c r="AM452" s="68"/>
      <c r="AN452" s="53"/>
      <c r="AP452" s="68"/>
      <c r="AQ452" s="53"/>
      <c r="AS452" s="68"/>
    </row>
    <row r="453" spans="10:45" x14ac:dyDescent="0.3">
      <c r="J453"/>
      <c r="L453" s="2"/>
      <c r="M453"/>
      <c r="O453" s="2"/>
      <c r="P453"/>
      <c r="R453" s="2"/>
      <c r="S453"/>
      <c r="U453" s="2"/>
      <c r="V453"/>
      <c r="X453" s="2"/>
      <c r="Y453"/>
      <c r="AA453" s="2"/>
      <c r="AB453"/>
      <c r="AD453" s="2"/>
      <c r="AE453"/>
      <c r="AG453" s="2"/>
      <c r="AH453"/>
      <c r="AJ453" s="2"/>
      <c r="AK453" s="68"/>
      <c r="AM453" s="68"/>
      <c r="AN453" s="53"/>
      <c r="AP453" s="68"/>
      <c r="AQ453" s="53"/>
      <c r="AS453" s="68"/>
    </row>
    <row r="454" spans="10:45" x14ac:dyDescent="0.3">
      <c r="J454"/>
      <c r="L454" s="2"/>
      <c r="M454"/>
      <c r="O454" s="2"/>
      <c r="P454"/>
      <c r="R454" s="2"/>
      <c r="S454"/>
      <c r="U454" s="2"/>
      <c r="V454"/>
      <c r="X454" s="2"/>
      <c r="Y454"/>
      <c r="AA454" s="2"/>
      <c r="AB454"/>
      <c r="AD454" s="2"/>
      <c r="AE454"/>
      <c r="AG454" s="2"/>
      <c r="AH454"/>
      <c r="AJ454" s="2"/>
      <c r="AK454" s="68"/>
      <c r="AM454" s="68"/>
      <c r="AN454" s="53"/>
      <c r="AP454" s="68"/>
      <c r="AQ454" s="53"/>
      <c r="AS454" s="68"/>
    </row>
    <row r="455" spans="10:45" x14ac:dyDescent="0.3">
      <c r="J455"/>
      <c r="L455" s="2"/>
      <c r="M455"/>
      <c r="O455" s="2"/>
      <c r="P455"/>
      <c r="R455" s="2"/>
      <c r="S455"/>
      <c r="U455" s="2"/>
      <c r="V455"/>
      <c r="X455" s="2"/>
      <c r="Y455"/>
      <c r="AA455" s="2"/>
      <c r="AB455"/>
      <c r="AD455" s="2"/>
      <c r="AE455"/>
      <c r="AG455" s="2"/>
      <c r="AH455"/>
      <c r="AJ455" s="2"/>
      <c r="AK455" s="68"/>
      <c r="AM455" s="68"/>
      <c r="AN455" s="53"/>
      <c r="AP455" s="68"/>
      <c r="AQ455" s="53"/>
      <c r="AS455" s="68"/>
    </row>
    <row r="456" spans="10:45" x14ac:dyDescent="0.3">
      <c r="J456"/>
      <c r="L456" s="2"/>
      <c r="M456"/>
      <c r="O456" s="2"/>
      <c r="P456"/>
      <c r="R456" s="2"/>
      <c r="S456"/>
      <c r="U456" s="2"/>
      <c r="V456"/>
      <c r="X456" s="2"/>
      <c r="Y456"/>
      <c r="AA456" s="2"/>
      <c r="AB456"/>
      <c r="AD456" s="2"/>
      <c r="AE456"/>
      <c r="AG456" s="2"/>
      <c r="AH456"/>
      <c r="AJ456" s="2"/>
      <c r="AK456" s="68"/>
      <c r="AM456" s="68"/>
      <c r="AN456" s="53"/>
      <c r="AP456" s="68"/>
      <c r="AQ456" s="53"/>
      <c r="AS456" s="68"/>
    </row>
    <row r="457" spans="10:45" x14ac:dyDescent="0.3">
      <c r="J457"/>
      <c r="L457" s="2"/>
      <c r="M457"/>
      <c r="O457" s="2"/>
      <c r="P457"/>
      <c r="R457" s="2"/>
      <c r="S457"/>
      <c r="U457" s="2"/>
      <c r="V457"/>
      <c r="X457" s="2"/>
      <c r="Y457"/>
      <c r="AA457" s="2"/>
      <c r="AB457"/>
      <c r="AD457" s="2"/>
      <c r="AE457"/>
      <c r="AG457" s="2"/>
      <c r="AH457"/>
      <c r="AJ457" s="2"/>
      <c r="AK457" s="68"/>
      <c r="AM457" s="68"/>
      <c r="AN457" s="53"/>
      <c r="AP457" s="68"/>
      <c r="AQ457" s="53"/>
      <c r="AS457" s="68"/>
    </row>
    <row r="458" spans="10:45" x14ac:dyDescent="0.3">
      <c r="J458"/>
      <c r="L458" s="2"/>
      <c r="M458"/>
      <c r="O458" s="2"/>
      <c r="P458"/>
      <c r="R458" s="2"/>
      <c r="S458"/>
      <c r="U458" s="2"/>
      <c r="V458"/>
      <c r="X458" s="2"/>
      <c r="Y458"/>
      <c r="AA458" s="2"/>
      <c r="AB458"/>
      <c r="AD458" s="2"/>
      <c r="AE458"/>
      <c r="AG458" s="2"/>
      <c r="AH458"/>
      <c r="AJ458" s="2"/>
      <c r="AK458" s="68"/>
      <c r="AM458" s="68"/>
      <c r="AN458" s="53"/>
      <c r="AP458" s="68"/>
      <c r="AQ458" s="53"/>
      <c r="AS458" s="68"/>
    </row>
    <row r="459" spans="10:45" x14ac:dyDescent="0.3">
      <c r="J459"/>
      <c r="L459" s="2"/>
      <c r="M459"/>
      <c r="O459" s="2"/>
      <c r="P459"/>
      <c r="R459" s="2"/>
      <c r="S459"/>
      <c r="U459" s="2"/>
      <c r="V459"/>
      <c r="X459" s="2"/>
      <c r="Y459"/>
      <c r="AA459" s="2"/>
      <c r="AB459"/>
      <c r="AD459" s="2"/>
      <c r="AE459"/>
      <c r="AG459" s="2"/>
      <c r="AH459"/>
      <c r="AJ459" s="2"/>
      <c r="AK459" s="68"/>
      <c r="AM459" s="68"/>
      <c r="AN459" s="53"/>
      <c r="AP459" s="68"/>
      <c r="AQ459" s="53"/>
      <c r="AS459" s="68"/>
    </row>
    <row r="460" spans="10:45" x14ac:dyDescent="0.3">
      <c r="J460"/>
      <c r="L460" s="2"/>
      <c r="M460"/>
      <c r="O460" s="2"/>
      <c r="P460"/>
      <c r="R460" s="2"/>
      <c r="S460"/>
      <c r="U460" s="2"/>
      <c r="V460"/>
      <c r="X460" s="2"/>
      <c r="Y460"/>
      <c r="AA460" s="2"/>
      <c r="AB460"/>
      <c r="AD460" s="2"/>
      <c r="AE460"/>
      <c r="AG460" s="2"/>
      <c r="AH460"/>
      <c r="AJ460" s="2"/>
      <c r="AK460" s="68"/>
      <c r="AM460" s="68"/>
      <c r="AN460" s="53"/>
      <c r="AP460" s="68"/>
      <c r="AQ460" s="53"/>
      <c r="AS460" s="68"/>
    </row>
    <row r="461" spans="10:45" x14ac:dyDescent="0.3">
      <c r="J461"/>
      <c r="L461" s="2"/>
      <c r="M461"/>
      <c r="O461" s="2"/>
      <c r="P461"/>
      <c r="R461" s="2"/>
      <c r="S461"/>
      <c r="U461" s="2"/>
      <c r="V461"/>
      <c r="X461" s="2"/>
      <c r="Y461"/>
      <c r="AA461" s="2"/>
      <c r="AB461"/>
      <c r="AD461" s="2"/>
      <c r="AE461"/>
      <c r="AG461" s="2"/>
      <c r="AH461"/>
      <c r="AJ461" s="2"/>
      <c r="AK461" s="68"/>
      <c r="AM461" s="68"/>
      <c r="AN461" s="53"/>
      <c r="AP461" s="68"/>
      <c r="AQ461" s="53"/>
      <c r="AS461" s="68"/>
    </row>
    <row r="462" spans="10:45" x14ac:dyDescent="0.3">
      <c r="J462"/>
      <c r="L462" s="2"/>
      <c r="M462"/>
      <c r="O462" s="2"/>
      <c r="P462"/>
      <c r="R462" s="2"/>
      <c r="S462"/>
      <c r="U462" s="2"/>
      <c r="V462"/>
      <c r="X462" s="2"/>
      <c r="Y462"/>
      <c r="AA462" s="2"/>
      <c r="AB462"/>
      <c r="AD462" s="2"/>
      <c r="AE462"/>
      <c r="AG462" s="2"/>
      <c r="AH462"/>
      <c r="AJ462" s="2"/>
      <c r="AK462" s="68"/>
      <c r="AM462" s="68"/>
      <c r="AN462" s="53"/>
      <c r="AP462" s="68"/>
      <c r="AQ462" s="53"/>
      <c r="AS462" s="68"/>
    </row>
  </sheetData>
  <mergeCells count="25">
    <mergeCell ref="F44:F45"/>
    <mergeCell ref="F46:F47"/>
    <mergeCell ref="F48:F53"/>
    <mergeCell ref="F54:F55"/>
    <mergeCell ref="G2:G8"/>
    <mergeCell ref="F9:F42"/>
    <mergeCell ref="J2:AS2"/>
    <mergeCell ref="J3:L7"/>
    <mergeCell ref="M3:O7"/>
    <mergeCell ref="P3:R7"/>
    <mergeCell ref="S3:U7"/>
    <mergeCell ref="V3:X7"/>
    <mergeCell ref="Y3:AA7"/>
    <mergeCell ref="AB3:AD7"/>
    <mergeCell ref="AE3:AG7"/>
    <mergeCell ref="AH3:AJ7"/>
    <mergeCell ref="AK3:AM7"/>
    <mergeCell ref="AN3:AP7"/>
    <mergeCell ref="AQ3:AS7"/>
    <mergeCell ref="H2:I8"/>
    <mergeCell ref="D2:D8"/>
    <mergeCell ref="C2:C8"/>
    <mergeCell ref="E2:E8"/>
    <mergeCell ref="B2:B8"/>
    <mergeCell ref="F2:F8"/>
  </mergeCells>
  <phoneticPr fontId="3" type="noConversion"/>
  <conditionalFormatting sqref="J9:J55 AN9:AN55 AQ9:AQ55">
    <cfRule type="cellIs" dxfId="434" priority="535" operator="equal">
      <formula>$AU$8</formula>
    </cfRule>
    <cfRule type="cellIs" dxfId="433" priority="532" operator="equal">
      <formula>$AU$4</formula>
    </cfRule>
    <cfRule type="cellIs" dxfId="432" priority="531" operator="equal">
      <formula>$AU$6</formula>
    </cfRule>
    <cfRule type="cellIs" dxfId="431" priority="530" operator="equal">
      <formula>$AU$7</formula>
    </cfRule>
    <cfRule type="cellIs" dxfId="430" priority="529" operator="equal">
      <formula>$AU$5</formula>
    </cfRule>
  </conditionalFormatting>
  <conditionalFormatting sqref="K9:K55 AO9:AO55 AR9:AR55">
    <cfRule type="cellIs" dxfId="429" priority="534" operator="equal">
      <formula>$AV$4</formula>
    </cfRule>
    <cfRule type="cellIs" dxfId="428" priority="533" operator="equal">
      <formula>$AV$5</formula>
    </cfRule>
    <cfRule type="cellIs" dxfId="427" priority="536" operator="equal">
      <formula>$AV$6</formula>
    </cfRule>
  </conditionalFormatting>
  <conditionalFormatting sqref="M9:M55">
    <cfRule type="cellIs" dxfId="426" priority="319" operator="equal">
      <formula>$AU$8</formula>
    </cfRule>
    <cfRule type="cellIs" dxfId="425" priority="316" operator="equal">
      <formula>$AU$4</formula>
    </cfRule>
    <cfRule type="cellIs" dxfId="424" priority="315" operator="equal">
      <formula>$AU$6</formula>
    </cfRule>
    <cfRule type="cellIs" dxfId="423" priority="314" operator="equal">
      <formula>$AU$7</formula>
    </cfRule>
    <cfRule type="cellIs" dxfId="422" priority="313" operator="equal">
      <formula>$AU$5</formula>
    </cfRule>
  </conditionalFormatting>
  <conditionalFormatting sqref="N9:N55">
    <cfRule type="cellIs" dxfId="421" priority="318" operator="equal">
      <formula>$AV$4</formula>
    </cfRule>
    <cfRule type="cellIs" dxfId="420" priority="320" operator="equal">
      <formula>$AV$6</formula>
    </cfRule>
    <cfRule type="cellIs" dxfId="419" priority="317" operator="equal">
      <formula>$AV$5</formula>
    </cfRule>
  </conditionalFormatting>
  <conditionalFormatting sqref="P9:P55">
    <cfRule type="cellIs" dxfId="418" priority="289" operator="equal">
      <formula>$AU$5</formula>
    </cfRule>
    <cfRule type="cellIs" dxfId="417" priority="292" operator="equal">
      <formula>$AU$4</formula>
    </cfRule>
    <cfRule type="cellIs" dxfId="416" priority="295" operator="equal">
      <formula>$AU$8</formula>
    </cfRule>
    <cfRule type="cellIs" dxfId="415" priority="291" operator="equal">
      <formula>$AU$6</formula>
    </cfRule>
    <cfRule type="cellIs" dxfId="414" priority="290" operator="equal">
      <formula>$AU$7</formula>
    </cfRule>
  </conditionalFormatting>
  <conditionalFormatting sqref="Q9:Q55">
    <cfRule type="cellIs" dxfId="413" priority="296" operator="equal">
      <formula>$AV$6</formula>
    </cfRule>
    <cfRule type="cellIs" dxfId="412" priority="294" operator="equal">
      <formula>$AV$4</formula>
    </cfRule>
    <cfRule type="cellIs" dxfId="411" priority="293" operator="equal">
      <formula>$AV$5</formula>
    </cfRule>
  </conditionalFormatting>
  <conditionalFormatting sqref="S9:S55">
    <cfRule type="cellIs" dxfId="410" priority="271" operator="equal">
      <formula>$AU$8</formula>
    </cfRule>
    <cfRule type="cellIs" dxfId="409" priority="268" operator="equal">
      <formula>$AU$4</formula>
    </cfRule>
    <cfRule type="cellIs" dxfId="408" priority="266" operator="equal">
      <formula>$AU$7</formula>
    </cfRule>
    <cfRule type="cellIs" dxfId="407" priority="265" operator="equal">
      <formula>$AU$5</formula>
    </cfRule>
    <cfRule type="cellIs" dxfId="406" priority="267" operator="equal">
      <formula>$AU$6</formula>
    </cfRule>
  </conditionalFormatting>
  <conditionalFormatting sqref="T9:T55">
    <cfRule type="cellIs" dxfId="405" priority="272" operator="equal">
      <formula>$AV$6</formula>
    </cfRule>
    <cfRule type="cellIs" dxfId="404" priority="270" operator="equal">
      <formula>$AV$4</formula>
    </cfRule>
    <cfRule type="cellIs" dxfId="403" priority="269" operator="equal">
      <formula>$AV$5</formula>
    </cfRule>
  </conditionalFormatting>
  <conditionalFormatting sqref="V9:V55">
    <cfRule type="cellIs" dxfId="402" priority="243" operator="equal">
      <formula>$AU$6</formula>
    </cfRule>
    <cfRule type="cellIs" dxfId="401" priority="244" operator="equal">
      <formula>$AU$4</formula>
    </cfRule>
    <cfRule type="cellIs" dxfId="400" priority="247" operator="equal">
      <formula>$AU$8</formula>
    </cfRule>
    <cfRule type="cellIs" dxfId="399" priority="241" operator="equal">
      <formula>$AU$5</formula>
    </cfRule>
    <cfRule type="cellIs" dxfId="398" priority="242" operator="equal">
      <formula>$AU$7</formula>
    </cfRule>
  </conditionalFormatting>
  <conditionalFormatting sqref="W9:W55">
    <cfRule type="cellIs" dxfId="397" priority="248" operator="equal">
      <formula>$AV$6</formula>
    </cfRule>
    <cfRule type="cellIs" dxfId="396" priority="246" operator="equal">
      <formula>$AV$4</formula>
    </cfRule>
    <cfRule type="cellIs" dxfId="395" priority="245" operator="equal">
      <formula>$AV$5</formula>
    </cfRule>
  </conditionalFormatting>
  <conditionalFormatting sqref="Y9:Y55">
    <cfRule type="cellIs" dxfId="394" priority="223" operator="equal">
      <formula>$AU$8</formula>
    </cfRule>
    <cfRule type="cellIs" dxfId="393" priority="220" operator="equal">
      <formula>$AU$4</formula>
    </cfRule>
    <cfRule type="cellIs" dxfId="392" priority="219" operator="equal">
      <formula>$AU$6</formula>
    </cfRule>
    <cfRule type="cellIs" dxfId="391" priority="218" operator="equal">
      <formula>$AU$7</formula>
    </cfRule>
    <cfRule type="cellIs" dxfId="390" priority="217" operator="equal">
      <formula>$AU$5</formula>
    </cfRule>
  </conditionalFormatting>
  <conditionalFormatting sqref="Z9:Z55">
    <cfRule type="cellIs" dxfId="389" priority="224" operator="equal">
      <formula>$AV$6</formula>
    </cfRule>
    <cfRule type="cellIs" dxfId="388" priority="222" operator="equal">
      <formula>$AV$4</formula>
    </cfRule>
    <cfRule type="cellIs" dxfId="387" priority="221" operator="equal">
      <formula>$AV$5</formula>
    </cfRule>
  </conditionalFormatting>
  <conditionalFormatting sqref="AB9:AB55">
    <cfRule type="cellIs" dxfId="386" priority="194" operator="equal">
      <formula>$AU$7</formula>
    </cfRule>
    <cfRule type="cellIs" dxfId="385" priority="193" operator="equal">
      <formula>$AU$5</formula>
    </cfRule>
    <cfRule type="cellIs" dxfId="384" priority="195" operator="equal">
      <formula>$AU$6</formula>
    </cfRule>
    <cfRule type="cellIs" dxfId="383" priority="196" operator="equal">
      <formula>$AU$4</formula>
    </cfRule>
    <cfRule type="cellIs" dxfId="382" priority="199" operator="equal">
      <formula>$AU$8</formula>
    </cfRule>
  </conditionalFormatting>
  <conditionalFormatting sqref="AC9:AC55">
    <cfRule type="cellIs" dxfId="381" priority="198" operator="equal">
      <formula>$AV$4</formula>
    </cfRule>
    <cfRule type="cellIs" dxfId="380" priority="197" operator="equal">
      <formula>$AV$5</formula>
    </cfRule>
    <cfRule type="cellIs" dxfId="379" priority="200" operator="equal">
      <formula>$AV$6</formula>
    </cfRule>
  </conditionalFormatting>
  <conditionalFormatting sqref="AE9:AE55">
    <cfRule type="cellIs" dxfId="378" priority="172" operator="equal">
      <formula>$AU$4</formula>
    </cfRule>
    <cfRule type="cellIs" dxfId="377" priority="175" operator="equal">
      <formula>$AU$8</formula>
    </cfRule>
    <cfRule type="cellIs" dxfId="376" priority="171" operator="equal">
      <formula>$AU$6</formula>
    </cfRule>
    <cfRule type="cellIs" dxfId="375" priority="170" operator="equal">
      <formula>$AU$7</formula>
    </cfRule>
    <cfRule type="cellIs" dxfId="374" priority="169" operator="equal">
      <formula>$AU$5</formula>
    </cfRule>
  </conditionalFormatting>
  <conditionalFormatting sqref="AF9:AF55">
    <cfRule type="cellIs" dxfId="373" priority="173" operator="equal">
      <formula>$AV$5</formula>
    </cfRule>
    <cfRule type="cellIs" dxfId="372" priority="176" operator="equal">
      <formula>$AV$6</formula>
    </cfRule>
    <cfRule type="cellIs" dxfId="371" priority="174" operator="equal">
      <formula>$AV$4</formula>
    </cfRule>
  </conditionalFormatting>
  <conditionalFormatting sqref="AH9:AH55">
    <cfRule type="cellIs" dxfId="370" priority="147" operator="equal">
      <formula>$AU$6</formula>
    </cfRule>
    <cfRule type="cellIs" dxfId="369" priority="151" operator="equal">
      <formula>$AU$8</formula>
    </cfRule>
    <cfRule type="cellIs" dxfId="368" priority="148" operator="equal">
      <formula>$AU$4</formula>
    </cfRule>
    <cfRule type="cellIs" dxfId="367" priority="146" operator="equal">
      <formula>$AU$7</formula>
    </cfRule>
    <cfRule type="cellIs" dxfId="366" priority="145" operator="equal">
      <formula>$AU$5</formula>
    </cfRule>
  </conditionalFormatting>
  <conditionalFormatting sqref="AI9:AI55">
    <cfRule type="cellIs" dxfId="365" priority="152" operator="equal">
      <formula>$AV$6</formula>
    </cfRule>
    <cfRule type="cellIs" dxfId="364" priority="150" operator="equal">
      <formula>$AV$4</formula>
    </cfRule>
    <cfRule type="cellIs" dxfId="363" priority="149" operator="equal">
      <formula>$AV$5</formula>
    </cfRule>
  </conditionalFormatting>
  <conditionalFormatting sqref="AK9:AK55">
    <cfRule type="cellIs" dxfId="362" priority="3" operator="equal">
      <formula>$AU$6</formula>
    </cfRule>
    <cfRule type="cellIs" dxfId="361" priority="1" operator="equal">
      <formula>$AU$5</formula>
    </cfRule>
    <cfRule type="cellIs" dxfId="360" priority="2" operator="equal">
      <formula>$AU$7</formula>
    </cfRule>
    <cfRule type="cellIs" dxfId="359" priority="7" operator="equal">
      <formula>$AU$8</formula>
    </cfRule>
    <cfRule type="cellIs" dxfId="358" priority="4" operator="equal">
      <formula>$AU$4</formula>
    </cfRule>
  </conditionalFormatting>
  <conditionalFormatting sqref="AL9:AL55">
    <cfRule type="cellIs" dxfId="357" priority="6" operator="equal">
      <formula>$AV$4</formula>
    </cfRule>
    <cfRule type="cellIs" dxfId="356" priority="8" operator="equal">
      <formula>$AV$6</formula>
    </cfRule>
    <cfRule type="cellIs" dxfId="355" priority="5" operator="equal">
      <formula>$AV$5</formula>
    </cfRule>
  </conditionalFormatting>
  <dataValidations count="2">
    <dataValidation type="list" allowBlank="1" showInputMessage="1" showErrorMessage="1" sqref="AO9:AO55 K9:K55 AI9:AI55 AF9:AF55 AR9:AR55 Z9:Z55 Q9:Q55 AC9:AC55 W9:W55 AL9:AL55 T9:T55 N9:N55" xr:uid="{92CD6505-2296-4FB0-8072-24A83CF9D4ED}">
      <formula1>$AV$3:$AV$6</formula1>
    </dataValidation>
    <dataValidation type="list" allowBlank="1" showInputMessage="1" showErrorMessage="1" sqref="AN9:AN55 J9:J55 AQ9:AQ55 AH9:AH55 AB9:AB55 Y9:Y55 V9:V55 AE9:AE55 P9:P55 AK9:AK55 S9:S55 M9:M55" xr:uid="{D9D123AC-D022-4DA6-9DE8-EA1BE9057686}">
      <formula1>$AU$3:$AU$8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4FFAC-1F95-4198-9A5D-FE4624F98636}">
  <dimension ref="A1:BC451"/>
  <sheetViews>
    <sheetView tabSelected="1" zoomScale="69" zoomScaleNormal="69" workbookViewId="0">
      <pane xSplit="9" ySplit="8" topLeftCell="J9" activePane="bottomRight" state="frozen"/>
      <selection pane="topRight" activeCell="AN1" sqref="AN1"/>
      <selection pane="bottomLeft" activeCell="A4" sqref="A4"/>
      <selection pane="bottomRight" activeCell="S24" sqref="S24"/>
    </sheetView>
  </sheetViews>
  <sheetFormatPr defaultRowHeight="14.4" x14ac:dyDescent="0.3"/>
  <cols>
    <col min="1" max="1" width="2.88671875" customWidth="1"/>
    <col min="2" max="2" width="4.88671875" style="107" customWidth="1"/>
    <col min="3" max="3" width="4.44140625" style="107" customWidth="1"/>
    <col min="4" max="5" width="4.44140625" style="107" bestFit="1" customWidth="1"/>
    <col min="6" max="6" width="40.33203125" style="51" customWidth="1"/>
    <col min="7" max="7" width="6" style="14" bestFit="1" customWidth="1"/>
    <col min="8" max="8" width="13.109375" style="10" customWidth="1"/>
    <col min="9" max="9" width="27.6640625" style="11" customWidth="1"/>
    <col min="10" max="10" width="5.33203125" style="77" customWidth="1"/>
    <col min="11" max="11" width="5.33203125" style="68" customWidth="1"/>
    <col min="12" max="12" width="5.33203125" style="78" customWidth="1"/>
    <col min="13" max="13" width="6.109375" style="79" bestFit="1" customWidth="1"/>
    <col min="14" max="14" width="6.109375" style="68" bestFit="1" customWidth="1"/>
    <col min="15" max="15" width="5.33203125" style="78" customWidth="1"/>
    <col min="16" max="16" width="5.33203125" style="79" customWidth="1"/>
    <col min="17" max="17" width="5.33203125" style="68" customWidth="1"/>
    <col min="18" max="18" width="5.33203125" style="78" customWidth="1"/>
    <col min="19" max="19" width="5.33203125" style="25" customWidth="1"/>
    <col min="20" max="20" width="5.33203125" style="2" customWidth="1"/>
    <col min="21" max="21" width="5.33203125" style="24" customWidth="1"/>
    <col min="22" max="22" width="5.33203125" style="79" customWidth="1"/>
    <col min="23" max="23" width="5.33203125" style="68" customWidth="1"/>
    <col min="24" max="24" width="5.33203125" style="78" customWidth="1"/>
    <col min="25" max="25" width="5.33203125" style="25" customWidth="1"/>
    <col min="26" max="26" width="5.33203125" style="2" customWidth="1"/>
    <col min="27" max="27" width="5.33203125" style="24" customWidth="1"/>
    <col min="28" max="28" width="5.33203125" style="25" customWidth="1"/>
    <col min="29" max="29" width="5.33203125" style="2" customWidth="1"/>
    <col min="30" max="30" width="5.33203125" style="24" customWidth="1"/>
    <col min="31" max="31" width="5.33203125" style="25" customWidth="1"/>
    <col min="32" max="32" width="5.33203125" style="2" customWidth="1"/>
    <col min="33" max="33" width="5.33203125" style="24" customWidth="1"/>
    <col min="34" max="34" width="5.33203125" style="25" customWidth="1"/>
    <col min="35" max="35" width="5.33203125" style="2" customWidth="1"/>
    <col min="36" max="36" width="5.33203125" style="24" customWidth="1"/>
    <col min="37" max="37" width="5.33203125" style="79" customWidth="1"/>
    <col min="38" max="38" width="5.33203125" style="68" customWidth="1"/>
    <col min="39" max="39" width="5.33203125" style="78" customWidth="1"/>
    <col min="40" max="40" width="5.33203125" style="79" customWidth="1"/>
    <col min="41" max="41" width="5.33203125" style="68" customWidth="1"/>
    <col min="42" max="42" width="5.33203125" style="78" customWidth="1"/>
    <col min="43" max="43" width="5.33203125" style="79" customWidth="1"/>
    <col min="44" max="44" width="5.33203125" style="68" customWidth="1"/>
    <col min="45" max="45" width="5.33203125" style="2" customWidth="1"/>
    <col min="46" max="46" width="9.109375" customWidth="1"/>
    <col min="47" max="47" width="13.6640625" bestFit="1" customWidth="1"/>
    <col min="48" max="48" width="12.109375" bestFit="1" customWidth="1"/>
    <col min="50" max="50" width="19.5546875" bestFit="1" customWidth="1"/>
    <col min="51" max="51" width="11.6640625" bestFit="1" customWidth="1"/>
  </cols>
  <sheetData>
    <row r="1" spans="1:55" s="1" customFormat="1" ht="18" x14ac:dyDescent="0.3">
      <c r="B1" s="293" t="s">
        <v>637</v>
      </c>
      <c r="N1" s="265"/>
      <c r="O1" s="265"/>
      <c r="P1" s="265"/>
      <c r="Q1" s="265"/>
      <c r="R1" s="265"/>
      <c r="S1" s="265"/>
    </row>
    <row r="2" spans="1:55" ht="15.75" customHeight="1" thickBot="1" x14ac:dyDescent="0.35">
      <c r="B2" s="302" t="s">
        <v>614</v>
      </c>
      <c r="C2" s="319" t="s">
        <v>628</v>
      </c>
      <c r="D2" s="319" t="s">
        <v>612</v>
      </c>
      <c r="E2" s="319" t="s">
        <v>632</v>
      </c>
      <c r="F2" s="352" t="s">
        <v>2</v>
      </c>
      <c r="G2" s="304" t="s">
        <v>373</v>
      </c>
      <c r="H2" s="313" t="s">
        <v>372</v>
      </c>
      <c r="I2" s="315"/>
      <c r="J2" s="348" t="s">
        <v>494</v>
      </c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2"/>
      <c r="AC2" s="322"/>
      <c r="AD2" s="322"/>
      <c r="AE2" s="322"/>
      <c r="AF2" s="322"/>
      <c r="AG2" s="322"/>
      <c r="AH2" s="322"/>
      <c r="AI2" s="322"/>
      <c r="AJ2" s="322"/>
      <c r="AK2" s="322"/>
      <c r="AL2" s="322"/>
      <c r="AM2" s="322"/>
      <c r="AN2" s="322"/>
      <c r="AO2" s="322"/>
      <c r="AP2" s="322"/>
      <c r="AQ2" s="322"/>
      <c r="AR2" s="322"/>
      <c r="AS2" s="324"/>
      <c r="AU2" s="12" t="s">
        <v>630</v>
      </c>
      <c r="AV2" s="12" t="s">
        <v>631</v>
      </c>
      <c r="AX2" s="12" t="s">
        <v>628</v>
      </c>
      <c r="AY2" s="12" t="s">
        <v>627</v>
      </c>
    </row>
    <row r="3" spans="1:55" x14ac:dyDescent="0.3">
      <c r="B3" s="302"/>
      <c r="C3" s="319"/>
      <c r="D3" s="319"/>
      <c r="E3" s="319"/>
      <c r="F3" s="352"/>
      <c r="G3" s="304"/>
      <c r="H3" s="313"/>
      <c r="I3" s="315"/>
      <c r="J3" s="334" t="s">
        <v>468</v>
      </c>
      <c r="K3" s="326"/>
      <c r="L3" s="327"/>
      <c r="M3" s="334" t="s">
        <v>469</v>
      </c>
      <c r="N3" s="326"/>
      <c r="O3" s="327"/>
      <c r="P3" s="334" t="s">
        <v>470</v>
      </c>
      <c r="Q3" s="326"/>
      <c r="R3" s="327"/>
      <c r="S3" s="334" t="s">
        <v>471</v>
      </c>
      <c r="T3" s="326"/>
      <c r="U3" s="327"/>
      <c r="V3" s="334" t="s">
        <v>472</v>
      </c>
      <c r="W3" s="326"/>
      <c r="X3" s="327"/>
      <c r="Y3" s="334" t="s">
        <v>473</v>
      </c>
      <c r="Z3" s="326"/>
      <c r="AA3" s="327"/>
      <c r="AB3" s="334" t="s">
        <v>474</v>
      </c>
      <c r="AC3" s="326"/>
      <c r="AD3" s="327"/>
      <c r="AE3" s="334" t="s">
        <v>475</v>
      </c>
      <c r="AF3" s="326"/>
      <c r="AG3" s="327"/>
      <c r="AH3" s="334" t="s">
        <v>476</v>
      </c>
      <c r="AI3" s="326"/>
      <c r="AJ3" s="327"/>
      <c r="AK3" s="310" t="s">
        <v>477</v>
      </c>
      <c r="AL3" s="311"/>
      <c r="AM3" s="312"/>
      <c r="AN3" s="310" t="s">
        <v>478</v>
      </c>
      <c r="AO3" s="311"/>
      <c r="AP3" s="312"/>
      <c r="AQ3" s="310" t="s">
        <v>479</v>
      </c>
      <c r="AR3" s="311"/>
      <c r="AS3" s="312"/>
      <c r="AU3" s="4" t="s">
        <v>14</v>
      </c>
      <c r="AV3" t="s">
        <v>14</v>
      </c>
      <c r="AX3" s="282" t="s">
        <v>600</v>
      </c>
      <c r="AY3" s="281">
        <f>COUNTIF(C9:C185,"=1")</f>
        <v>0</v>
      </c>
    </row>
    <row r="4" spans="1:55" x14ac:dyDescent="0.3">
      <c r="B4" s="302"/>
      <c r="C4" s="319"/>
      <c r="D4" s="319"/>
      <c r="E4" s="319"/>
      <c r="F4" s="352"/>
      <c r="G4" s="304"/>
      <c r="H4" s="313"/>
      <c r="I4" s="315"/>
      <c r="J4" s="335"/>
      <c r="K4" s="329"/>
      <c r="L4" s="330"/>
      <c r="M4" s="335"/>
      <c r="N4" s="329"/>
      <c r="O4" s="330"/>
      <c r="P4" s="335"/>
      <c r="Q4" s="329"/>
      <c r="R4" s="330"/>
      <c r="S4" s="335"/>
      <c r="T4" s="329"/>
      <c r="U4" s="330"/>
      <c r="V4" s="335"/>
      <c r="W4" s="329"/>
      <c r="X4" s="330"/>
      <c r="Y4" s="335"/>
      <c r="Z4" s="329"/>
      <c r="AA4" s="330"/>
      <c r="AB4" s="335"/>
      <c r="AC4" s="329"/>
      <c r="AD4" s="330"/>
      <c r="AE4" s="335"/>
      <c r="AF4" s="329"/>
      <c r="AG4" s="330"/>
      <c r="AH4" s="335"/>
      <c r="AI4" s="329"/>
      <c r="AJ4" s="330"/>
      <c r="AK4" s="313"/>
      <c r="AL4" s="314"/>
      <c r="AM4" s="315"/>
      <c r="AN4" s="313"/>
      <c r="AO4" s="314"/>
      <c r="AP4" s="315"/>
      <c r="AQ4" s="313"/>
      <c r="AR4" s="314"/>
      <c r="AS4" s="315"/>
      <c r="AU4" s="6" t="s">
        <v>0</v>
      </c>
      <c r="AV4" s="6" t="s">
        <v>15</v>
      </c>
      <c r="AX4" s="282" t="s">
        <v>601</v>
      </c>
      <c r="AY4" s="281">
        <f>COUNTIF(C9:C185,"=2")</f>
        <v>0</v>
      </c>
    </row>
    <row r="5" spans="1:55" x14ac:dyDescent="0.3">
      <c r="B5" s="302"/>
      <c r="C5" s="319"/>
      <c r="D5" s="319"/>
      <c r="E5" s="319"/>
      <c r="F5" s="352"/>
      <c r="G5" s="304"/>
      <c r="H5" s="313"/>
      <c r="I5" s="315"/>
      <c r="J5" s="335"/>
      <c r="K5" s="329"/>
      <c r="L5" s="330"/>
      <c r="M5" s="335"/>
      <c r="N5" s="329"/>
      <c r="O5" s="330"/>
      <c r="P5" s="335"/>
      <c r="Q5" s="329"/>
      <c r="R5" s="330"/>
      <c r="S5" s="335"/>
      <c r="T5" s="329"/>
      <c r="U5" s="330"/>
      <c r="V5" s="335"/>
      <c r="W5" s="329"/>
      <c r="X5" s="330"/>
      <c r="Y5" s="335"/>
      <c r="Z5" s="329"/>
      <c r="AA5" s="330"/>
      <c r="AB5" s="335"/>
      <c r="AC5" s="329"/>
      <c r="AD5" s="330"/>
      <c r="AE5" s="335"/>
      <c r="AF5" s="329"/>
      <c r="AG5" s="330"/>
      <c r="AH5" s="335"/>
      <c r="AI5" s="329"/>
      <c r="AJ5" s="330"/>
      <c r="AK5" s="313"/>
      <c r="AL5" s="314"/>
      <c r="AM5" s="315"/>
      <c r="AN5" s="313"/>
      <c r="AO5" s="314"/>
      <c r="AP5" s="315"/>
      <c r="AQ5" s="313"/>
      <c r="AR5" s="314"/>
      <c r="AS5" s="315"/>
      <c r="AU5" s="7" t="s">
        <v>1</v>
      </c>
      <c r="AV5" s="7" t="s">
        <v>21</v>
      </c>
      <c r="AX5" s="282" t="s">
        <v>626</v>
      </c>
      <c r="AY5" s="280">
        <f>COUNTIF(C9:C185,"=3")</f>
        <v>0</v>
      </c>
    </row>
    <row r="6" spans="1:55" s="5" customFormat="1" x14ac:dyDescent="0.3">
      <c r="A6"/>
      <c r="B6" s="302"/>
      <c r="C6" s="319"/>
      <c r="D6" s="319"/>
      <c r="E6" s="319"/>
      <c r="F6" s="352"/>
      <c r="G6" s="304"/>
      <c r="H6" s="313"/>
      <c r="I6" s="315"/>
      <c r="J6" s="335"/>
      <c r="K6" s="329"/>
      <c r="L6" s="330"/>
      <c r="M6" s="335"/>
      <c r="N6" s="329"/>
      <c r="O6" s="330"/>
      <c r="P6" s="335"/>
      <c r="Q6" s="329"/>
      <c r="R6" s="330"/>
      <c r="S6" s="335"/>
      <c r="T6" s="329"/>
      <c r="U6" s="330"/>
      <c r="V6" s="335"/>
      <c r="W6" s="329"/>
      <c r="X6" s="330"/>
      <c r="Y6" s="335"/>
      <c r="Z6" s="329"/>
      <c r="AA6" s="330"/>
      <c r="AB6" s="335"/>
      <c r="AC6" s="329"/>
      <c r="AD6" s="330"/>
      <c r="AE6" s="335"/>
      <c r="AF6" s="329"/>
      <c r="AG6" s="330"/>
      <c r="AH6" s="335"/>
      <c r="AI6" s="329"/>
      <c r="AJ6" s="330"/>
      <c r="AK6" s="313"/>
      <c r="AL6" s="314"/>
      <c r="AM6" s="315"/>
      <c r="AN6" s="313"/>
      <c r="AO6" s="314"/>
      <c r="AP6" s="315"/>
      <c r="AQ6" s="313"/>
      <c r="AR6" s="314"/>
      <c r="AS6" s="315"/>
      <c r="AU6" s="8" t="s">
        <v>23</v>
      </c>
      <c r="AV6" s="13" t="s">
        <v>16</v>
      </c>
      <c r="AW6"/>
      <c r="AX6" s="282" t="s">
        <v>603</v>
      </c>
      <c r="AY6" s="280">
        <f>COUNTIF(C9:C185,"=4")</f>
        <v>0</v>
      </c>
      <c r="AZ6"/>
      <c r="BA6"/>
      <c r="BB6"/>
      <c r="BC6"/>
    </row>
    <row r="7" spans="1:55" s="5" customFormat="1" ht="15" thickBot="1" x14ac:dyDescent="0.35">
      <c r="A7"/>
      <c r="B7" s="302"/>
      <c r="C7" s="319"/>
      <c r="D7" s="319"/>
      <c r="E7" s="319"/>
      <c r="F7" s="352"/>
      <c r="G7" s="304"/>
      <c r="H7" s="313"/>
      <c r="I7" s="315"/>
      <c r="J7" s="336"/>
      <c r="K7" s="332"/>
      <c r="L7" s="333"/>
      <c r="M7" s="336"/>
      <c r="N7" s="332"/>
      <c r="O7" s="333"/>
      <c r="P7" s="336"/>
      <c r="Q7" s="332"/>
      <c r="R7" s="333"/>
      <c r="S7" s="336"/>
      <c r="T7" s="332"/>
      <c r="U7" s="333"/>
      <c r="V7" s="336"/>
      <c r="W7" s="332"/>
      <c r="X7" s="333"/>
      <c r="Y7" s="336"/>
      <c r="Z7" s="332"/>
      <c r="AA7" s="333"/>
      <c r="AB7" s="336"/>
      <c r="AC7" s="332"/>
      <c r="AD7" s="333"/>
      <c r="AE7" s="336"/>
      <c r="AF7" s="332"/>
      <c r="AG7" s="333"/>
      <c r="AH7" s="336"/>
      <c r="AI7" s="332"/>
      <c r="AJ7" s="333"/>
      <c r="AK7" s="316"/>
      <c r="AL7" s="317"/>
      <c r="AM7" s="318"/>
      <c r="AN7" s="316"/>
      <c r="AO7" s="317"/>
      <c r="AP7" s="318"/>
      <c r="AQ7" s="316"/>
      <c r="AR7" s="317"/>
      <c r="AS7" s="318"/>
      <c r="AU7" s="9" t="s">
        <v>27</v>
      </c>
      <c r="AV7"/>
      <c r="AW7"/>
      <c r="AX7" s="282" t="s">
        <v>604</v>
      </c>
      <c r="AY7" s="280">
        <f>COUNTIF(C9:C185,"=5")</f>
        <v>0</v>
      </c>
      <c r="AZ7"/>
      <c r="BA7"/>
      <c r="BB7"/>
      <c r="BC7"/>
    </row>
    <row r="8" spans="1:55" ht="15" thickBot="1" x14ac:dyDescent="0.35">
      <c r="B8" s="303"/>
      <c r="C8" s="320"/>
      <c r="D8" s="320"/>
      <c r="E8" s="320"/>
      <c r="F8" s="353"/>
      <c r="G8" s="305"/>
      <c r="H8" s="316"/>
      <c r="I8" s="318"/>
      <c r="J8" s="154" t="s">
        <v>5</v>
      </c>
      <c r="K8" s="154" t="s">
        <v>6</v>
      </c>
      <c r="L8" s="155" t="s">
        <v>7</v>
      </c>
      <c r="M8" s="156" t="s">
        <v>5</v>
      </c>
      <c r="N8" s="154" t="s">
        <v>6</v>
      </c>
      <c r="O8" s="157" t="s">
        <v>7</v>
      </c>
      <c r="P8" s="156" t="s">
        <v>5</v>
      </c>
      <c r="Q8" s="154" t="s">
        <v>6</v>
      </c>
      <c r="R8" s="157" t="s">
        <v>7</v>
      </c>
      <c r="S8" s="156" t="s">
        <v>5</v>
      </c>
      <c r="T8" s="154" t="s">
        <v>6</v>
      </c>
      <c r="U8" s="157" t="s">
        <v>7</v>
      </c>
      <c r="V8" s="156" t="s">
        <v>5</v>
      </c>
      <c r="W8" s="154" t="s">
        <v>6</v>
      </c>
      <c r="X8" s="157" t="s">
        <v>7</v>
      </c>
      <c r="Y8" s="156" t="s">
        <v>5</v>
      </c>
      <c r="Z8" s="154" t="s">
        <v>6</v>
      </c>
      <c r="AA8" s="157" t="s">
        <v>7</v>
      </c>
      <c r="AB8" s="156" t="s">
        <v>5</v>
      </c>
      <c r="AC8" s="154" t="s">
        <v>6</v>
      </c>
      <c r="AD8" s="157" t="s">
        <v>7</v>
      </c>
      <c r="AE8" s="156" t="s">
        <v>5</v>
      </c>
      <c r="AF8" s="154" t="s">
        <v>6</v>
      </c>
      <c r="AG8" s="157" t="s">
        <v>7</v>
      </c>
      <c r="AH8" s="156" t="s">
        <v>5</v>
      </c>
      <c r="AI8" s="154" t="s">
        <v>6</v>
      </c>
      <c r="AJ8" s="157" t="s">
        <v>7</v>
      </c>
      <c r="AK8" s="156" t="s">
        <v>5</v>
      </c>
      <c r="AL8" s="154" t="s">
        <v>6</v>
      </c>
      <c r="AM8" s="157" t="s">
        <v>7</v>
      </c>
      <c r="AN8" s="156" t="s">
        <v>5</v>
      </c>
      <c r="AO8" s="154" t="s">
        <v>6</v>
      </c>
      <c r="AP8" s="155" t="s">
        <v>7</v>
      </c>
      <c r="AQ8" s="158" t="s">
        <v>5</v>
      </c>
      <c r="AR8" s="159" t="s">
        <v>6</v>
      </c>
      <c r="AS8" s="160" t="s">
        <v>7</v>
      </c>
      <c r="AU8" s="13" t="s">
        <v>16</v>
      </c>
      <c r="AV8" s="4"/>
      <c r="AX8" s="282" t="s">
        <v>605</v>
      </c>
      <c r="AY8" s="280">
        <f>COUNTIF(C9:C185,"=6")</f>
        <v>34</v>
      </c>
    </row>
    <row r="9" spans="1:55" x14ac:dyDescent="0.3">
      <c r="B9" s="233" t="s">
        <v>489</v>
      </c>
      <c r="C9" s="234">
        <v>6</v>
      </c>
      <c r="D9" s="234">
        <v>8</v>
      </c>
      <c r="E9" s="234">
        <v>3</v>
      </c>
      <c r="F9" s="354" t="s">
        <v>3</v>
      </c>
      <c r="G9" s="244" t="s">
        <v>408</v>
      </c>
      <c r="H9" s="170" t="s">
        <v>105</v>
      </c>
      <c r="I9" s="171" t="s">
        <v>106</v>
      </c>
      <c r="J9" s="21" t="s">
        <v>16</v>
      </c>
      <c r="K9" s="19" t="s">
        <v>16</v>
      </c>
      <c r="L9" s="23"/>
      <c r="M9" s="63" t="s">
        <v>0</v>
      </c>
      <c r="N9" s="64" t="s">
        <v>15</v>
      </c>
      <c r="O9" s="22"/>
      <c r="P9" s="63" t="s">
        <v>14</v>
      </c>
      <c r="Q9" s="64" t="s">
        <v>14</v>
      </c>
      <c r="R9" s="22"/>
      <c r="S9" s="63" t="s">
        <v>14</v>
      </c>
      <c r="T9" s="64" t="s">
        <v>14</v>
      </c>
      <c r="U9" s="22"/>
      <c r="V9" s="21" t="s">
        <v>16</v>
      </c>
      <c r="W9" s="19" t="s">
        <v>16</v>
      </c>
      <c r="X9" s="23"/>
      <c r="Y9" s="21" t="s">
        <v>16</v>
      </c>
      <c r="Z9" s="19" t="s">
        <v>16</v>
      </c>
      <c r="AA9" s="23"/>
      <c r="AB9" s="21" t="s">
        <v>16</v>
      </c>
      <c r="AC9" s="19" t="s">
        <v>16</v>
      </c>
      <c r="AD9" s="23"/>
      <c r="AE9" s="21" t="s">
        <v>16</v>
      </c>
      <c r="AF9" s="19" t="s">
        <v>16</v>
      </c>
      <c r="AG9" s="23"/>
      <c r="AH9" s="21" t="s">
        <v>16</v>
      </c>
      <c r="AI9" s="19" t="s">
        <v>16</v>
      </c>
      <c r="AJ9" s="23"/>
      <c r="AK9" s="21" t="s">
        <v>16</v>
      </c>
      <c r="AL9" s="19" t="s">
        <v>16</v>
      </c>
      <c r="AM9" s="66"/>
      <c r="AN9" s="63" t="s">
        <v>14</v>
      </c>
      <c r="AO9" s="64" t="s">
        <v>14</v>
      </c>
      <c r="AP9" s="65"/>
      <c r="AQ9" s="21" t="s">
        <v>16</v>
      </c>
      <c r="AR9" s="19" t="s">
        <v>16</v>
      </c>
      <c r="AS9" s="66"/>
      <c r="AX9" s="282" t="s">
        <v>629</v>
      </c>
      <c r="AY9" s="280">
        <f>COUNTIF(D9:D185,"=X")</f>
        <v>0</v>
      </c>
    </row>
    <row r="10" spans="1:55" ht="15" thickBot="1" x14ac:dyDescent="0.35">
      <c r="B10" s="234" t="s">
        <v>489</v>
      </c>
      <c r="C10" s="234">
        <v>6</v>
      </c>
      <c r="D10" s="234">
        <v>8</v>
      </c>
      <c r="E10" s="234">
        <v>3</v>
      </c>
      <c r="F10" s="355"/>
      <c r="G10" s="240" t="s">
        <v>409</v>
      </c>
      <c r="H10" s="125" t="s">
        <v>105</v>
      </c>
      <c r="I10" s="20" t="s">
        <v>107</v>
      </c>
      <c r="J10" s="21" t="s">
        <v>16</v>
      </c>
      <c r="K10" s="19" t="s">
        <v>16</v>
      </c>
      <c r="L10" s="23"/>
      <c r="M10" s="63" t="s">
        <v>14</v>
      </c>
      <c r="N10" s="64" t="s">
        <v>14</v>
      </c>
      <c r="O10" s="22"/>
      <c r="P10" s="63" t="s">
        <v>14</v>
      </c>
      <c r="Q10" s="64" t="s">
        <v>14</v>
      </c>
      <c r="R10" s="22"/>
      <c r="S10" s="63" t="s">
        <v>14</v>
      </c>
      <c r="T10" s="64" t="s">
        <v>14</v>
      </c>
      <c r="U10" s="22"/>
      <c r="V10" s="21" t="s">
        <v>16</v>
      </c>
      <c r="W10" s="19" t="s">
        <v>16</v>
      </c>
      <c r="X10" s="23"/>
      <c r="Y10" s="21" t="s">
        <v>16</v>
      </c>
      <c r="Z10" s="19" t="s">
        <v>16</v>
      </c>
      <c r="AA10" s="23"/>
      <c r="AB10" s="21" t="s">
        <v>16</v>
      </c>
      <c r="AC10" s="19" t="s">
        <v>16</v>
      </c>
      <c r="AD10" s="23"/>
      <c r="AE10" s="21" t="s">
        <v>16</v>
      </c>
      <c r="AF10" s="19" t="s">
        <v>16</v>
      </c>
      <c r="AG10" s="23"/>
      <c r="AH10" s="21" t="s">
        <v>16</v>
      </c>
      <c r="AI10" s="19" t="s">
        <v>16</v>
      </c>
      <c r="AJ10" s="23"/>
      <c r="AK10" s="21" t="s">
        <v>16</v>
      </c>
      <c r="AL10" s="19" t="s">
        <v>16</v>
      </c>
      <c r="AM10" s="66"/>
      <c r="AN10" s="63" t="s">
        <v>14</v>
      </c>
      <c r="AO10" s="61" t="s">
        <v>14</v>
      </c>
      <c r="AP10" s="65"/>
      <c r="AQ10" s="21" t="s">
        <v>16</v>
      </c>
      <c r="AR10" s="19" t="s">
        <v>16</v>
      </c>
      <c r="AS10" s="66"/>
      <c r="AX10" s="279" t="s">
        <v>634</v>
      </c>
      <c r="AY10" s="281">
        <f>COUNTIF(C9:C185,"=N/A")</f>
        <v>0</v>
      </c>
    </row>
    <row r="11" spans="1:55" ht="15.6" thickTop="1" thickBot="1" x14ac:dyDescent="0.35">
      <c r="B11" s="234" t="s">
        <v>489</v>
      </c>
      <c r="C11" s="234">
        <v>6</v>
      </c>
      <c r="D11" s="234">
        <v>8</v>
      </c>
      <c r="E11" s="234">
        <v>3</v>
      </c>
      <c r="F11" s="355"/>
      <c r="G11" s="240" t="s">
        <v>410</v>
      </c>
      <c r="H11" s="125" t="s">
        <v>105</v>
      </c>
      <c r="I11" s="20" t="s">
        <v>108</v>
      </c>
      <c r="J11" s="21" t="s">
        <v>16</v>
      </c>
      <c r="K11" s="19" t="s">
        <v>16</v>
      </c>
      <c r="L11" s="23"/>
      <c r="M11" s="63" t="s">
        <v>0</v>
      </c>
      <c r="N11" s="64" t="s">
        <v>15</v>
      </c>
      <c r="O11" s="22"/>
      <c r="P11" s="63" t="s">
        <v>14</v>
      </c>
      <c r="Q11" s="64" t="s">
        <v>14</v>
      </c>
      <c r="R11" s="22"/>
      <c r="S11" s="63" t="s">
        <v>14</v>
      </c>
      <c r="T11" s="64" t="s">
        <v>14</v>
      </c>
      <c r="U11" s="22"/>
      <c r="V11" s="21" t="s">
        <v>16</v>
      </c>
      <c r="W11" s="19" t="s">
        <v>16</v>
      </c>
      <c r="X11" s="23"/>
      <c r="Y11" s="21" t="s">
        <v>16</v>
      </c>
      <c r="Z11" s="19" t="s">
        <v>16</v>
      </c>
      <c r="AA11" s="23"/>
      <c r="AB11" s="21" t="s">
        <v>16</v>
      </c>
      <c r="AC11" s="19" t="s">
        <v>16</v>
      </c>
      <c r="AD11" s="23"/>
      <c r="AE11" s="21" t="s">
        <v>16</v>
      </c>
      <c r="AF11" s="19" t="s">
        <v>16</v>
      </c>
      <c r="AG11" s="23"/>
      <c r="AH11" s="21" t="s">
        <v>16</v>
      </c>
      <c r="AI11" s="19" t="s">
        <v>16</v>
      </c>
      <c r="AJ11" s="23"/>
      <c r="AK11" s="21" t="s">
        <v>16</v>
      </c>
      <c r="AL11" s="19" t="s">
        <v>16</v>
      </c>
      <c r="AM11" s="66"/>
      <c r="AN11" s="63" t="s">
        <v>14</v>
      </c>
      <c r="AO11" s="61" t="s">
        <v>14</v>
      </c>
      <c r="AP11" s="65"/>
      <c r="AQ11" s="21" t="s">
        <v>16</v>
      </c>
      <c r="AR11" s="19" t="s">
        <v>16</v>
      </c>
      <c r="AS11" s="66"/>
      <c r="AX11" s="285" t="s">
        <v>633</v>
      </c>
      <c r="AY11" s="286">
        <f>SUM(AY3:AY10)</f>
        <v>34</v>
      </c>
    </row>
    <row r="12" spans="1:55" ht="15" thickTop="1" x14ac:dyDescent="0.3">
      <c r="B12" s="234" t="s">
        <v>489</v>
      </c>
      <c r="C12" s="234">
        <v>6</v>
      </c>
      <c r="D12" s="234">
        <v>8</v>
      </c>
      <c r="E12" s="234">
        <v>3</v>
      </c>
      <c r="F12" s="355"/>
      <c r="G12" s="240" t="s">
        <v>411</v>
      </c>
      <c r="H12" s="125" t="s">
        <v>105</v>
      </c>
      <c r="I12" s="20" t="s">
        <v>109</v>
      </c>
      <c r="J12" s="21" t="s">
        <v>16</v>
      </c>
      <c r="K12" s="19" t="s">
        <v>16</v>
      </c>
      <c r="L12" s="23"/>
      <c r="M12" s="63" t="s">
        <v>0</v>
      </c>
      <c r="N12" s="64" t="s">
        <v>15</v>
      </c>
      <c r="O12" s="22"/>
      <c r="P12" s="63" t="s">
        <v>14</v>
      </c>
      <c r="Q12" s="64" t="s">
        <v>14</v>
      </c>
      <c r="R12" s="22"/>
      <c r="S12" s="63" t="s">
        <v>14</v>
      </c>
      <c r="T12" s="64" t="s">
        <v>14</v>
      </c>
      <c r="U12" s="22"/>
      <c r="V12" s="21" t="s">
        <v>16</v>
      </c>
      <c r="W12" s="19" t="s">
        <v>16</v>
      </c>
      <c r="X12" s="23"/>
      <c r="Y12" s="21" t="s">
        <v>16</v>
      </c>
      <c r="Z12" s="19" t="s">
        <v>16</v>
      </c>
      <c r="AA12" s="23"/>
      <c r="AB12" s="21" t="s">
        <v>16</v>
      </c>
      <c r="AC12" s="19" t="s">
        <v>16</v>
      </c>
      <c r="AD12" s="23"/>
      <c r="AE12" s="21" t="s">
        <v>16</v>
      </c>
      <c r="AF12" s="19" t="s">
        <v>16</v>
      </c>
      <c r="AG12" s="23"/>
      <c r="AH12" s="21" t="s">
        <v>16</v>
      </c>
      <c r="AI12" s="19" t="s">
        <v>16</v>
      </c>
      <c r="AJ12" s="23"/>
      <c r="AK12" s="21" t="s">
        <v>16</v>
      </c>
      <c r="AL12" s="19" t="s">
        <v>16</v>
      </c>
      <c r="AM12" s="66"/>
      <c r="AN12" s="63" t="s">
        <v>14</v>
      </c>
      <c r="AO12" s="61" t="s">
        <v>14</v>
      </c>
      <c r="AP12" s="65"/>
      <c r="AQ12" s="21" t="s">
        <v>16</v>
      </c>
      <c r="AR12" s="19" t="s">
        <v>16</v>
      </c>
      <c r="AS12" s="66"/>
    </row>
    <row r="13" spans="1:55" x14ac:dyDescent="0.3">
      <c r="B13" s="234" t="s">
        <v>489</v>
      </c>
      <c r="C13" s="234">
        <v>6</v>
      </c>
      <c r="D13" s="234">
        <v>8</v>
      </c>
      <c r="E13" s="234">
        <v>3</v>
      </c>
      <c r="F13" s="355"/>
      <c r="G13" s="240" t="s">
        <v>376</v>
      </c>
      <c r="H13" s="125" t="s">
        <v>105</v>
      </c>
      <c r="I13" s="20" t="s">
        <v>110</v>
      </c>
      <c r="J13" s="21" t="s">
        <v>16</v>
      </c>
      <c r="K13" s="19" t="s">
        <v>16</v>
      </c>
      <c r="L13" s="23"/>
      <c r="M13" s="63" t="s">
        <v>0</v>
      </c>
      <c r="N13" s="64" t="s">
        <v>15</v>
      </c>
      <c r="O13" s="22"/>
      <c r="P13" s="63" t="s">
        <v>14</v>
      </c>
      <c r="Q13" s="64" t="s">
        <v>14</v>
      </c>
      <c r="R13" s="22"/>
      <c r="S13" s="63" t="s">
        <v>14</v>
      </c>
      <c r="T13" s="64" t="s">
        <v>14</v>
      </c>
      <c r="U13" s="22"/>
      <c r="V13" s="21" t="s">
        <v>16</v>
      </c>
      <c r="W13" s="19" t="s">
        <v>16</v>
      </c>
      <c r="X13" s="23"/>
      <c r="Y13" s="21" t="s">
        <v>16</v>
      </c>
      <c r="Z13" s="19" t="s">
        <v>16</v>
      </c>
      <c r="AA13" s="23"/>
      <c r="AB13" s="21" t="s">
        <v>16</v>
      </c>
      <c r="AC13" s="19" t="s">
        <v>16</v>
      </c>
      <c r="AD13" s="23"/>
      <c r="AE13" s="21" t="s">
        <v>16</v>
      </c>
      <c r="AF13" s="19" t="s">
        <v>16</v>
      </c>
      <c r="AG13" s="23"/>
      <c r="AH13" s="21" t="s">
        <v>16</v>
      </c>
      <c r="AI13" s="19" t="s">
        <v>16</v>
      </c>
      <c r="AJ13" s="23"/>
      <c r="AK13" s="21" t="s">
        <v>16</v>
      </c>
      <c r="AL13" s="19" t="s">
        <v>16</v>
      </c>
      <c r="AM13" s="66"/>
      <c r="AN13" s="63" t="s">
        <v>14</v>
      </c>
      <c r="AO13" s="61" t="s">
        <v>14</v>
      </c>
      <c r="AP13" s="65"/>
      <c r="AQ13" s="21" t="s">
        <v>16</v>
      </c>
      <c r="AR13" s="19" t="s">
        <v>16</v>
      </c>
      <c r="AS13" s="66"/>
    </row>
    <row r="14" spans="1:55" x14ac:dyDescent="0.3">
      <c r="B14" s="234" t="s">
        <v>489</v>
      </c>
      <c r="C14" s="234">
        <v>6</v>
      </c>
      <c r="D14" s="234">
        <v>8</v>
      </c>
      <c r="E14" s="234">
        <v>3</v>
      </c>
      <c r="F14" s="355"/>
      <c r="G14" s="240" t="s">
        <v>345</v>
      </c>
      <c r="H14" s="125" t="s">
        <v>105</v>
      </c>
      <c r="I14" s="20" t="s">
        <v>111</v>
      </c>
      <c r="J14" s="21" t="s">
        <v>16</v>
      </c>
      <c r="K14" s="19" t="s">
        <v>16</v>
      </c>
      <c r="L14" s="23"/>
      <c r="M14" s="63" t="s">
        <v>0</v>
      </c>
      <c r="N14" s="64" t="s">
        <v>15</v>
      </c>
      <c r="O14" s="22"/>
      <c r="P14" s="63" t="s">
        <v>14</v>
      </c>
      <c r="Q14" s="64" t="s">
        <v>14</v>
      </c>
      <c r="R14" s="22"/>
      <c r="S14" s="63" t="s">
        <v>14</v>
      </c>
      <c r="T14" s="64" t="s">
        <v>14</v>
      </c>
      <c r="U14" s="22"/>
      <c r="V14" s="21" t="s">
        <v>16</v>
      </c>
      <c r="W14" s="19" t="s">
        <v>16</v>
      </c>
      <c r="X14" s="23"/>
      <c r="Y14" s="21" t="s">
        <v>16</v>
      </c>
      <c r="Z14" s="19" t="s">
        <v>16</v>
      </c>
      <c r="AA14" s="23"/>
      <c r="AB14" s="21" t="s">
        <v>16</v>
      </c>
      <c r="AC14" s="19" t="s">
        <v>16</v>
      </c>
      <c r="AD14" s="23"/>
      <c r="AE14" s="21" t="s">
        <v>16</v>
      </c>
      <c r="AF14" s="19" t="s">
        <v>16</v>
      </c>
      <c r="AG14" s="23"/>
      <c r="AH14" s="21" t="s">
        <v>16</v>
      </c>
      <c r="AI14" s="19" t="s">
        <v>16</v>
      </c>
      <c r="AJ14" s="23"/>
      <c r="AK14" s="21" t="s">
        <v>16</v>
      </c>
      <c r="AL14" s="19" t="s">
        <v>16</v>
      </c>
      <c r="AM14" s="66"/>
      <c r="AN14" s="63" t="s">
        <v>14</v>
      </c>
      <c r="AO14" s="61" t="s">
        <v>14</v>
      </c>
      <c r="AP14" s="65"/>
      <c r="AQ14" s="21" t="s">
        <v>16</v>
      </c>
      <c r="AR14" s="19" t="s">
        <v>16</v>
      </c>
      <c r="AS14" s="66"/>
    </row>
    <row r="15" spans="1:55" x14ac:dyDescent="0.3">
      <c r="B15" s="234" t="s">
        <v>489</v>
      </c>
      <c r="C15" s="234">
        <v>6</v>
      </c>
      <c r="D15" s="234">
        <v>8</v>
      </c>
      <c r="E15" s="234">
        <v>3</v>
      </c>
      <c r="F15" s="355"/>
      <c r="G15" s="240" t="s">
        <v>340</v>
      </c>
      <c r="H15" s="125" t="s">
        <v>105</v>
      </c>
      <c r="I15" s="20" t="s">
        <v>112</v>
      </c>
      <c r="J15" s="21" t="s">
        <v>16</v>
      </c>
      <c r="K15" s="19" t="s">
        <v>16</v>
      </c>
      <c r="L15" s="23"/>
      <c r="M15" s="63" t="s">
        <v>0</v>
      </c>
      <c r="N15" s="64" t="s">
        <v>15</v>
      </c>
      <c r="O15" s="22"/>
      <c r="P15" s="63" t="s">
        <v>14</v>
      </c>
      <c r="Q15" s="64" t="s">
        <v>14</v>
      </c>
      <c r="R15" s="22"/>
      <c r="S15" s="63" t="s">
        <v>14</v>
      </c>
      <c r="T15" s="64" t="s">
        <v>14</v>
      </c>
      <c r="U15" s="22"/>
      <c r="V15" s="21" t="s">
        <v>16</v>
      </c>
      <c r="W15" s="19" t="s">
        <v>16</v>
      </c>
      <c r="X15" s="23"/>
      <c r="Y15" s="21" t="s">
        <v>16</v>
      </c>
      <c r="Z15" s="19" t="s">
        <v>16</v>
      </c>
      <c r="AA15" s="23"/>
      <c r="AB15" s="21" t="s">
        <v>16</v>
      </c>
      <c r="AC15" s="19" t="s">
        <v>16</v>
      </c>
      <c r="AD15" s="23"/>
      <c r="AE15" s="21" t="s">
        <v>16</v>
      </c>
      <c r="AF15" s="19" t="s">
        <v>16</v>
      </c>
      <c r="AG15" s="23"/>
      <c r="AH15" s="21" t="s">
        <v>16</v>
      </c>
      <c r="AI15" s="19" t="s">
        <v>16</v>
      </c>
      <c r="AJ15" s="23"/>
      <c r="AK15" s="21" t="s">
        <v>16</v>
      </c>
      <c r="AL15" s="19" t="s">
        <v>16</v>
      </c>
      <c r="AM15" s="66"/>
      <c r="AN15" s="63" t="s">
        <v>14</v>
      </c>
      <c r="AO15" s="61" t="s">
        <v>14</v>
      </c>
      <c r="AP15" s="65"/>
      <c r="AQ15" s="21" t="s">
        <v>16</v>
      </c>
      <c r="AR15" s="19" t="s">
        <v>16</v>
      </c>
      <c r="AS15" s="66"/>
    </row>
    <row r="16" spans="1:55" x14ac:dyDescent="0.3">
      <c r="B16" s="234" t="s">
        <v>489</v>
      </c>
      <c r="C16" s="234">
        <v>6</v>
      </c>
      <c r="D16" s="234">
        <v>8</v>
      </c>
      <c r="E16" s="234">
        <v>3</v>
      </c>
      <c r="F16" s="355"/>
      <c r="G16" s="240" t="s">
        <v>341</v>
      </c>
      <c r="H16" s="125" t="s">
        <v>105</v>
      </c>
      <c r="I16" s="20" t="s">
        <v>113</v>
      </c>
      <c r="J16" s="21" t="s">
        <v>16</v>
      </c>
      <c r="K16" s="19" t="s">
        <v>16</v>
      </c>
      <c r="L16" s="23"/>
      <c r="M16" s="63" t="s">
        <v>14</v>
      </c>
      <c r="N16" s="64" t="s">
        <v>14</v>
      </c>
      <c r="O16" s="22"/>
      <c r="P16" s="63" t="s">
        <v>14</v>
      </c>
      <c r="Q16" s="64" t="s">
        <v>14</v>
      </c>
      <c r="R16" s="22"/>
      <c r="S16" s="63" t="s">
        <v>14</v>
      </c>
      <c r="T16" s="64" t="s">
        <v>14</v>
      </c>
      <c r="U16" s="22"/>
      <c r="V16" s="21" t="s">
        <v>16</v>
      </c>
      <c r="W16" s="19" t="s">
        <v>16</v>
      </c>
      <c r="X16" s="23"/>
      <c r="Y16" s="21" t="s">
        <v>16</v>
      </c>
      <c r="Z16" s="19" t="s">
        <v>16</v>
      </c>
      <c r="AA16" s="23"/>
      <c r="AB16" s="21" t="s">
        <v>16</v>
      </c>
      <c r="AC16" s="19" t="s">
        <v>16</v>
      </c>
      <c r="AD16" s="23"/>
      <c r="AE16" s="21" t="s">
        <v>16</v>
      </c>
      <c r="AF16" s="19" t="s">
        <v>16</v>
      </c>
      <c r="AG16" s="23"/>
      <c r="AH16" s="21" t="s">
        <v>16</v>
      </c>
      <c r="AI16" s="19" t="s">
        <v>16</v>
      </c>
      <c r="AJ16" s="23"/>
      <c r="AK16" s="21" t="s">
        <v>16</v>
      </c>
      <c r="AL16" s="19" t="s">
        <v>16</v>
      </c>
      <c r="AM16" s="66"/>
      <c r="AN16" s="63" t="s">
        <v>14</v>
      </c>
      <c r="AO16" s="61" t="s">
        <v>14</v>
      </c>
      <c r="AP16" s="65"/>
      <c r="AQ16" s="21" t="s">
        <v>16</v>
      </c>
      <c r="AR16" s="19" t="s">
        <v>16</v>
      </c>
      <c r="AS16" s="66"/>
    </row>
    <row r="17" spans="2:45" x14ac:dyDescent="0.3">
      <c r="B17" s="234" t="s">
        <v>489</v>
      </c>
      <c r="C17" s="234">
        <v>6</v>
      </c>
      <c r="D17" s="234">
        <v>8</v>
      </c>
      <c r="E17" s="234">
        <v>3</v>
      </c>
      <c r="F17" s="355"/>
      <c r="G17" s="240" t="s">
        <v>342</v>
      </c>
      <c r="H17" s="125" t="s">
        <v>257</v>
      </c>
      <c r="I17" s="20" t="s">
        <v>114</v>
      </c>
      <c r="J17" s="21" t="s">
        <v>16</v>
      </c>
      <c r="K17" s="19" t="s">
        <v>16</v>
      </c>
      <c r="L17" s="23"/>
      <c r="M17" s="63" t="s">
        <v>14</v>
      </c>
      <c r="N17" s="64" t="s">
        <v>14</v>
      </c>
      <c r="O17" s="22"/>
      <c r="P17" s="63" t="s">
        <v>14</v>
      </c>
      <c r="Q17" s="64" t="s">
        <v>14</v>
      </c>
      <c r="R17" s="22"/>
      <c r="S17" s="63" t="s">
        <v>14</v>
      </c>
      <c r="T17" s="64" t="s">
        <v>14</v>
      </c>
      <c r="U17" s="22"/>
      <c r="V17" s="63" t="s">
        <v>14</v>
      </c>
      <c r="W17" s="64" t="s">
        <v>14</v>
      </c>
      <c r="X17" s="22"/>
      <c r="Y17" s="63" t="s">
        <v>14</v>
      </c>
      <c r="Z17" s="64" t="s">
        <v>14</v>
      </c>
      <c r="AA17" s="22"/>
      <c r="AB17" s="63" t="s">
        <v>14</v>
      </c>
      <c r="AC17" s="64" t="s">
        <v>14</v>
      </c>
      <c r="AD17" s="22"/>
      <c r="AE17" s="21" t="s">
        <v>16</v>
      </c>
      <c r="AF17" s="19" t="s">
        <v>16</v>
      </c>
      <c r="AG17" s="23"/>
      <c r="AH17" s="63" t="s">
        <v>14</v>
      </c>
      <c r="AI17" s="64" t="s">
        <v>14</v>
      </c>
      <c r="AJ17" s="22"/>
      <c r="AK17" s="21" t="s">
        <v>16</v>
      </c>
      <c r="AL17" s="19" t="s">
        <v>16</v>
      </c>
      <c r="AM17" s="66"/>
      <c r="AN17" s="63" t="s">
        <v>14</v>
      </c>
      <c r="AO17" s="61" t="s">
        <v>14</v>
      </c>
      <c r="AP17" s="65"/>
      <c r="AQ17" s="63" t="s">
        <v>14</v>
      </c>
      <c r="AR17" s="64" t="s">
        <v>14</v>
      </c>
      <c r="AS17" s="65"/>
    </row>
    <row r="18" spans="2:45" x14ac:dyDescent="0.3">
      <c r="B18" s="234" t="s">
        <v>489</v>
      </c>
      <c r="C18" s="234">
        <v>6</v>
      </c>
      <c r="D18" s="234">
        <v>8</v>
      </c>
      <c r="E18" s="234">
        <v>3</v>
      </c>
      <c r="F18" s="355"/>
      <c r="G18" s="240" t="s">
        <v>343</v>
      </c>
      <c r="H18" s="125" t="s">
        <v>257</v>
      </c>
      <c r="I18" s="20" t="s">
        <v>115</v>
      </c>
      <c r="J18" s="21" t="s">
        <v>16</v>
      </c>
      <c r="K18" s="19" t="s">
        <v>16</v>
      </c>
      <c r="L18" s="23"/>
      <c r="M18" s="63" t="s">
        <v>14</v>
      </c>
      <c r="N18" s="64" t="s">
        <v>14</v>
      </c>
      <c r="O18" s="22"/>
      <c r="P18" s="63" t="s">
        <v>14</v>
      </c>
      <c r="Q18" s="64" t="s">
        <v>14</v>
      </c>
      <c r="R18" s="22"/>
      <c r="S18" s="63" t="s">
        <v>14</v>
      </c>
      <c r="T18" s="64" t="s">
        <v>14</v>
      </c>
      <c r="U18" s="22"/>
      <c r="V18" s="63" t="s">
        <v>14</v>
      </c>
      <c r="W18" s="64" t="s">
        <v>14</v>
      </c>
      <c r="X18" s="22"/>
      <c r="Y18" s="63" t="s">
        <v>14</v>
      </c>
      <c r="Z18" s="64" t="s">
        <v>14</v>
      </c>
      <c r="AA18" s="22"/>
      <c r="AB18" s="63" t="s">
        <v>14</v>
      </c>
      <c r="AC18" s="64" t="s">
        <v>14</v>
      </c>
      <c r="AD18" s="22"/>
      <c r="AE18" s="21" t="s">
        <v>16</v>
      </c>
      <c r="AF18" s="19" t="s">
        <v>16</v>
      </c>
      <c r="AG18" s="23"/>
      <c r="AH18" s="63" t="s">
        <v>14</v>
      </c>
      <c r="AI18" s="64" t="s">
        <v>14</v>
      </c>
      <c r="AJ18" s="22"/>
      <c r="AK18" s="21" t="s">
        <v>16</v>
      </c>
      <c r="AL18" s="19" t="s">
        <v>16</v>
      </c>
      <c r="AM18" s="66"/>
      <c r="AN18" s="63" t="s">
        <v>14</v>
      </c>
      <c r="AO18" s="61" t="s">
        <v>14</v>
      </c>
      <c r="AP18" s="65"/>
      <c r="AQ18" s="63" t="s">
        <v>14</v>
      </c>
      <c r="AR18" s="64" t="s">
        <v>14</v>
      </c>
      <c r="AS18" s="65"/>
    </row>
    <row r="19" spans="2:45" x14ac:dyDescent="0.3">
      <c r="B19" s="234" t="s">
        <v>489</v>
      </c>
      <c r="C19" s="234">
        <v>6</v>
      </c>
      <c r="D19" s="234">
        <v>8</v>
      </c>
      <c r="E19" s="234">
        <v>3</v>
      </c>
      <c r="F19" s="355"/>
      <c r="G19" s="240" t="s">
        <v>344</v>
      </c>
      <c r="H19" s="125" t="s">
        <v>257</v>
      </c>
      <c r="I19" s="20" t="s">
        <v>116</v>
      </c>
      <c r="J19" s="21" t="s">
        <v>16</v>
      </c>
      <c r="K19" s="19" t="s">
        <v>16</v>
      </c>
      <c r="L19" s="23"/>
      <c r="M19" s="63" t="s">
        <v>14</v>
      </c>
      <c r="N19" s="64" t="s">
        <v>14</v>
      </c>
      <c r="O19" s="22"/>
      <c r="P19" s="63" t="s">
        <v>14</v>
      </c>
      <c r="Q19" s="64" t="s">
        <v>14</v>
      </c>
      <c r="R19" s="22"/>
      <c r="S19" s="63" t="s">
        <v>14</v>
      </c>
      <c r="T19" s="64" t="s">
        <v>14</v>
      </c>
      <c r="U19" s="22"/>
      <c r="V19" s="63" t="s">
        <v>14</v>
      </c>
      <c r="W19" s="64" t="s">
        <v>14</v>
      </c>
      <c r="X19" s="22"/>
      <c r="Y19" s="63" t="s">
        <v>14</v>
      </c>
      <c r="Z19" s="64" t="s">
        <v>14</v>
      </c>
      <c r="AA19" s="22"/>
      <c r="AB19" s="63" t="s">
        <v>14</v>
      </c>
      <c r="AC19" s="64" t="s">
        <v>14</v>
      </c>
      <c r="AD19" s="22"/>
      <c r="AE19" s="21" t="s">
        <v>16</v>
      </c>
      <c r="AF19" s="19" t="s">
        <v>16</v>
      </c>
      <c r="AG19" s="23"/>
      <c r="AH19" s="63" t="s">
        <v>14</v>
      </c>
      <c r="AI19" s="64" t="s">
        <v>14</v>
      </c>
      <c r="AJ19" s="22"/>
      <c r="AK19" s="21" t="s">
        <v>16</v>
      </c>
      <c r="AL19" s="19" t="s">
        <v>16</v>
      </c>
      <c r="AM19" s="66"/>
      <c r="AN19" s="63" t="s">
        <v>14</v>
      </c>
      <c r="AO19" s="61" t="s">
        <v>14</v>
      </c>
      <c r="AP19" s="65"/>
      <c r="AQ19" s="63" t="s">
        <v>14</v>
      </c>
      <c r="AR19" s="64" t="s">
        <v>14</v>
      </c>
      <c r="AS19" s="65"/>
    </row>
    <row r="20" spans="2:45" x14ac:dyDescent="0.3">
      <c r="B20" s="234" t="s">
        <v>489</v>
      </c>
      <c r="C20" s="234">
        <v>6</v>
      </c>
      <c r="D20" s="234">
        <v>8</v>
      </c>
      <c r="E20" s="234">
        <v>3</v>
      </c>
      <c r="F20" s="355"/>
      <c r="G20" s="240" t="s">
        <v>346</v>
      </c>
      <c r="H20" s="125" t="s">
        <v>257</v>
      </c>
      <c r="I20" s="20" t="s">
        <v>117</v>
      </c>
      <c r="J20" s="21" t="s">
        <v>16</v>
      </c>
      <c r="K20" s="19" t="s">
        <v>16</v>
      </c>
      <c r="L20" s="23"/>
      <c r="M20" s="63" t="s">
        <v>14</v>
      </c>
      <c r="N20" s="64" t="s">
        <v>14</v>
      </c>
      <c r="O20" s="22"/>
      <c r="P20" s="63" t="s">
        <v>14</v>
      </c>
      <c r="Q20" s="64" t="s">
        <v>14</v>
      </c>
      <c r="R20" s="22"/>
      <c r="S20" s="63" t="s">
        <v>14</v>
      </c>
      <c r="T20" s="64" t="s">
        <v>14</v>
      </c>
      <c r="U20" s="22"/>
      <c r="V20" s="63" t="s">
        <v>14</v>
      </c>
      <c r="W20" s="64" t="s">
        <v>14</v>
      </c>
      <c r="X20" s="22"/>
      <c r="Y20" s="63" t="s">
        <v>14</v>
      </c>
      <c r="Z20" s="64" t="s">
        <v>14</v>
      </c>
      <c r="AA20" s="22"/>
      <c r="AB20" s="63" t="s">
        <v>14</v>
      </c>
      <c r="AC20" s="64" t="s">
        <v>14</v>
      </c>
      <c r="AD20" s="22"/>
      <c r="AE20" s="21" t="s">
        <v>16</v>
      </c>
      <c r="AF20" s="19" t="s">
        <v>16</v>
      </c>
      <c r="AG20" s="23"/>
      <c r="AH20" s="63" t="s">
        <v>14</v>
      </c>
      <c r="AI20" s="64" t="s">
        <v>14</v>
      </c>
      <c r="AJ20" s="22"/>
      <c r="AK20" s="21" t="s">
        <v>16</v>
      </c>
      <c r="AL20" s="19" t="s">
        <v>16</v>
      </c>
      <c r="AM20" s="66"/>
      <c r="AN20" s="63" t="s">
        <v>14</v>
      </c>
      <c r="AO20" s="61" t="s">
        <v>14</v>
      </c>
      <c r="AP20" s="65"/>
      <c r="AQ20" s="63" t="s">
        <v>14</v>
      </c>
      <c r="AR20" s="64" t="s">
        <v>14</v>
      </c>
      <c r="AS20" s="65"/>
    </row>
    <row r="21" spans="2:45" x14ac:dyDescent="0.3">
      <c r="B21" s="234" t="s">
        <v>489</v>
      </c>
      <c r="C21" s="234">
        <v>6</v>
      </c>
      <c r="D21" s="234">
        <v>8</v>
      </c>
      <c r="E21" s="234">
        <v>3</v>
      </c>
      <c r="F21" s="355"/>
      <c r="G21" s="240" t="s">
        <v>347</v>
      </c>
      <c r="H21" s="125" t="s">
        <v>257</v>
      </c>
      <c r="I21" s="20" t="s">
        <v>118</v>
      </c>
      <c r="J21" s="21" t="s">
        <v>16</v>
      </c>
      <c r="K21" s="19" t="s">
        <v>16</v>
      </c>
      <c r="L21" s="23"/>
      <c r="M21" s="63" t="s">
        <v>14</v>
      </c>
      <c r="N21" s="64" t="s">
        <v>14</v>
      </c>
      <c r="O21" s="22"/>
      <c r="P21" s="63" t="s">
        <v>14</v>
      </c>
      <c r="Q21" s="64" t="s">
        <v>14</v>
      </c>
      <c r="R21" s="22"/>
      <c r="S21" s="63" t="s">
        <v>14</v>
      </c>
      <c r="T21" s="64" t="s">
        <v>14</v>
      </c>
      <c r="U21" s="22"/>
      <c r="V21" s="63" t="s">
        <v>14</v>
      </c>
      <c r="W21" s="64" t="s">
        <v>14</v>
      </c>
      <c r="X21" s="22"/>
      <c r="Y21" s="63" t="s">
        <v>14</v>
      </c>
      <c r="Z21" s="64" t="s">
        <v>14</v>
      </c>
      <c r="AA21" s="22"/>
      <c r="AB21" s="63" t="s">
        <v>14</v>
      </c>
      <c r="AC21" s="64" t="s">
        <v>14</v>
      </c>
      <c r="AD21" s="22"/>
      <c r="AE21" s="21" t="s">
        <v>16</v>
      </c>
      <c r="AF21" s="19" t="s">
        <v>16</v>
      </c>
      <c r="AG21" s="23"/>
      <c r="AH21" s="63" t="s">
        <v>14</v>
      </c>
      <c r="AI21" s="64" t="s">
        <v>14</v>
      </c>
      <c r="AJ21" s="22"/>
      <c r="AK21" s="21" t="s">
        <v>16</v>
      </c>
      <c r="AL21" s="19" t="s">
        <v>16</v>
      </c>
      <c r="AM21" s="66"/>
      <c r="AN21" s="63" t="s">
        <v>14</v>
      </c>
      <c r="AO21" s="61" t="s">
        <v>14</v>
      </c>
      <c r="AP21" s="65"/>
      <c r="AQ21" s="63" t="s">
        <v>14</v>
      </c>
      <c r="AR21" s="64" t="s">
        <v>14</v>
      </c>
      <c r="AS21" s="65"/>
    </row>
    <row r="22" spans="2:45" x14ac:dyDescent="0.3">
      <c r="B22" s="234" t="s">
        <v>489</v>
      </c>
      <c r="C22" s="234">
        <v>6</v>
      </c>
      <c r="D22" s="234">
        <v>8</v>
      </c>
      <c r="E22" s="234">
        <v>3</v>
      </c>
      <c r="F22" s="355"/>
      <c r="G22" s="240" t="s">
        <v>348</v>
      </c>
      <c r="H22" s="125" t="s">
        <v>257</v>
      </c>
      <c r="I22" s="20" t="s">
        <v>119</v>
      </c>
      <c r="J22" s="21" t="s">
        <v>16</v>
      </c>
      <c r="K22" s="19" t="s">
        <v>16</v>
      </c>
      <c r="L22" s="23"/>
      <c r="M22" s="63" t="s">
        <v>14</v>
      </c>
      <c r="N22" s="64" t="s">
        <v>14</v>
      </c>
      <c r="O22" s="22"/>
      <c r="P22" s="63" t="s">
        <v>14</v>
      </c>
      <c r="Q22" s="64" t="s">
        <v>14</v>
      </c>
      <c r="R22" s="22"/>
      <c r="S22" s="63" t="s">
        <v>14</v>
      </c>
      <c r="T22" s="64" t="s">
        <v>14</v>
      </c>
      <c r="U22" s="22"/>
      <c r="V22" s="63" t="s">
        <v>14</v>
      </c>
      <c r="W22" s="64" t="s">
        <v>14</v>
      </c>
      <c r="X22" s="22"/>
      <c r="Y22" s="63" t="s">
        <v>14</v>
      </c>
      <c r="Z22" s="64" t="s">
        <v>14</v>
      </c>
      <c r="AA22" s="22"/>
      <c r="AB22" s="63" t="s">
        <v>14</v>
      </c>
      <c r="AC22" s="64" t="s">
        <v>14</v>
      </c>
      <c r="AD22" s="22"/>
      <c r="AE22" s="21" t="s">
        <v>16</v>
      </c>
      <c r="AF22" s="19" t="s">
        <v>16</v>
      </c>
      <c r="AG22" s="23"/>
      <c r="AH22" s="63" t="s">
        <v>14</v>
      </c>
      <c r="AI22" s="64" t="s">
        <v>14</v>
      </c>
      <c r="AJ22" s="22"/>
      <c r="AK22" s="21" t="s">
        <v>16</v>
      </c>
      <c r="AL22" s="19" t="s">
        <v>16</v>
      </c>
      <c r="AM22" s="66"/>
      <c r="AN22" s="63" t="s">
        <v>14</v>
      </c>
      <c r="AO22" s="61" t="s">
        <v>14</v>
      </c>
      <c r="AP22" s="65"/>
      <c r="AQ22" s="63" t="s">
        <v>14</v>
      </c>
      <c r="AR22" s="64" t="s">
        <v>14</v>
      </c>
      <c r="AS22" s="65"/>
    </row>
    <row r="23" spans="2:45" x14ac:dyDescent="0.3">
      <c r="B23" s="246"/>
      <c r="C23" s="276"/>
      <c r="D23" s="276"/>
      <c r="E23" s="276"/>
      <c r="F23" s="355"/>
      <c r="G23" s="240" t="s">
        <v>349</v>
      </c>
      <c r="H23" s="124" t="s">
        <v>257</v>
      </c>
      <c r="I23" s="128" t="s">
        <v>120</v>
      </c>
      <c r="J23" s="21" t="s">
        <v>16</v>
      </c>
      <c r="K23" s="19" t="s">
        <v>16</v>
      </c>
      <c r="L23" s="23"/>
      <c r="M23" s="87" t="s">
        <v>14</v>
      </c>
      <c r="N23" s="88" t="s">
        <v>14</v>
      </c>
      <c r="O23" s="89"/>
      <c r="P23" s="87" t="s">
        <v>14</v>
      </c>
      <c r="Q23" s="88" t="s">
        <v>14</v>
      </c>
      <c r="R23" s="89"/>
      <c r="S23" s="87" t="s">
        <v>14</v>
      </c>
      <c r="T23" s="88" t="s">
        <v>14</v>
      </c>
      <c r="U23" s="89"/>
      <c r="V23" s="87" t="s">
        <v>14</v>
      </c>
      <c r="W23" s="88" t="s">
        <v>14</v>
      </c>
      <c r="X23" s="89"/>
      <c r="Y23" s="87" t="s">
        <v>14</v>
      </c>
      <c r="Z23" s="88" t="s">
        <v>14</v>
      </c>
      <c r="AA23" s="89"/>
      <c r="AB23" s="87" t="s">
        <v>14</v>
      </c>
      <c r="AC23" s="88" t="s">
        <v>14</v>
      </c>
      <c r="AD23" s="89"/>
      <c r="AE23" s="21" t="s">
        <v>16</v>
      </c>
      <c r="AF23" s="19" t="s">
        <v>16</v>
      </c>
      <c r="AG23" s="23"/>
      <c r="AH23" s="87" t="s">
        <v>14</v>
      </c>
      <c r="AI23" s="88" t="s">
        <v>14</v>
      </c>
      <c r="AJ23" s="89"/>
      <c r="AK23" s="21" t="s">
        <v>16</v>
      </c>
      <c r="AL23" s="19" t="s">
        <v>16</v>
      </c>
      <c r="AM23" s="66"/>
      <c r="AN23" s="87" t="s">
        <v>14</v>
      </c>
      <c r="AO23" s="88" t="s">
        <v>14</v>
      </c>
      <c r="AP23" s="89"/>
      <c r="AQ23" s="87" t="s">
        <v>14</v>
      </c>
      <c r="AR23" s="88" t="s">
        <v>14</v>
      </c>
      <c r="AS23" s="89"/>
    </row>
    <row r="24" spans="2:45" x14ac:dyDescent="0.3">
      <c r="B24" s="234" t="s">
        <v>489</v>
      </c>
      <c r="C24" s="234">
        <v>6</v>
      </c>
      <c r="D24" s="234">
        <v>8</v>
      </c>
      <c r="E24" s="234">
        <v>3</v>
      </c>
      <c r="F24" s="355"/>
      <c r="G24" s="240" t="s">
        <v>350</v>
      </c>
      <c r="H24" s="125" t="s">
        <v>257</v>
      </c>
      <c r="I24" s="129" t="s">
        <v>121</v>
      </c>
      <c r="J24" s="21" t="s">
        <v>16</v>
      </c>
      <c r="K24" s="19" t="s">
        <v>16</v>
      </c>
      <c r="L24" s="23"/>
      <c r="M24" s="63" t="s">
        <v>14</v>
      </c>
      <c r="N24" s="64" t="s">
        <v>14</v>
      </c>
      <c r="O24" s="22"/>
      <c r="P24" s="63" t="s">
        <v>14</v>
      </c>
      <c r="Q24" s="64" t="s">
        <v>14</v>
      </c>
      <c r="R24" s="22"/>
      <c r="S24" s="63" t="s">
        <v>14</v>
      </c>
      <c r="T24" s="64" t="s">
        <v>14</v>
      </c>
      <c r="U24" s="22"/>
      <c r="V24" s="63" t="s">
        <v>14</v>
      </c>
      <c r="W24" s="64" t="s">
        <v>14</v>
      </c>
      <c r="X24" s="22"/>
      <c r="Y24" s="63" t="s">
        <v>14</v>
      </c>
      <c r="Z24" s="64" t="s">
        <v>14</v>
      </c>
      <c r="AA24" s="22"/>
      <c r="AB24" s="63" t="s">
        <v>14</v>
      </c>
      <c r="AC24" s="64" t="s">
        <v>14</v>
      </c>
      <c r="AD24" s="22"/>
      <c r="AE24" s="21" t="s">
        <v>16</v>
      </c>
      <c r="AF24" s="19" t="s">
        <v>16</v>
      </c>
      <c r="AG24" s="23"/>
      <c r="AH24" s="63" t="s">
        <v>14</v>
      </c>
      <c r="AI24" s="64" t="s">
        <v>14</v>
      </c>
      <c r="AJ24" s="22"/>
      <c r="AK24" s="21" t="s">
        <v>16</v>
      </c>
      <c r="AL24" s="19" t="s">
        <v>16</v>
      </c>
      <c r="AM24" s="66"/>
      <c r="AN24" s="63" t="s">
        <v>14</v>
      </c>
      <c r="AO24" s="61" t="s">
        <v>14</v>
      </c>
      <c r="AP24" s="65"/>
      <c r="AQ24" s="63" t="s">
        <v>14</v>
      </c>
      <c r="AR24" s="64" t="s">
        <v>14</v>
      </c>
      <c r="AS24" s="65"/>
    </row>
    <row r="25" spans="2:45" x14ac:dyDescent="0.3">
      <c r="B25" s="234" t="s">
        <v>489</v>
      </c>
      <c r="C25" s="234">
        <v>6</v>
      </c>
      <c r="D25" s="234">
        <v>8</v>
      </c>
      <c r="E25" s="234">
        <v>3</v>
      </c>
      <c r="F25" s="355"/>
      <c r="G25" s="240" t="s">
        <v>351</v>
      </c>
      <c r="H25" s="125" t="s">
        <v>257</v>
      </c>
      <c r="I25" s="129" t="s">
        <v>122</v>
      </c>
      <c r="J25" s="21" t="s">
        <v>16</v>
      </c>
      <c r="K25" s="19" t="s">
        <v>16</v>
      </c>
      <c r="L25" s="23"/>
      <c r="M25" s="63" t="s">
        <v>14</v>
      </c>
      <c r="N25" s="64" t="s">
        <v>14</v>
      </c>
      <c r="O25" s="22"/>
      <c r="P25" s="63" t="s">
        <v>14</v>
      </c>
      <c r="Q25" s="64" t="s">
        <v>14</v>
      </c>
      <c r="R25" s="22"/>
      <c r="S25" s="63" t="s">
        <v>14</v>
      </c>
      <c r="T25" s="64" t="s">
        <v>14</v>
      </c>
      <c r="U25" s="22"/>
      <c r="V25" s="63" t="s">
        <v>14</v>
      </c>
      <c r="W25" s="64" t="s">
        <v>14</v>
      </c>
      <c r="X25" s="22"/>
      <c r="Y25" s="63" t="s">
        <v>14</v>
      </c>
      <c r="Z25" s="64" t="s">
        <v>14</v>
      </c>
      <c r="AA25" s="22"/>
      <c r="AB25" s="63" t="s">
        <v>14</v>
      </c>
      <c r="AC25" s="64" t="s">
        <v>14</v>
      </c>
      <c r="AD25" s="22"/>
      <c r="AE25" s="21" t="s">
        <v>16</v>
      </c>
      <c r="AF25" s="19" t="s">
        <v>16</v>
      </c>
      <c r="AG25" s="23"/>
      <c r="AH25" s="63" t="s">
        <v>14</v>
      </c>
      <c r="AI25" s="64" t="s">
        <v>14</v>
      </c>
      <c r="AJ25" s="22"/>
      <c r="AK25" s="21" t="s">
        <v>16</v>
      </c>
      <c r="AL25" s="19" t="s">
        <v>16</v>
      </c>
      <c r="AM25" s="66"/>
      <c r="AN25" s="63" t="s">
        <v>14</v>
      </c>
      <c r="AO25" s="61" t="s">
        <v>14</v>
      </c>
      <c r="AP25" s="65"/>
      <c r="AQ25" s="63" t="s">
        <v>14</v>
      </c>
      <c r="AR25" s="64" t="s">
        <v>14</v>
      </c>
      <c r="AS25" s="65"/>
    </row>
    <row r="26" spans="2:45" x14ac:dyDescent="0.3">
      <c r="B26" s="234" t="s">
        <v>489</v>
      </c>
      <c r="C26" s="234">
        <v>6</v>
      </c>
      <c r="D26" s="234">
        <v>8</v>
      </c>
      <c r="E26" s="234">
        <v>3</v>
      </c>
      <c r="F26" s="355"/>
      <c r="G26" s="240" t="s">
        <v>352</v>
      </c>
      <c r="H26" s="125" t="s">
        <v>257</v>
      </c>
      <c r="I26" s="129" t="s">
        <v>123</v>
      </c>
      <c r="J26" s="21" t="s">
        <v>16</v>
      </c>
      <c r="K26" s="19" t="s">
        <v>16</v>
      </c>
      <c r="L26" s="23"/>
      <c r="M26" s="63" t="s">
        <v>14</v>
      </c>
      <c r="N26" s="64" t="s">
        <v>14</v>
      </c>
      <c r="O26" s="22"/>
      <c r="P26" s="63" t="s">
        <v>14</v>
      </c>
      <c r="Q26" s="64" t="s">
        <v>14</v>
      </c>
      <c r="R26" s="22"/>
      <c r="S26" s="63" t="s">
        <v>14</v>
      </c>
      <c r="T26" s="64" t="s">
        <v>14</v>
      </c>
      <c r="U26" s="22"/>
      <c r="V26" s="63" t="s">
        <v>14</v>
      </c>
      <c r="W26" s="64" t="s">
        <v>14</v>
      </c>
      <c r="X26" s="22"/>
      <c r="Y26" s="63" t="s">
        <v>14</v>
      </c>
      <c r="Z26" s="64" t="s">
        <v>14</v>
      </c>
      <c r="AA26" s="22"/>
      <c r="AB26" s="63" t="s">
        <v>14</v>
      </c>
      <c r="AC26" s="64" t="s">
        <v>14</v>
      </c>
      <c r="AD26" s="22"/>
      <c r="AE26" s="21" t="s">
        <v>16</v>
      </c>
      <c r="AF26" s="19" t="s">
        <v>16</v>
      </c>
      <c r="AG26" s="23"/>
      <c r="AH26" s="63" t="s">
        <v>14</v>
      </c>
      <c r="AI26" s="64" t="s">
        <v>14</v>
      </c>
      <c r="AJ26" s="22"/>
      <c r="AK26" s="21" t="s">
        <v>16</v>
      </c>
      <c r="AL26" s="19" t="s">
        <v>16</v>
      </c>
      <c r="AM26" s="66"/>
      <c r="AN26" s="63" t="s">
        <v>14</v>
      </c>
      <c r="AO26" s="61" t="s">
        <v>14</v>
      </c>
      <c r="AP26" s="65"/>
      <c r="AQ26" s="63" t="s">
        <v>14</v>
      </c>
      <c r="AR26" s="64" t="s">
        <v>14</v>
      </c>
      <c r="AS26" s="65"/>
    </row>
    <row r="27" spans="2:45" x14ac:dyDescent="0.3">
      <c r="B27" s="234" t="s">
        <v>489</v>
      </c>
      <c r="C27" s="234">
        <v>6</v>
      </c>
      <c r="D27" s="234">
        <v>8</v>
      </c>
      <c r="E27" s="234">
        <v>3</v>
      </c>
      <c r="F27" s="355"/>
      <c r="G27" s="240" t="s">
        <v>353</v>
      </c>
      <c r="H27" s="125" t="s">
        <v>105</v>
      </c>
      <c r="I27" s="129" t="s">
        <v>124</v>
      </c>
      <c r="J27" s="21" t="s">
        <v>16</v>
      </c>
      <c r="K27" s="19" t="s">
        <v>16</v>
      </c>
      <c r="L27" s="23"/>
      <c r="M27" s="63" t="s">
        <v>14</v>
      </c>
      <c r="N27" s="64" t="s">
        <v>14</v>
      </c>
      <c r="O27" s="22"/>
      <c r="P27" s="63" t="s">
        <v>14</v>
      </c>
      <c r="Q27" s="64" t="s">
        <v>14</v>
      </c>
      <c r="R27" s="22"/>
      <c r="S27" s="63" t="s">
        <v>14</v>
      </c>
      <c r="T27" s="64" t="s">
        <v>14</v>
      </c>
      <c r="U27" s="22"/>
      <c r="V27" s="21" t="s">
        <v>16</v>
      </c>
      <c r="W27" s="19" t="s">
        <v>16</v>
      </c>
      <c r="X27" s="23"/>
      <c r="Y27" s="21" t="s">
        <v>16</v>
      </c>
      <c r="Z27" s="19" t="s">
        <v>16</v>
      </c>
      <c r="AA27" s="23"/>
      <c r="AB27" s="21" t="s">
        <v>16</v>
      </c>
      <c r="AC27" s="19" t="s">
        <v>16</v>
      </c>
      <c r="AD27" s="23"/>
      <c r="AE27" s="21" t="s">
        <v>16</v>
      </c>
      <c r="AF27" s="19" t="s">
        <v>16</v>
      </c>
      <c r="AG27" s="23"/>
      <c r="AH27" s="21" t="s">
        <v>16</v>
      </c>
      <c r="AI27" s="19" t="s">
        <v>16</v>
      </c>
      <c r="AJ27" s="23"/>
      <c r="AK27" s="21" t="s">
        <v>16</v>
      </c>
      <c r="AL27" s="19" t="s">
        <v>16</v>
      </c>
      <c r="AM27" s="66"/>
      <c r="AN27" s="63" t="s">
        <v>14</v>
      </c>
      <c r="AO27" s="61" t="s">
        <v>14</v>
      </c>
      <c r="AP27" s="65"/>
      <c r="AQ27" s="21" t="s">
        <v>16</v>
      </c>
      <c r="AR27" s="19" t="s">
        <v>16</v>
      </c>
      <c r="AS27" s="66"/>
    </row>
    <row r="28" spans="2:45" x14ac:dyDescent="0.3">
      <c r="B28" s="234" t="s">
        <v>489</v>
      </c>
      <c r="C28" s="234">
        <v>6</v>
      </c>
      <c r="D28" s="234">
        <v>8</v>
      </c>
      <c r="E28" s="234">
        <v>3</v>
      </c>
      <c r="F28" s="355"/>
      <c r="G28" s="240" t="s">
        <v>354</v>
      </c>
      <c r="H28" s="125" t="s">
        <v>105</v>
      </c>
      <c r="I28" s="129" t="s">
        <v>125</v>
      </c>
      <c r="J28" s="21" t="s">
        <v>16</v>
      </c>
      <c r="K28" s="19" t="s">
        <v>16</v>
      </c>
      <c r="L28" s="23"/>
      <c r="M28" s="63" t="s">
        <v>14</v>
      </c>
      <c r="N28" s="64" t="s">
        <v>14</v>
      </c>
      <c r="O28" s="22"/>
      <c r="P28" s="63" t="s">
        <v>14</v>
      </c>
      <c r="Q28" s="64" t="s">
        <v>14</v>
      </c>
      <c r="R28" s="22"/>
      <c r="S28" s="63" t="s">
        <v>14</v>
      </c>
      <c r="T28" s="64" t="s">
        <v>14</v>
      </c>
      <c r="U28" s="22"/>
      <c r="V28" s="21" t="s">
        <v>16</v>
      </c>
      <c r="W28" s="19" t="s">
        <v>16</v>
      </c>
      <c r="X28" s="23"/>
      <c r="Y28" s="21" t="s">
        <v>16</v>
      </c>
      <c r="Z28" s="19" t="s">
        <v>16</v>
      </c>
      <c r="AA28" s="23"/>
      <c r="AB28" s="21" t="s">
        <v>16</v>
      </c>
      <c r="AC28" s="19" t="s">
        <v>16</v>
      </c>
      <c r="AD28" s="23"/>
      <c r="AE28" s="21" t="s">
        <v>16</v>
      </c>
      <c r="AF28" s="19" t="s">
        <v>16</v>
      </c>
      <c r="AG28" s="23"/>
      <c r="AH28" s="21" t="s">
        <v>16</v>
      </c>
      <c r="AI28" s="19" t="s">
        <v>16</v>
      </c>
      <c r="AJ28" s="23"/>
      <c r="AK28" s="21" t="s">
        <v>16</v>
      </c>
      <c r="AL28" s="19" t="s">
        <v>16</v>
      </c>
      <c r="AM28" s="66"/>
      <c r="AN28" s="63" t="s">
        <v>14</v>
      </c>
      <c r="AO28" s="61" t="s">
        <v>14</v>
      </c>
      <c r="AP28" s="65"/>
      <c r="AQ28" s="21" t="s">
        <v>16</v>
      </c>
      <c r="AR28" s="19" t="s">
        <v>16</v>
      </c>
      <c r="AS28" s="66"/>
    </row>
    <row r="29" spans="2:45" x14ac:dyDescent="0.3">
      <c r="B29" s="234" t="s">
        <v>489</v>
      </c>
      <c r="C29" s="234">
        <v>6</v>
      </c>
      <c r="D29" s="234">
        <v>8</v>
      </c>
      <c r="E29" s="234">
        <v>3</v>
      </c>
      <c r="F29" s="355"/>
      <c r="G29" s="240" t="s">
        <v>355</v>
      </c>
      <c r="H29" s="125" t="s">
        <v>257</v>
      </c>
      <c r="I29" s="129" t="s">
        <v>126</v>
      </c>
      <c r="J29" s="21" t="s">
        <v>16</v>
      </c>
      <c r="K29" s="19" t="s">
        <v>16</v>
      </c>
      <c r="L29" s="23"/>
      <c r="M29" s="63" t="s">
        <v>14</v>
      </c>
      <c r="N29" s="64" t="s">
        <v>14</v>
      </c>
      <c r="O29" s="22"/>
      <c r="P29" s="63" t="s">
        <v>14</v>
      </c>
      <c r="Q29" s="64" t="s">
        <v>14</v>
      </c>
      <c r="R29" s="22"/>
      <c r="S29" s="63" t="s">
        <v>14</v>
      </c>
      <c r="T29" s="64" t="s">
        <v>14</v>
      </c>
      <c r="U29" s="22"/>
      <c r="V29" s="63" t="s">
        <v>14</v>
      </c>
      <c r="W29" s="64" t="s">
        <v>14</v>
      </c>
      <c r="X29" s="22"/>
      <c r="Y29" s="63" t="s">
        <v>14</v>
      </c>
      <c r="Z29" s="64" t="s">
        <v>14</v>
      </c>
      <c r="AA29" s="22"/>
      <c r="AB29" s="63" t="s">
        <v>14</v>
      </c>
      <c r="AC29" s="64" t="s">
        <v>14</v>
      </c>
      <c r="AD29" s="22"/>
      <c r="AE29" s="21" t="s">
        <v>16</v>
      </c>
      <c r="AF29" s="19" t="s">
        <v>16</v>
      </c>
      <c r="AG29" s="23"/>
      <c r="AH29" s="63" t="s">
        <v>14</v>
      </c>
      <c r="AI29" s="64" t="s">
        <v>14</v>
      </c>
      <c r="AJ29" s="22"/>
      <c r="AK29" s="21" t="s">
        <v>16</v>
      </c>
      <c r="AL29" s="19" t="s">
        <v>16</v>
      </c>
      <c r="AM29" s="66"/>
      <c r="AN29" s="63" t="s">
        <v>14</v>
      </c>
      <c r="AO29" s="61" t="s">
        <v>14</v>
      </c>
      <c r="AP29" s="65"/>
      <c r="AQ29" s="63" t="s">
        <v>14</v>
      </c>
      <c r="AR29" s="61" t="s">
        <v>14</v>
      </c>
      <c r="AS29" s="65"/>
    </row>
    <row r="30" spans="2:45" x14ac:dyDescent="0.3">
      <c r="B30" s="234" t="s">
        <v>489</v>
      </c>
      <c r="C30" s="234">
        <v>6</v>
      </c>
      <c r="D30" s="234">
        <v>8</v>
      </c>
      <c r="E30" s="234">
        <v>3</v>
      </c>
      <c r="F30" s="355"/>
      <c r="G30" s="240" t="s">
        <v>356</v>
      </c>
      <c r="H30" s="125" t="s">
        <v>257</v>
      </c>
      <c r="I30" s="129" t="s">
        <v>127</v>
      </c>
      <c r="J30" s="21" t="s">
        <v>16</v>
      </c>
      <c r="K30" s="19" t="s">
        <v>16</v>
      </c>
      <c r="L30" s="23"/>
      <c r="M30" s="63" t="s">
        <v>14</v>
      </c>
      <c r="N30" s="64" t="s">
        <v>14</v>
      </c>
      <c r="O30" s="22"/>
      <c r="P30" s="63" t="s">
        <v>14</v>
      </c>
      <c r="Q30" s="64" t="s">
        <v>14</v>
      </c>
      <c r="R30" s="22"/>
      <c r="S30" s="63" t="s">
        <v>14</v>
      </c>
      <c r="T30" s="64" t="s">
        <v>14</v>
      </c>
      <c r="U30" s="22"/>
      <c r="V30" s="63" t="s">
        <v>14</v>
      </c>
      <c r="W30" s="64" t="s">
        <v>14</v>
      </c>
      <c r="X30" s="22"/>
      <c r="Y30" s="63" t="s">
        <v>14</v>
      </c>
      <c r="Z30" s="64" t="s">
        <v>14</v>
      </c>
      <c r="AA30" s="22"/>
      <c r="AB30" s="63" t="s">
        <v>14</v>
      </c>
      <c r="AC30" s="64" t="s">
        <v>14</v>
      </c>
      <c r="AD30" s="22"/>
      <c r="AE30" s="21" t="s">
        <v>16</v>
      </c>
      <c r="AF30" s="19" t="s">
        <v>16</v>
      </c>
      <c r="AG30" s="23"/>
      <c r="AH30" s="63" t="s">
        <v>14</v>
      </c>
      <c r="AI30" s="64" t="s">
        <v>14</v>
      </c>
      <c r="AJ30" s="22"/>
      <c r="AK30" s="21" t="s">
        <v>16</v>
      </c>
      <c r="AL30" s="19" t="s">
        <v>16</v>
      </c>
      <c r="AM30" s="66"/>
      <c r="AN30" s="63" t="s">
        <v>14</v>
      </c>
      <c r="AO30" s="61" t="s">
        <v>14</v>
      </c>
      <c r="AP30" s="65"/>
      <c r="AQ30" s="63" t="s">
        <v>14</v>
      </c>
      <c r="AR30" s="61" t="s">
        <v>14</v>
      </c>
      <c r="AS30" s="65"/>
    </row>
    <row r="31" spans="2:45" x14ac:dyDescent="0.3">
      <c r="B31" s="234" t="s">
        <v>489</v>
      </c>
      <c r="C31" s="234">
        <v>6</v>
      </c>
      <c r="D31" s="234">
        <v>8</v>
      </c>
      <c r="E31" s="234">
        <v>3</v>
      </c>
      <c r="F31" s="355"/>
      <c r="G31" s="240" t="s">
        <v>357</v>
      </c>
      <c r="H31" s="125" t="s">
        <v>257</v>
      </c>
      <c r="I31" s="129" t="s">
        <v>128</v>
      </c>
      <c r="J31" s="21" t="s">
        <v>16</v>
      </c>
      <c r="K31" s="19" t="s">
        <v>16</v>
      </c>
      <c r="L31" s="23"/>
      <c r="M31" s="63" t="s">
        <v>14</v>
      </c>
      <c r="N31" s="64" t="s">
        <v>14</v>
      </c>
      <c r="O31" s="22"/>
      <c r="P31" s="63" t="s">
        <v>14</v>
      </c>
      <c r="Q31" s="64" t="s">
        <v>14</v>
      </c>
      <c r="R31" s="22"/>
      <c r="S31" s="63" t="s">
        <v>14</v>
      </c>
      <c r="T31" s="64" t="s">
        <v>14</v>
      </c>
      <c r="U31" s="22"/>
      <c r="V31" s="63" t="s">
        <v>14</v>
      </c>
      <c r="W31" s="64" t="s">
        <v>14</v>
      </c>
      <c r="X31" s="22"/>
      <c r="Y31" s="63" t="s">
        <v>14</v>
      </c>
      <c r="Z31" s="64" t="s">
        <v>14</v>
      </c>
      <c r="AA31" s="22"/>
      <c r="AB31" s="63" t="s">
        <v>14</v>
      </c>
      <c r="AC31" s="64" t="s">
        <v>14</v>
      </c>
      <c r="AD31" s="22"/>
      <c r="AE31" s="21" t="s">
        <v>16</v>
      </c>
      <c r="AF31" s="19" t="s">
        <v>16</v>
      </c>
      <c r="AG31" s="23"/>
      <c r="AH31" s="63" t="s">
        <v>14</v>
      </c>
      <c r="AI31" s="64" t="s">
        <v>14</v>
      </c>
      <c r="AJ31" s="22"/>
      <c r="AK31" s="21" t="s">
        <v>16</v>
      </c>
      <c r="AL31" s="19" t="s">
        <v>16</v>
      </c>
      <c r="AM31" s="66"/>
      <c r="AN31" s="63" t="s">
        <v>14</v>
      </c>
      <c r="AO31" s="61" t="s">
        <v>14</v>
      </c>
      <c r="AP31" s="65"/>
      <c r="AQ31" s="63" t="s">
        <v>14</v>
      </c>
      <c r="AR31" s="61" t="s">
        <v>14</v>
      </c>
      <c r="AS31" s="65"/>
    </row>
    <row r="32" spans="2:45" x14ac:dyDescent="0.3">
      <c r="B32" s="234" t="s">
        <v>489</v>
      </c>
      <c r="C32" s="234">
        <v>6</v>
      </c>
      <c r="D32" s="234">
        <v>8</v>
      </c>
      <c r="E32" s="234">
        <v>3</v>
      </c>
      <c r="F32" s="355"/>
      <c r="G32" s="240" t="s">
        <v>358</v>
      </c>
      <c r="H32" s="125" t="s">
        <v>257</v>
      </c>
      <c r="I32" s="129" t="s">
        <v>129</v>
      </c>
      <c r="J32" s="21" t="s">
        <v>16</v>
      </c>
      <c r="K32" s="19" t="s">
        <v>16</v>
      </c>
      <c r="L32" s="23"/>
      <c r="M32" s="63" t="s">
        <v>14</v>
      </c>
      <c r="N32" s="64" t="s">
        <v>14</v>
      </c>
      <c r="O32" s="22"/>
      <c r="P32" s="63" t="s">
        <v>14</v>
      </c>
      <c r="Q32" s="64" t="s">
        <v>14</v>
      </c>
      <c r="R32" s="22"/>
      <c r="S32" s="63" t="s">
        <v>14</v>
      </c>
      <c r="T32" s="64" t="s">
        <v>14</v>
      </c>
      <c r="U32" s="22"/>
      <c r="V32" s="63" t="s">
        <v>14</v>
      </c>
      <c r="W32" s="64" t="s">
        <v>14</v>
      </c>
      <c r="X32" s="22"/>
      <c r="Y32" s="63" t="s">
        <v>14</v>
      </c>
      <c r="Z32" s="64" t="s">
        <v>14</v>
      </c>
      <c r="AA32" s="22"/>
      <c r="AB32" s="63" t="s">
        <v>14</v>
      </c>
      <c r="AC32" s="64" t="s">
        <v>14</v>
      </c>
      <c r="AD32" s="22"/>
      <c r="AE32" s="21" t="s">
        <v>16</v>
      </c>
      <c r="AF32" s="19" t="s">
        <v>16</v>
      </c>
      <c r="AG32" s="23"/>
      <c r="AH32" s="63" t="s">
        <v>14</v>
      </c>
      <c r="AI32" s="64" t="s">
        <v>14</v>
      </c>
      <c r="AJ32" s="22"/>
      <c r="AK32" s="21" t="s">
        <v>16</v>
      </c>
      <c r="AL32" s="19" t="s">
        <v>16</v>
      </c>
      <c r="AM32" s="66"/>
      <c r="AN32" s="63" t="s">
        <v>14</v>
      </c>
      <c r="AO32" s="61" t="s">
        <v>14</v>
      </c>
      <c r="AP32" s="65"/>
      <c r="AQ32" s="63" t="s">
        <v>14</v>
      </c>
      <c r="AR32" s="61" t="s">
        <v>14</v>
      </c>
      <c r="AS32" s="65"/>
    </row>
    <row r="33" spans="2:46" x14ac:dyDescent="0.3">
      <c r="B33" s="234" t="s">
        <v>489</v>
      </c>
      <c r="C33" s="234">
        <v>6</v>
      </c>
      <c r="D33" s="234">
        <v>8</v>
      </c>
      <c r="E33" s="234">
        <v>3</v>
      </c>
      <c r="F33" s="355"/>
      <c r="G33" s="240" t="s">
        <v>359</v>
      </c>
      <c r="H33" s="125" t="s">
        <v>257</v>
      </c>
      <c r="I33" s="129" t="s">
        <v>130</v>
      </c>
      <c r="J33" s="21" t="s">
        <v>16</v>
      </c>
      <c r="K33" s="19" t="s">
        <v>16</v>
      </c>
      <c r="L33" s="23"/>
      <c r="M33" s="63" t="s">
        <v>14</v>
      </c>
      <c r="N33" s="64" t="s">
        <v>14</v>
      </c>
      <c r="O33" s="22"/>
      <c r="P33" s="63" t="s">
        <v>14</v>
      </c>
      <c r="Q33" s="64" t="s">
        <v>14</v>
      </c>
      <c r="R33" s="22"/>
      <c r="S33" s="63" t="s">
        <v>14</v>
      </c>
      <c r="T33" s="64" t="s">
        <v>14</v>
      </c>
      <c r="U33" s="22"/>
      <c r="V33" s="63" t="s">
        <v>14</v>
      </c>
      <c r="W33" s="64" t="s">
        <v>14</v>
      </c>
      <c r="X33" s="22"/>
      <c r="Y33" s="63" t="s">
        <v>14</v>
      </c>
      <c r="Z33" s="64" t="s">
        <v>14</v>
      </c>
      <c r="AA33" s="22"/>
      <c r="AB33" s="63" t="s">
        <v>14</v>
      </c>
      <c r="AC33" s="64" t="s">
        <v>14</v>
      </c>
      <c r="AD33" s="22"/>
      <c r="AE33" s="21" t="s">
        <v>16</v>
      </c>
      <c r="AF33" s="19" t="s">
        <v>16</v>
      </c>
      <c r="AG33" s="23"/>
      <c r="AH33" s="63" t="s">
        <v>14</v>
      </c>
      <c r="AI33" s="64" t="s">
        <v>14</v>
      </c>
      <c r="AJ33" s="22"/>
      <c r="AK33" s="21" t="s">
        <v>16</v>
      </c>
      <c r="AL33" s="19" t="s">
        <v>16</v>
      </c>
      <c r="AM33" s="66"/>
      <c r="AN33" s="63" t="s">
        <v>14</v>
      </c>
      <c r="AO33" s="61" t="s">
        <v>14</v>
      </c>
      <c r="AP33" s="65"/>
      <c r="AQ33" s="63" t="s">
        <v>14</v>
      </c>
      <c r="AR33" s="61" t="s">
        <v>14</v>
      </c>
      <c r="AS33" s="65"/>
    </row>
    <row r="34" spans="2:46" x14ac:dyDescent="0.3">
      <c r="B34" s="234" t="s">
        <v>489</v>
      </c>
      <c r="C34" s="234">
        <v>6</v>
      </c>
      <c r="D34" s="234">
        <v>8</v>
      </c>
      <c r="E34" s="234">
        <v>3</v>
      </c>
      <c r="F34" s="355"/>
      <c r="G34" s="240" t="s">
        <v>360</v>
      </c>
      <c r="H34" s="125" t="s">
        <v>105</v>
      </c>
      <c r="I34" s="129" t="s">
        <v>131</v>
      </c>
      <c r="J34" s="21" t="s">
        <v>16</v>
      </c>
      <c r="K34" s="19" t="s">
        <v>16</v>
      </c>
      <c r="L34" s="23"/>
      <c r="M34" s="63" t="s">
        <v>14</v>
      </c>
      <c r="N34" s="64" t="s">
        <v>14</v>
      </c>
      <c r="O34" s="22"/>
      <c r="P34" s="63" t="s">
        <v>14</v>
      </c>
      <c r="Q34" s="64" t="s">
        <v>14</v>
      </c>
      <c r="R34" s="22"/>
      <c r="S34" s="63" t="s">
        <v>14</v>
      </c>
      <c r="T34" s="64" t="s">
        <v>14</v>
      </c>
      <c r="U34" s="22"/>
      <c r="V34" s="21" t="s">
        <v>16</v>
      </c>
      <c r="W34" s="19" t="s">
        <v>16</v>
      </c>
      <c r="X34" s="23"/>
      <c r="Y34" s="21" t="s">
        <v>16</v>
      </c>
      <c r="Z34" s="19" t="s">
        <v>16</v>
      </c>
      <c r="AA34" s="23"/>
      <c r="AB34" s="21" t="s">
        <v>16</v>
      </c>
      <c r="AC34" s="19" t="s">
        <v>16</v>
      </c>
      <c r="AD34" s="23"/>
      <c r="AE34" s="21" t="s">
        <v>16</v>
      </c>
      <c r="AF34" s="19" t="s">
        <v>16</v>
      </c>
      <c r="AG34" s="23"/>
      <c r="AH34" s="21" t="s">
        <v>16</v>
      </c>
      <c r="AI34" s="19" t="s">
        <v>16</v>
      </c>
      <c r="AJ34" s="23"/>
      <c r="AK34" s="21" t="s">
        <v>16</v>
      </c>
      <c r="AL34" s="19" t="s">
        <v>16</v>
      </c>
      <c r="AM34" s="66"/>
      <c r="AN34" s="63" t="s">
        <v>14</v>
      </c>
      <c r="AO34" s="61" t="s">
        <v>14</v>
      </c>
      <c r="AP34" s="65"/>
      <c r="AQ34" s="21" t="s">
        <v>16</v>
      </c>
      <c r="AR34" s="19" t="s">
        <v>16</v>
      </c>
      <c r="AS34" s="66"/>
    </row>
    <row r="35" spans="2:46" x14ac:dyDescent="0.3">
      <c r="B35" s="234" t="s">
        <v>489</v>
      </c>
      <c r="C35" s="234">
        <v>6</v>
      </c>
      <c r="D35" s="234">
        <v>8</v>
      </c>
      <c r="E35" s="234">
        <v>3</v>
      </c>
      <c r="F35" s="355"/>
      <c r="G35" s="240" t="s">
        <v>361</v>
      </c>
      <c r="H35" s="125" t="s">
        <v>105</v>
      </c>
      <c r="I35" s="129" t="s">
        <v>132</v>
      </c>
      <c r="J35" s="21" t="s">
        <v>16</v>
      </c>
      <c r="K35" s="19" t="s">
        <v>16</v>
      </c>
      <c r="L35" s="23"/>
      <c r="M35" s="63" t="s">
        <v>14</v>
      </c>
      <c r="N35" s="64" t="s">
        <v>14</v>
      </c>
      <c r="O35" s="22"/>
      <c r="P35" s="63" t="s">
        <v>14</v>
      </c>
      <c r="Q35" s="64" t="s">
        <v>14</v>
      </c>
      <c r="R35" s="22"/>
      <c r="S35" s="63" t="s">
        <v>14</v>
      </c>
      <c r="T35" s="64" t="s">
        <v>14</v>
      </c>
      <c r="U35" s="22"/>
      <c r="V35" s="21" t="s">
        <v>16</v>
      </c>
      <c r="W35" s="19" t="s">
        <v>16</v>
      </c>
      <c r="X35" s="23"/>
      <c r="Y35" s="21" t="s">
        <v>16</v>
      </c>
      <c r="Z35" s="19" t="s">
        <v>16</v>
      </c>
      <c r="AA35" s="23"/>
      <c r="AB35" s="21" t="s">
        <v>16</v>
      </c>
      <c r="AC35" s="19" t="s">
        <v>16</v>
      </c>
      <c r="AD35" s="23"/>
      <c r="AE35" s="21" t="s">
        <v>16</v>
      </c>
      <c r="AF35" s="19" t="s">
        <v>16</v>
      </c>
      <c r="AG35" s="23"/>
      <c r="AH35" s="21" t="s">
        <v>16</v>
      </c>
      <c r="AI35" s="19" t="s">
        <v>16</v>
      </c>
      <c r="AJ35" s="23"/>
      <c r="AK35" s="21" t="s">
        <v>16</v>
      </c>
      <c r="AL35" s="19" t="s">
        <v>16</v>
      </c>
      <c r="AM35" s="66"/>
      <c r="AN35" s="63" t="s">
        <v>14</v>
      </c>
      <c r="AO35" s="61" t="s">
        <v>14</v>
      </c>
      <c r="AP35" s="65"/>
      <c r="AQ35" s="21" t="s">
        <v>16</v>
      </c>
      <c r="AR35" s="19" t="s">
        <v>16</v>
      </c>
      <c r="AS35" s="66"/>
    </row>
    <row r="36" spans="2:46" x14ac:dyDescent="0.3">
      <c r="B36" s="234" t="s">
        <v>489</v>
      </c>
      <c r="C36" s="234">
        <v>6</v>
      </c>
      <c r="D36" s="234">
        <v>8</v>
      </c>
      <c r="E36" s="234">
        <v>3</v>
      </c>
      <c r="F36" s="355"/>
      <c r="G36" s="240" t="s">
        <v>362</v>
      </c>
      <c r="H36" s="125" t="s">
        <v>257</v>
      </c>
      <c r="I36" s="129" t="s">
        <v>133</v>
      </c>
      <c r="J36" s="21" t="s">
        <v>16</v>
      </c>
      <c r="K36" s="19" t="s">
        <v>16</v>
      </c>
      <c r="L36" s="23"/>
      <c r="M36" s="63" t="s">
        <v>14</v>
      </c>
      <c r="N36" s="64" t="s">
        <v>14</v>
      </c>
      <c r="O36" s="22"/>
      <c r="P36" s="63" t="s">
        <v>14</v>
      </c>
      <c r="Q36" s="64" t="s">
        <v>14</v>
      </c>
      <c r="R36" s="22"/>
      <c r="S36" s="63" t="s">
        <v>14</v>
      </c>
      <c r="T36" s="64" t="s">
        <v>14</v>
      </c>
      <c r="U36" s="22"/>
      <c r="V36" s="63" t="s">
        <v>14</v>
      </c>
      <c r="W36" s="64" t="s">
        <v>14</v>
      </c>
      <c r="X36" s="22"/>
      <c r="Y36" s="63" t="s">
        <v>14</v>
      </c>
      <c r="Z36" s="64" t="s">
        <v>14</v>
      </c>
      <c r="AA36" s="22"/>
      <c r="AB36" s="63" t="s">
        <v>14</v>
      </c>
      <c r="AC36" s="64" t="s">
        <v>14</v>
      </c>
      <c r="AD36" s="22"/>
      <c r="AE36" s="21" t="s">
        <v>16</v>
      </c>
      <c r="AF36" s="19" t="s">
        <v>16</v>
      </c>
      <c r="AG36" s="23"/>
      <c r="AH36" s="63" t="s">
        <v>14</v>
      </c>
      <c r="AI36" s="64" t="s">
        <v>14</v>
      </c>
      <c r="AJ36" s="22"/>
      <c r="AK36" s="21" t="s">
        <v>16</v>
      </c>
      <c r="AL36" s="19" t="s">
        <v>16</v>
      </c>
      <c r="AM36" s="66"/>
      <c r="AN36" s="63" t="s">
        <v>14</v>
      </c>
      <c r="AO36" s="61" t="s">
        <v>14</v>
      </c>
      <c r="AP36" s="65"/>
      <c r="AQ36" s="63" t="s">
        <v>14</v>
      </c>
      <c r="AR36" s="61" t="s">
        <v>14</v>
      </c>
      <c r="AS36" s="65"/>
    </row>
    <row r="37" spans="2:46" x14ac:dyDescent="0.3">
      <c r="B37" s="234" t="s">
        <v>489</v>
      </c>
      <c r="C37" s="234">
        <v>6</v>
      </c>
      <c r="D37" s="234">
        <v>8</v>
      </c>
      <c r="E37" s="234">
        <v>3</v>
      </c>
      <c r="F37" s="355"/>
      <c r="G37" s="240" t="s">
        <v>363</v>
      </c>
      <c r="H37" s="125" t="s">
        <v>257</v>
      </c>
      <c r="I37" s="129" t="s">
        <v>134</v>
      </c>
      <c r="J37" s="21" t="s">
        <v>16</v>
      </c>
      <c r="K37" s="19" t="s">
        <v>16</v>
      </c>
      <c r="L37" s="23"/>
      <c r="M37" s="63" t="s">
        <v>14</v>
      </c>
      <c r="N37" s="64" t="s">
        <v>14</v>
      </c>
      <c r="O37" s="22"/>
      <c r="P37" s="63" t="s">
        <v>14</v>
      </c>
      <c r="Q37" s="64" t="s">
        <v>14</v>
      </c>
      <c r="R37" s="22"/>
      <c r="S37" s="63" t="s">
        <v>14</v>
      </c>
      <c r="T37" s="64" t="s">
        <v>14</v>
      </c>
      <c r="U37" s="22"/>
      <c r="V37" s="63" t="s">
        <v>14</v>
      </c>
      <c r="W37" s="64" t="s">
        <v>14</v>
      </c>
      <c r="X37" s="22"/>
      <c r="Y37" s="63" t="s">
        <v>14</v>
      </c>
      <c r="Z37" s="64" t="s">
        <v>14</v>
      </c>
      <c r="AA37" s="22"/>
      <c r="AB37" s="63" t="s">
        <v>14</v>
      </c>
      <c r="AC37" s="64" t="s">
        <v>14</v>
      </c>
      <c r="AD37" s="22"/>
      <c r="AE37" s="21" t="s">
        <v>16</v>
      </c>
      <c r="AF37" s="19" t="s">
        <v>16</v>
      </c>
      <c r="AG37" s="23"/>
      <c r="AH37" s="63" t="s">
        <v>14</v>
      </c>
      <c r="AI37" s="64" t="s">
        <v>14</v>
      </c>
      <c r="AJ37" s="22"/>
      <c r="AK37" s="21" t="s">
        <v>16</v>
      </c>
      <c r="AL37" s="19" t="s">
        <v>16</v>
      </c>
      <c r="AM37" s="66"/>
      <c r="AN37" s="63" t="s">
        <v>14</v>
      </c>
      <c r="AO37" s="61" t="s">
        <v>14</v>
      </c>
      <c r="AP37" s="65"/>
      <c r="AQ37" s="63" t="s">
        <v>14</v>
      </c>
      <c r="AR37" s="61" t="s">
        <v>14</v>
      </c>
      <c r="AS37" s="65"/>
    </row>
    <row r="38" spans="2:46" x14ac:dyDescent="0.3">
      <c r="B38" s="234" t="s">
        <v>489</v>
      </c>
      <c r="C38" s="234">
        <v>6</v>
      </c>
      <c r="D38" s="234">
        <v>8</v>
      </c>
      <c r="E38" s="234">
        <v>3</v>
      </c>
      <c r="F38" s="355"/>
      <c r="G38" s="240" t="s">
        <v>364</v>
      </c>
      <c r="H38" s="125" t="s">
        <v>257</v>
      </c>
      <c r="I38" s="129" t="s">
        <v>135</v>
      </c>
      <c r="J38" s="21" t="s">
        <v>16</v>
      </c>
      <c r="K38" s="19" t="s">
        <v>16</v>
      </c>
      <c r="L38" s="23"/>
      <c r="M38" s="63" t="s">
        <v>14</v>
      </c>
      <c r="N38" s="64" t="s">
        <v>14</v>
      </c>
      <c r="O38" s="22"/>
      <c r="P38" s="63" t="s">
        <v>14</v>
      </c>
      <c r="Q38" s="64" t="s">
        <v>14</v>
      </c>
      <c r="R38" s="22"/>
      <c r="S38" s="63" t="s">
        <v>14</v>
      </c>
      <c r="T38" s="64" t="s">
        <v>14</v>
      </c>
      <c r="U38" s="22"/>
      <c r="V38" s="63" t="s">
        <v>14</v>
      </c>
      <c r="W38" s="64" t="s">
        <v>14</v>
      </c>
      <c r="X38" s="22"/>
      <c r="Y38" s="63" t="s">
        <v>14</v>
      </c>
      <c r="Z38" s="64" t="s">
        <v>14</v>
      </c>
      <c r="AA38" s="22"/>
      <c r="AB38" s="63" t="s">
        <v>14</v>
      </c>
      <c r="AC38" s="64" t="s">
        <v>14</v>
      </c>
      <c r="AD38" s="22"/>
      <c r="AE38" s="21" t="s">
        <v>16</v>
      </c>
      <c r="AF38" s="19" t="s">
        <v>16</v>
      </c>
      <c r="AG38" s="23"/>
      <c r="AH38" s="63" t="s">
        <v>14</v>
      </c>
      <c r="AI38" s="64" t="s">
        <v>14</v>
      </c>
      <c r="AJ38" s="22"/>
      <c r="AK38" s="21" t="s">
        <v>16</v>
      </c>
      <c r="AL38" s="19" t="s">
        <v>16</v>
      </c>
      <c r="AM38" s="66"/>
      <c r="AN38" s="63" t="s">
        <v>14</v>
      </c>
      <c r="AO38" s="61" t="s">
        <v>14</v>
      </c>
      <c r="AP38" s="65"/>
      <c r="AQ38" s="63" t="s">
        <v>14</v>
      </c>
      <c r="AR38" s="61" t="s">
        <v>14</v>
      </c>
      <c r="AS38" s="65"/>
    </row>
    <row r="39" spans="2:46" x14ac:dyDescent="0.3">
      <c r="B39" s="234" t="s">
        <v>489</v>
      </c>
      <c r="C39" s="234">
        <v>6</v>
      </c>
      <c r="D39" s="234">
        <v>8</v>
      </c>
      <c r="E39" s="234">
        <v>3</v>
      </c>
      <c r="F39" s="355"/>
      <c r="G39" s="240" t="s">
        <v>365</v>
      </c>
      <c r="H39" s="125" t="s">
        <v>257</v>
      </c>
      <c r="I39" s="129" t="s">
        <v>136</v>
      </c>
      <c r="J39" s="21" t="s">
        <v>16</v>
      </c>
      <c r="K39" s="19" t="s">
        <v>16</v>
      </c>
      <c r="L39" s="23"/>
      <c r="M39" s="63" t="s">
        <v>14</v>
      </c>
      <c r="N39" s="64" t="s">
        <v>14</v>
      </c>
      <c r="O39" s="22"/>
      <c r="P39" s="63" t="s">
        <v>14</v>
      </c>
      <c r="Q39" s="64" t="s">
        <v>14</v>
      </c>
      <c r="R39" s="22"/>
      <c r="S39" s="63" t="s">
        <v>14</v>
      </c>
      <c r="T39" s="64" t="s">
        <v>14</v>
      </c>
      <c r="U39" s="22"/>
      <c r="V39" s="63" t="s">
        <v>14</v>
      </c>
      <c r="W39" s="64" t="s">
        <v>14</v>
      </c>
      <c r="X39" s="22"/>
      <c r="Y39" s="63" t="s">
        <v>14</v>
      </c>
      <c r="Z39" s="64" t="s">
        <v>14</v>
      </c>
      <c r="AA39" s="22"/>
      <c r="AB39" s="63" t="s">
        <v>14</v>
      </c>
      <c r="AC39" s="64" t="s">
        <v>14</v>
      </c>
      <c r="AD39" s="22"/>
      <c r="AE39" s="21" t="s">
        <v>16</v>
      </c>
      <c r="AF39" s="19" t="s">
        <v>16</v>
      </c>
      <c r="AG39" s="23"/>
      <c r="AH39" s="63" t="s">
        <v>14</v>
      </c>
      <c r="AI39" s="64" t="s">
        <v>14</v>
      </c>
      <c r="AJ39" s="22"/>
      <c r="AK39" s="21" t="s">
        <v>16</v>
      </c>
      <c r="AL39" s="19" t="s">
        <v>16</v>
      </c>
      <c r="AM39" s="66"/>
      <c r="AN39" s="63" t="s">
        <v>14</v>
      </c>
      <c r="AO39" s="61" t="s">
        <v>14</v>
      </c>
      <c r="AP39" s="65"/>
      <c r="AQ39" s="63" t="s">
        <v>14</v>
      </c>
      <c r="AR39" s="61" t="s">
        <v>14</v>
      </c>
      <c r="AS39" s="65"/>
    </row>
    <row r="40" spans="2:46" x14ac:dyDescent="0.3">
      <c r="B40" s="234" t="s">
        <v>489</v>
      </c>
      <c r="C40" s="234">
        <v>6</v>
      </c>
      <c r="D40" s="234">
        <v>8</v>
      </c>
      <c r="E40" s="234">
        <v>3</v>
      </c>
      <c r="F40" s="355"/>
      <c r="G40" s="240" t="s">
        <v>366</v>
      </c>
      <c r="H40" s="125" t="s">
        <v>257</v>
      </c>
      <c r="I40" s="129" t="s">
        <v>137</v>
      </c>
      <c r="J40" s="21" t="s">
        <v>16</v>
      </c>
      <c r="K40" s="19" t="s">
        <v>16</v>
      </c>
      <c r="L40" s="23"/>
      <c r="M40" s="63" t="s">
        <v>14</v>
      </c>
      <c r="N40" s="64" t="s">
        <v>14</v>
      </c>
      <c r="O40" s="22"/>
      <c r="P40" s="63" t="s">
        <v>14</v>
      </c>
      <c r="Q40" s="64" t="s">
        <v>14</v>
      </c>
      <c r="R40" s="22"/>
      <c r="S40" s="63" t="s">
        <v>14</v>
      </c>
      <c r="T40" s="64" t="s">
        <v>14</v>
      </c>
      <c r="U40" s="22"/>
      <c r="V40" s="63" t="s">
        <v>14</v>
      </c>
      <c r="W40" s="64" t="s">
        <v>14</v>
      </c>
      <c r="X40" s="22"/>
      <c r="Y40" s="63" t="s">
        <v>14</v>
      </c>
      <c r="Z40" s="64" t="s">
        <v>14</v>
      </c>
      <c r="AA40" s="22"/>
      <c r="AB40" s="63" t="s">
        <v>14</v>
      </c>
      <c r="AC40" s="64" t="s">
        <v>14</v>
      </c>
      <c r="AD40" s="22"/>
      <c r="AE40" s="21" t="s">
        <v>16</v>
      </c>
      <c r="AF40" s="19" t="s">
        <v>16</v>
      </c>
      <c r="AG40" s="23"/>
      <c r="AH40" s="63" t="s">
        <v>14</v>
      </c>
      <c r="AI40" s="64" t="s">
        <v>14</v>
      </c>
      <c r="AJ40" s="22"/>
      <c r="AK40" s="21" t="s">
        <v>16</v>
      </c>
      <c r="AL40" s="19" t="s">
        <v>16</v>
      </c>
      <c r="AM40" s="66"/>
      <c r="AN40" s="63" t="s">
        <v>14</v>
      </c>
      <c r="AO40" s="61" t="s">
        <v>14</v>
      </c>
      <c r="AP40" s="65"/>
      <c r="AQ40" s="63" t="s">
        <v>14</v>
      </c>
      <c r="AR40" s="61" t="s">
        <v>14</v>
      </c>
      <c r="AS40" s="65"/>
    </row>
    <row r="41" spans="2:46" x14ac:dyDescent="0.3">
      <c r="B41" s="246"/>
      <c r="C41" s="276"/>
      <c r="D41" s="276"/>
      <c r="E41" s="276"/>
      <c r="F41" s="355"/>
      <c r="G41" s="240" t="s">
        <v>367</v>
      </c>
      <c r="H41" s="124" t="s">
        <v>257</v>
      </c>
      <c r="I41" s="128" t="s">
        <v>138</v>
      </c>
      <c r="J41" s="21" t="s">
        <v>16</v>
      </c>
      <c r="K41" s="19" t="s">
        <v>16</v>
      </c>
      <c r="L41" s="23"/>
      <c r="M41" s="87" t="s">
        <v>14</v>
      </c>
      <c r="N41" s="88" t="s">
        <v>14</v>
      </c>
      <c r="O41" s="89"/>
      <c r="P41" s="87" t="s">
        <v>14</v>
      </c>
      <c r="Q41" s="88" t="s">
        <v>14</v>
      </c>
      <c r="R41" s="89"/>
      <c r="S41" s="87" t="s">
        <v>14</v>
      </c>
      <c r="T41" s="88" t="s">
        <v>14</v>
      </c>
      <c r="U41" s="89"/>
      <c r="V41" s="87" t="s">
        <v>14</v>
      </c>
      <c r="W41" s="88" t="s">
        <v>14</v>
      </c>
      <c r="X41" s="89"/>
      <c r="Y41" s="87" t="s">
        <v>14</v>
      </c>
      <c r="Z41" s="88" t="s">
        <v>14</v>
      </c>
      <c r="AA41" s="89"/>
      <c r="AB41" s="87" t="s">
        <v>14</v>
      </c>
      <c r="AC41" s="88" t="s">
        <v>14</v>
      </c>
      <c r="AD41" s="89"/>
      <c r="AE41" s="21" t="s">
        <v>16</v>
      </c>
      <c r="AF41" s="19" t="s">
        <v>16</v>
      </c>
      <c r="AG41" s="23"/>
      <c r="AH41" s="87" t="s">
        <v>14</v>
      </c>
      <c r="AI41" s="88" t="s">
        <v>14</v>
      </c>
      <c r="AJ41" s="89"/>
      <c r="AK41" s="21" t="s">
        <v>16</v>
      </c>
      <c r="AL41" s="19" t="s">
        <v>16</v>
      </c>
      <c r="AM41" s="66"/>
      <c r="AN41" s="87" t="s">
        <v>14</v>
      </c>
      <c r="AO41" s="88" t="s">
        <v>14</v>
      </c>
      <c r="AP41" s="89"/>
      <c r="AQ41" s="87" t="s">
        <v>14</v>
      </c>
      <c r="AR41" s="88" t="s">
        <v>14</v>
      </c>
      <c r="AS41" s="89"/>
    </row>
    <row r="42" spans="2:46" x14ac:dyDescent="0.3">
      <c r="B42" s="234" t="s">
        <v>489</v>
      </c>
      <c r="C42" s="234">
        <v>6</v>
      </c>
      <c r="D42" s="234">
        <v>8</v>
      </c>
      <c r="E42" s="234">
        <v>3</v>
      </c>
      <c r="F42" s="355"/>
      <c r="G42" s="240" t="s">
        <v>368</v>
      </c>
      <c r="H42" s="125" t="s">
        <v>257</v>
      </c>
      <c r="I42" s="129" t="s">
        <v>140</v>
      </c>
      <c r="J42" s="21" t="s">
        <v>16</v>
      </c>
      <c r="K42" s="19" t="s">
        <v>16</v>
      </c>
      <c r="L42" s="23"/>
      <c r="M42" s="63" t="s">
        <v>14</v>
      </c>
      <c r="N42" s="64" t="s">
        <v>14</v>
      </c>
      <c r="O42" s="22"/>
      <c r="P42" s="63" t="s">
        <v>14</v>
      </c>
      <c r="Q42" s="64" t="s">
        <v>14</v>
      </c>
      <c r="R42" s="22"/>
      <c r="S42" s="63" t="s">
        <v>14</v>
      </c>
      <c r="T42" s="64" t="s">
        <v>14</v>
      </c>
      <c r="U42" s="22"/>
      <c r="V42" s="63" t="s">
        <v>14</v>
      </c>
      <c r="W42" s="64" t="s">
        <v>14</v>
      </c>
      <c r="X42" s="22"/>
      <c r="Y42" s="63" t="s">
        <v>14</v>
      </c>
      <c r="Z42" s="64" t="s">
        <v>14</v>
      </c>
      <c r="AA42" s="22"/>
      <c r="AB42" s="63" t="s">
        <v>14</v>
      </c>
      <c r="AC42" s="64" t="s">
        <v>14</v>
      </c>
      <c r="AD42" s="22"/>
      <c r="AE42" s="21" t="s">
        <v>16</v>
      </c>
      <c r="AF42" s="19" t="s">
        <v>16</v>
      </c>
      <c r="AG42" s="23"/>
      <c r="AH42" s="63" t="s">
        <v>14</v>
      </c>
      <c r="AI42" s="64" t="s">
        <v>14</v>
      </c>
      <c r="AJ42" s="22"/>
      <c r="AK42" s="21" t="s">
        <v>16</v>
      </c>
      <c r="AL42" s="19" t="s">
        <v>16</v>
      </c>
      <c r="AM42" s="66"/>
      <c r="AN42" s="63" t="s">
        <v>14</v>
      </c>
      <c r="AO42" s="61" t="s">
        <v>14</v>
      </c>
      <c r="AP42" s="65"/>
      <c r="AQ42" s="63" t="s">
        <v>14</v>
      </c>
      <c r="AR42" s="61" t="s">
        <v>14</v>
      </c>
      <c r="AS42" s="65"/>
    </row>
    <row r="43" spans="2:46" x14ac:dyDescent="0.3">
      <c r="B43" s="234" t="s">
        <v>489</v>
      </c>
      <c r="C43" s="234">
        <v>6</v>
      </c>
      <c r="D43" s="234">
        <v>8</v>
      </c>
      <c r="E43" s="234">
        <v>3</v>
      </c>
      <c r="F43" s="355"/>
      <c r="G43" s="240" t="s">
        <v>369</v>
      </c>
      <c r="H43" s="125" t="s">
        <v>105</v>
      </c>
      <c r="I43" s="129" t="s">
        <v>142</v>
      </c>
      <c r="J43" s="21" t="s">
        <v>16</v>
      </c>
      <c r="K43" s="19" t="s">
        <v>16</v>
      </c>
      <c r="L43" s="23"/>
      <c r="M43" s="63" t="s">
        <v>14</v>
      </c>
      <c r="N43" s="64" t="s">
        <v>14</v>
      </c>
      <c r="O43" s="22"/>
      <c r="P43" s="63" t="s">
        <v>14</v>
      </c>
      <c r="Q43" s="64" t="s">
        <v>14</v>
      </c>
      <c r="R43" s="22"/>
      <c r="S43" s="63" t="s">
        <v>14</v>
      </c>
      <c r="T43" s="64" t="s">
        <v>14</v>
      </c>
      <c r="U43" s="22"/>
      <c r="V43" s="21" t="s">
        <v>16</v>
      </c>
      <c r="W43" s="19" t="s">
        <v>16</v>
      </c>
      <c r="X43" s="23"/>
      <c r="Y43" s="21" t="s">
        <v>16</v>
      </c>
      <c r="Z43" s="19" t="s">
        <v>16</v>
      </c>
      <c r="AA43" s="23"/>
      <c r="AB43" s="21" t="s">
        <v>16</v>
      </c>
      <c r="AC43" s="19" t="s">
        <v>16</v>
      </c>
      <c r="AD43" s="23"/>
      <c r="AE43" s="21" t="s">
        <v>16</v>
      </c>
      <c r="AF43" s="19" t="s">
        <v>16</v>
      </c>
      <c r="AG43" s="23"/>
      <c r="AH43" s="21" t="s">
        <v>16</v>
      </c>
      <c r="AI43" s="19" t="s">
        <v>16</v>
      </c>
      <c r="AJ43" s="23"/>
      <c r="AK43" s="21" t="s">
        <v>16</v>
      </c>
      <c r="AL43" s="19" t="s">
        <v>16</v>
      </c>
      <c r="AM43" s="66"/>
      <c r="AN43" s="63" t="s">
        <v>14</v>
      </c>
      <c r="AO43" s="61" t="s">
        <v>14</v>
      </c>
      <c r="AP43" s="65"/>
      <c r="AQ43" s="21" t="s">
        <v>16</v>
      </c>
      <c r="AR43" s="19" t="s">
        <v>16</v>
      </c>
      <c r="AS43" s="66"/>
    </row>
    <row r="44" spans="2:46" ht="15" thickBot="1" x14ac:dyDescent="0.35">
      <c r="B44" s="197" t="s">
        <v>489</v>
      </c>
      <c r="C44" s="197">
        <v>6</v>
      </c>
      <c r="D44" s="197">
        <v>8</v>
      </c>
      <c r="E44" s="197">
        <v>3</v>
      </c>
      <c r="F44" s="356"/>
      <c r="G44" s="245" t="s">
        <v>370</v>
      </c>
      <c r="H44" s="126" t="s">
        <v>105</v>
      </c>
      <c r="I44" s="130" t="s">
        <v>144</v>
      </c>
      <c r="J44" s="119" t="s">
        <v>16</v>
      </c>
      <c r="K44" s="120" t="s">
        <v>16</v>
      </c>
      <c r="L44" s="121"/>
      <c r="M44" s="119" t="s">
        <v>14</v>
      </c>
      <c r="N44" s="122" t="s">
        <v>14</v>
      </c>
      <c r="O44" s="123"/>
      <c r="P44" s="119" t="s">
        <v>14</v>
      </c>
      <c r="Q44" s="122" t="s">
        <v>14</v>
      </c>
      <c r="R44" s="123"/>
      <c r="S44" s="119" t="s">
        <v>14</v>
      </c>
      <c r="T44" s="122" t="s">
        <v>14</v>
      </c>
      <c r="U44" s="123"/>
      <c r="V44" s="119" t="s">
        <v>16</v>
      </c>
      <c r="W44" s="120" t="s">
        <v>16</v>
      </c>
      <c r="X44" s="121"/>
      <c r="Y44" s="119" t="s">
        <v>16</v>
      </c>
      <c r="Z44" s="120" t="s">
        <v>16</v>
      </c>
      <c r="AA44" s="121"/>
      <c r="AB44" s="119" t="s">
        <v>16</v>
      </c>
      <c r="AC44" s="120" t="s">
        <v>16</v>
      </c>
      <c r="AD44" s="121"/>
      <c r="AE44" s="119" t="s">
        <v>16</v>
      </c>
      <c r="AF44" s="120" t="s">
        <v>16</v>
      </c>
      <c r="AG44" s="121"/>
      <c r="AH44" s="119" t="s">
        <v>16</v>
      </c>
      <c r="AI44" s="120" t="s">
        <v>16</v>
      </c>
      <c r="AJ44" s="121"/>
      <c r="AK44" s="119" t="s">
        <v>16</v>
      </c>
      <c r="AL44" s="120" t="s">
        <v>16</v>
      </c>
      <c r="AM44" s="116"/>
      <c r="AN44" s="114" t="s">
        <v>14</v>
      </c>
      <c r="AO44" s="117" t="s">
        <v>14</v>
      </c>
      <c r="AP44" s="118"/>
      <c r="AQ44" s="114" t="s">
        <v>16</v>
      </c>
      <c r="AR44" s="115" t="s">
        <v>16</v>
      </c>
      <c r="AS44" s="116"/>
    </row>
    <row r="45" spans="2:46" x14ac:dyDescent="0.3">
      <c r="J45"/>
      <c r="K45" s="2"/>
      <c r="L45" s="2"/>
      <c r="M45"/>
      <c r="N45" s="2"/>
      <c r="O45" s="2"/>
      <c r="P45"/>
      <c r="Q45" s="2"/>
      <c r="R45" s="2"/>
      <c r="S45"/>
      <c r="U45" s="2"/>
      <c r="V45"/>
      <c r="W45" s="2"/>
      <c r="X45" s="2"/>
      <c r="Y45"/>
      <c r="AA45" s="2"/>
      <c r="AB45"/>
      <c r="AD45" s="2"/>
      <c r="AE45"/>
      <c r="AG45" s="2"/>
      <c r="AH45"/>
      <c r="AJ45" s="2"/>
      <c r="AK45" s="67"/>
      <c r="AL45" s="67"/>
      <c r="AM45" s="68"/>
      <c r="AN45" s="53"/>
      <c r="AP45" s="68"/>
      <c r="AQ45" s="53"/>
      <c r="AS45" s="68"/>
    </row>
    <row r="46" spans="2:46" x14ac:dyDescent="0.3">
      <c r="F46" s="14" t="s">
        <v>228</v>
      </c>
      <c r="G46" s="10"/>
      <c r="H46" s="11"/>
      <c r="J46" s="36">
        <f>COUNTIF(J9:J44, "Hold")</f>
        <v>0</v>
      </c>
      <c r="K46" s="36">
        <f>COUNTIF(K9:K44, "Passed")</f>
        <v>0</v>
      </c>
      <c r="L46" s="37"/>
      <c r="M46" s="36">
        <f>COUNTIF(M9:M44, "Hold")</f>
        <v>6</v>
      </c>
      <c r="N46" s="36">
        <f>COUNTIF(N9:N44, "Passed")</f>
        <v>6</v>
      </c>
      <c r="O46" s="37"/>
      <c r="P46" s="36">
        <f>COUNTIF(P9:P44, "Hold")</f>
        <v>0</v>
      </c>
      <c r="Q46" s="36">
        <f>COUNTIF(Q9:Q44, "Passed")</f>
        <v>0</v>
      </c>
      <c r="R46" s="37"/>
      <c r="S46" s="36">
        <f>COUNTIF(S9:S44, "Hold")</f>
        <v>0</v>
      </c>
      <c r="T46" s="36">
        <f>COUNTIF(T9:T44, "Passed")</f>
        <v>0</v>
      </c>
      <c r="U46" s="37"/>
      <c r="V46" s="36">
        <f>COUNTIF(V9:V44, "Hold")</f>
        <v>0</v>
      </c>
      <c r="W46" s="36">
        <f>COUNTIF(W9:W44, "Passed")</f>
        <v>0</v>
      </c>
      <c r="X46" s="37"/>
      <c r="Y46" s="36">
        <f>COUNTIF(Y9:Y44, "Hold")</f>
        <v>0</v>
      </c>
      <c r="Z46" s="36">
        <f>COUNTIF(Z9:Z44, "Passed")</f>
        <v>0</v>
      </c>
      <c r="AA46" s="37"/>
      <c r="AB46" s="36">
        <f>COUNTIF(AB9:AB44, "Hold")</f>
        <v>0</v>
      </c>
      <c r="AC46" s="36">
        <f>COUNTIF(AC9:AC44, "Passed")</f>
        <v>0</v>
      </c>
      <c r="AD46" s="37"/>
      <c r="AE46" s="36">
        <f>COUNTIF(AE9:AE44, "Hold")</f>
        <v>0</v>
      </c>
      <c r="AF46" s="36">
        <f>COUNTIF(AF9:AF44, "Passed")</f>
        <v>0</v>
      </c>
      <c r="AG46" s="37"/>
      <c r="AH46" s="36">
        <f>COUNTIF(AH9:AH44, "Hold")</f>
        <v>0</v>
      </c>
      <c r="AI46" s="36">
        <f>COUNTIF(AI9:AI44, "Passed")</f>
        <v>0</v>
      </c>
      <c r="AJ46" s="37"/>
      <c r="AK46" s="69">
        <f>COUNTIF(AK9:AK44, "Hold")</f>
        <v>0</v>
      </c>
      <c r="AL46" s="69">
        <f>COUNTIF(AL9:AL44, "Passed")</f>
        <v>0</v>
      </c>
      <c r="AM46" s="70"/>
      <c r="AN46" s="69">
        <f>COUNTIF(AN9:AN44, "Hold")</f>
        <v>0</v>
      </c>
      <c r="AO46" s="69">
        <f>COUNTIF(AO9:AO44, "Passed")</f>
        <v>0</v>
      </c>
      <c r="AP46" s="70"/>
      <c r="AQ46" s="69">
        <f>COUNTIF(AQ9:AQ44, "Hold")</f>
        <v>0</v>
      </c>
      <c r="AR46" s="69">
        <f>COUNTIF(AR9:AR44, "Passed")</f>
        <v>0</v>
      </c>
      <c r="AS46" s="70"/>
      <c r="AT46" s="38"/>
    </row>
    <row r="47" spans="2:46" x14ac:dyDescent="0.3">
      <c r="F47" s="14" t="s">
        <v>229</v>
      </c>
      <c r="G47" s="10"/>
      <c r="H47" s="14"/>
      <c r="J47" s="36">
        <f>COUNTIFS(J9:J44, "Hold Bounded")</f>
        <v>0</v>
      </c>
      <c r="K47" s="69"/>
      <c r="L47" s="39"/>
      <c r="M47" s="36">
        <f>COUNTIFS(M9:M44, "Hold Bounded")</f>
        <v>0</v>
      </c>
      <c r="N47" s="69"/>
      <c r="O47" s="39"/>
      <c r="P47" s="36">
        <f>COUNTIFS(P9:P44, "Hold Bounded")</f>
        <v>0</v>
      </c>
      <c r="Q47" s="69"/>
      <c r="R47" s="39"/>
      <c r="S47" s="36">
        <f>COUNTIFS(S9:S44, "Hold Bounded")</f>
        <v>0</v>
      </c>
      <c r="T47" s="69"/>
      <c r="U47" s="39"/>
      <c r="V47" s="36">
        <f>COUNTIFS(V9:V44, "Hold Bounded")</f>
        <v>0</v>
      </c>
      <c r="W47" s="69"/>
      <c r="X47" s="39"/>
      <c r="Y47" s="36">
        <f>COUNTIFS(Y9:Y44, "Hold Bounded")</f>
        <v>0</v>
      </c>
      <c r="Z47" s="69"/>
      <c r="AA47" s="39"/>
      <c r="AB47" s="36">
        <f>COUNTIFS(AB9:AB44, "Hold Bounded")</f>
        <v>0</v>
      </c>
      <c r="AC47" s="69"/>
      <c r="AD47" s="39"/>
      <c r="AE47" s="36">
        <f>COUNTIFS(AE9:AE44, "Hold Bounded")</f>
        <v>0</v>
      </c>
      <c r="AF47" s="69"/>
      <c r="AG47" s="39"/>
      <c r="AH47" s="36">
        <f>COUNTIFS(AH9:AH44, "Hold Bounded")</f>
        <v>0</v>
      </c>
      <c r="AI47" s="69"/>
      <c r="AJ47" s="39"/>
      <c r="AK47" s="69">
        <f>COUNTIFS(AK9:AK44, "Hold Bounded")</f>
        <v>0</v>
      </c>
      <c r="AL47" s="69"/>
      <c r="AM47" s="71"/>
      <c r="AN47" s="69">
        <f>COUNTIFS(AN9:AN44, "Hold Bounded")</f>
        <v>0</v>
      </c>
      <c r="AO47" s="69"/>
      <c r="AP47" s="71"/>
      <c r="AQ47" s="69">
        <f>COUNTIFS(AQ9:AQ44, "Hold Bounded")</f>
        <v>0</v>
      </c>
      <c r="AR47" s="69"/>
      <c r="AS47" s="71"/>
      <c r="AT47" s="38"/>
    </row>
    <row r="48" spans="2:46" x14ac:dyDescent="0.3">
      <c r="F48" s="14" t="s">
        <v>230</v>
      </c>
      <c r="G48" s="10"/>
      <c r="H48" s="11"/>
      <c r="J48" s="36">
        <f>COUNTIF(J9:J44, "Vacuous")</f>
        <v>0</v>
      </c>
      <c r="K48" s="36"/>
      <c r="L48" s="37"/>
      <c r="M48" s="36">
        <f>COUNTIF(M9:M44, "Vacuous")</f>
        <v>0</v>
      </c>
      <c r="N48" s="36"/>
      <c r="O48" s="37"/>
      <c r="P48" s="36">
        <f>COUNTIF(P9:P44, "Vacuous")</f>
        <v>0</v>
      </c>
      <c r="Q48" s="36"/>
      <c r="R48" s="37"/>
      <c r="S48" s="36">
        <f>COUNTIF(S9:S44, "Vacuous")</f>
        <v>0</v>
      </c>
      <c r="T48" s="36"/>
      <c r="U48" s="37"/>
      <c r="V48" s="36">
        <f>COUNTIF(V9:V44, "Vacuous")</f>
        <v>0</v>
      </c>
      <c r="W48" s="36"/>
      <c r="X48" s="37"/>
      <c r="Y48" s="36">
        <f>COUNTIF(Y9:Y44, "Vacuous")</f>
        <v>0</v>
      </c>
      <c r="Z48" s="36"/>
      <c r="AA48" s="37"/>
      <c r="AB48" s="36">
        <f>COUNTIF(AB9:AB44, "Vacuous")</f>
        <v>0</v>
      </c>
      <c r="AC48" s="36"/>
      <c r="AD48" s="37"/>
      <c r="AE48" s="36">
        <f>COUNTIF(AE9:AE44, "Vacuous")</f>
        <v>0</v>
      </c>
      <c r="AF48" s="36"/>
      <c r="AG48" s="37"/>
      <c r="AH48" s="36">
        <f>COUNTIF(AH9:AH44, "Vacuous")</f>
        <v>0</v>
      </c>
      <c r="AI48" s="36"/>
      <c r="AJ48" s="37"/>
      <c r="AK48" s="69">
        <f>COUNTIF(AK9:AK44, "Vacuous")</f>
        <v>0</v>
      </c>
      <c r="AL48" s="69"/>
      <c r="AM48" s="70"/>
      <c r="AN48" s="69">
        <f>COUNTIF(AN9:AN44, "Vacuous")</f>
        <v>0</v>
      </c>
      <c r="AO48" s="69"/>
      <c r="AP48" s="70"/>
      <c r="AQ48" s="69">
        <f>COUNTIF(AQ9:AQ44, "Vacuous")</f>
        <v>0</v>
      </c>
      <c r="AR48" s="69"/>
      <c r="AS48" s="70"/>
      <c r="AT48" s="131"/>
    </row>
    <row r="49" spans="2:47" x14ac:dyDescent="0.3">
      <c r="F49" s="14" t="s">
        <v>231</v>
      </c>
      <c r="G49" s="10"/>
      <c r="H49" s="11"/>
      <c r="J49" s="36">
        <f>COUNTIF(J9:J44, "Fail")</f>
        <v>0</v>
      </c>
      <c r="K49" s="36">
        <f>COUNTIF(K9:K44, "Unreachable")</f>
        <v>0</v>
      </c>
      <c r="L49" s="37"/>
      <c r="M49" s="36">
        <f>COUNTIF(M9:M44, "Fail")</f>
        <v>0</v>
      </c>
      <c r="N49" s="36">
        <f>COUNTIF(N9:N44, "Unreachable")</f>
        <v>0</v>
      </c>
      <c r="O49" s="37"/>
      <c r="P49" s="36">
        <f>COUNTIF(P9:P44, "Fail")</f>
        <v>0</v>
      </c>
      <c r="Q49" s="36">
        <f>COUNTIF(Q9:Q44, "Unreachable")</f>
        <v>0</v>
      </c>
      <c r="R49" s="37"/>
      <c r="S49" s="36">
        <f>COUNTIF(S9:S44, "Fail")</f>
        <v>0</v>
      </c>
      <c r="T49" s="36">
        <f>COUNTIF(T9:T44, "Unreachable")</f>
        <v>0</v>
      </c>
      <c r="U49" s="37"/>
      <c r="V49" s="36">
        <f>COUNTIF(V9:V44, "Fail")</f>
        <v>0</v>
      </c>
      <c r="W49" s="36">
        <f>COUNTIF(W9:W44, "Unreachable")</f>
        <v>0</v>
      </c>
      <c r="X49" s="37"/>
      <c r="Y49" s="36">
        <f>COUNTIF(Y9:Y44, "Fail")</f>
        <v>0</v>
      </c>
      <c r="Z49" s="36">
        <f>COUNTIF(Z9:Z44, "Unreachable")</f>
        <v>0</v>
      </c>
      <c r="AA49" s="37"/>
      <c r="AB49" s="36">
        <f>COUNTIF(AB9:AB44, "Fail")</f>
        <v>0</v>
      </c>
      <c r="AC49" s="36">
        <f>COUNTIF(AC9:AC44, "Unreachable")</f>
        <v>0</v>
      </c>
      <c r="AD49" s="37"/>
      <c r="AE49" s="36">
        <f>COUNTIF(AE9:AE44, "Fail")</f>
        <v>0</v>
      </c>
      <c r="AF49" s="36">
        <f>COUNTIF(AF9:AF44, "Unreachable")</f>
        <v>0</v>
      </c>
      <c r="AG49" s="37"/>
      <c r="AH49" s="36">
        <f>COUNTIF(AH9:AH44, "Fail")</f>
        <v>0</v>
      </c>
      <c r="AI49" s="36">
        <f>COUNTIF(AI9:AI44, "Unreachable")</f>
        <v>0</v>
      </c>
      <c r="AJ49" s="37"/>
      <c r="AK49" s="69">
        <f>COUNTIF(AK9:AK44, "Fail")</f>
        <v>0</v>
      </c>
      <c r="AL49" s="69">
        <f>COUNTIF(AL9:AL44, "Unreachable")</f>
        <v>0</v>
      </c>
      <c r="AM49" s="70"/>
      <c r="AN49" s="69">
        <f>COUNTIF(AN9:AN44, "Fail")</f>
        <v>0</v>
      </c>
      <c r="AO49" s="69">
        <f>COUNTIF(AO9:AO44, "Unreachable")</f>
        <v>0</v>
      </c>
      <c r="AP49" s="70"/>
      <c r="AQ49" s="69">
        <f>COUNTIF(AQ9:AQ44, "Fail")</f>
        <v>0</v>
      </c>
      <c r="AR49" s="69">
        <f>COUNTIF(AR9:AR44, "Unreachable")</f>
        <v>0</v>
      </c>
      <c r="AS49" s="70"/>
      <c r="AT49" s="38"/>
    </row>
    <row r="50" spans="2:47" ht="15" thickBot="1" x14ac:dyDescent="0.35">
      <c r="B50" s="164"/>
      <c r="C50" s="164"/>
      <c r="D50" s="164"/>
      <c r="E50" s="164"/>
      <c r="F50" s="14" t="s">
        <v>232</v>
      </c>
      <c r="G50" s="47"/>
      <c r="H50" s="48"/>
      <c r="I50" s="48"/>
      <c r="J50" s="109">
        <f>COUNTIFS(J9:J44, "N/A")</f>
        <v>36</v>
      </c>
      <c r="K50" s="109">
        <f>COUNTIFS(K9:K44, "N/A")</f>
        <v>36</v>
      </c>
      <c r="L50" s="110"/>
      <c r="M50" s="109">
        <f>COUNTIFS(M9:M44, "N/A")</f>
        <v>0</v>
      </c>
      <c r="N50" s="109">
        <f>COUNTIFS(N9:N44, "N/A")</f>
        <v>0</v>
      </c>
      <c r="O50" s="110"/>
      <c r="P50" s="109">
        <f>COUNTIFS(P9:P44, "N/A")</f>
        <v>0</v>
      </c>
      <c r="Q50" s="109">
        <f>COUNTIFS(Q9:Q44, "N/A")</f>
        <v>0</v>
      </c>
      <c r="R50" s="110"/>
      <c r="S50" s="109">
        <f>COUNTIFS(S9:S44, "N/A")</f>
        <v>0</v>
      </c>
      <c r="T50" s="109">
        <f>COUNTIFS(T9:T44, "N/A")</f>
        <v>0</v>
      </c>
      <c r="U50" s="110"/>
      <c r="V50" s="109">
        <f>COUNTIFS(V9:V44, "N/A")</f>
        <v>14</v>
      </c>
      <c r="W50" s="109">
        <f>COUNTIFS(W9:W44, "N/A")</f>
        <v>14</v>
      </c>
      <c r="X50" s="49"/>
      <c r="Y50" s="109">
        <f>COUNTIFS(Y9:Y44, "N/A")</f>
        <v>14</v>
      </c>
      <c r="Z50" s="109">
        <f>COUNTIFS(Z9:Z44, "N/A")</f>
        <v>14</v>
      </c>
      <c r="AA50" s="49"/>
      <c r="AB50" s="109">
        <f>COUNTIFS(AB9:AB44, "N/A")</f>
        <v>14</v>
      </c>
      <c r="AC50" s="109">
        <f>COUNTIFS(AC9:AC44, "N/A")</f>
        <v>14</v>
      </c>
      <c r="AD50" s="49"/>
      <c r="AE50" s="109">
        <f>COUNTIFS(AE9:AE44, "N/A")</f>
        <v>36</v>
      </c>
      <c r="AF50" s="109">
        <f>COUNTIFS(AF9:AF44, "N/A")</f>
        <v>36</v>
      </c>
      <c r="AG50" s="49"/>
      <c r="AH50" s="109">
        <f>COUNTIFS(AH9:AH44, "N/A")</f>
        <v>14</v>
      </c>
      <c r="AI50" s="109">
        <f>COUNTIFS(AI9:AI44, "N/A")</f>
        <v>14</v>
      </c>
      <c r="AJ50" s="49"/>
      <c r="AK50" s="69">
        <f>COUNTIFS(AK9:AK44, "N/A")</f>
        <v>36</v>
      </c>
      <c r="AL50" s="69">
        <f>COUNTIFS(AL9:AL44, "N/A")</f>
        <v>36</v>
      </c>
      <c r="AM50" s="70"/>
      <c r="AN50" s="69">
        <f>COUNTIFS(AN9:AN44, "N/A")</f>
        <v>0</v>
      </c>
      <c r="AO50" s="69">
        <f>COUNTIFS(AO9:AO44, "N/A")</f>
        <v>0</v>
      </c>
      <c r="AP50" s="70"/>
      <c r="AQ50" s="69">
        <f>COUNTIFS(AQ9:AQ44, "N/A")</f>
        <v>14</v>
      </c>
      <c r="AR50" s="69">
        <f>COUNTIFS(AR9:AR44, "N/A")</f>
        <v>14</v>
      </c>
      <c r="AS50" s="70"/>
      <c r="AT50" s="38"/>
    </row>
    <row r="51" spans="2:47" ht="15" thickBot="1" x14ac:dyDescent="0.35">
      <c r="F51" s="44" t="s">
        <v>233</v>
      </c>
      <c r="G51" s="40"/>
      <c r="H51" s="41"/>
      <c r="I51" s="41"/>
      <c r="J51" s="42">
        <f>COUNTIFS(J9:J44, "&lt;&gt;"&amp;"", J9:J44, "&lt;&gt;"&amp;"N/A")</f>
        <v>0</v>
      </c>
      <c r="K51" s="42">
        <f>COUNTIFS(K9:K44, "&lt;&gt;"&amp;"", K9:K44, "&lt;&gt;"&amp;"N/A")</f>
        <v>0</v>
      </c>
      <c r="L51" s="43"/>
      <c r="M51" s="42">
        <f>COUNTIFS(M9:M44, "&lt;&gt;"&amp;"", M9:M44, "&lt;&gt;"&amp;"N/A")</f>
        <v>36</v>
      </c>
      <c r="N51" s="42">
        <f>COUNTIFS(N9:N44, "&lt;&gt;"&amp;"", N9:N44, "&lt;&gt;"&amp;"N/A")</f>
        <v>36</v>
      </c>
      <c r="O51" s="43"/>
      <c r="P51" s="42">
        <f>COUNTIFS(P9:P44, "&lt;&gt;"&amp;"", P9:P44, "&lt;&gt;"&amp;"N/A")</f>
        <v>36</v>
      </c>
      <c r="Q51" s="42">
        <f>COUNTIFS(Q9:Q44, "&lt;&gt;"&amp;"", Q9:Q44, "&lt;&gt;"&amp;"N/A")</f>
        <v>36</v>
      </c>
      <c r="R51" s="43"/>
      <c r="S51" s="42">
        <f>COUNTIFS(S9:S44, "&lt;&gt;"&amp;"", S9:S44, "&lt;&gt;"&amp;"N/A")</f>
        <v>36</v>
      </c>
      <c r="T51" s="42">
        <f>COUNTIFS(T9:T44, "&lt;&gt;"&amp;"", T9:T44, "&lt;&gt;"&amp;"N/A")</f>
        <v>36</v>
      </c>
      <c r="U51" s="43"/>
      <c r="V51" s="42">
        <f>COUNTIFS(V9:V44, "&lt;&gt;"&amp;"", V9:V44, "&lt;&gt;"&amp;"N/A")</f>
        <v>22</v>
      </c>
      <c r="W51" s="42">
        <f>COUNTIFS(W9:W44, "&lt;&gt;"&amp;"", W9:W44, "&lt;&gt;"&amp;"N/A")</f>
        <v>22</v>
      </c>
      <c r="X51" s="43"/>
      <c r="Y51" s="42">
        <f>COUNTIFS(Y9:Y44, "&lt;&gt;"&amp;"", Y9:Y44, "&lt;&gt;"&amp;"N/A")</f>
        <v>22</v>
      </c>
      <c r="Z51" s="42">
        <f>COUNTIFS(Z9:Z44, "&lt;&gt;"&amp;"", Z9:Z44, "&lt;&gt;"&amp;"N/A")</f>
        <v>22</v>
      </c>
      <c r="AA51" s="43"/>
      <c r="AB51" s="42">
        <f>COUNTIFS(AB9:AB44, "&lt;&gt;"&amp;"", AB9:AB44, "&lt;&gt;"&amp;"N/A")</f>
        <v>22</v>
      </c>
      <c r="AC51" s="42">
        <f>COUNTIFS(AC9:AC44, "&lt;&gt;"&amp;"", AC9:AC44, "&lt;&gt;"&amp;"N/A")</f>
        <v>22</v>
      </c>
      <c r="AD51" s="43"/>
      <c r="AE51" s="42">
        <f>COUNTIFS(AE9:AE44, "&lt;&gt;"&amp;"", AE9:AE44, "&lt;&gt;"&amp;"N/A")</f>
        <v>0</v>
      </c>
      <c r="AF51" s="42">
        <f>COUNTIFS(AF9:AF44, "&lt;&gt;"&amp;"", AF9:AF44, "&lt;&gt;"&amp;"N/A")</f>
        <v>0</v>
      </c>
      <c r="AG51" s="43"/>
      <c r="AH51" s="42">
        <f>COUNTIFS(AH9:AH44, "&lt;&gt;"&amp;"", AH9:AH44, "&lt;&gt;"&amp;"N/A")</f>
        <v>22</v>
      </c>
      <c r="AI51" s="42">
        <f>COUNTIFS(AI9:AI44, "&lt;&gt;"&amp;"", AI9:AI44, "&lt;&gt;"&amp;"N/A")</f>
        <v>22</v>
      </c>
      <c r="AJ51" s="43"/>
      <c r="AK51" s="72">
        <f>COUNTIFS(AK9:AK44, "&lt;&gt;"&amp;"", AK9:AK44, "&lt;&gt;"&amp;"N/A")</f>
        <v>0</v>
      </c>
      <c r="AL51" s="72">
        <f>COUNTIFS(AL9:AL44, "&lt;&gt;"&amp;"", AL9:AL44, "&lt;&gt;"&amp;"N/A")</f>
        <v>0</v>
      </c>
      <c r="AM51" s="73"/>
      <c r="AN51" s="72">
        <f>COUNTIFS(AN9:AN44, "&lt;&gt;"&amp;"", AN9:AN44, "&lt;&gt;"&amp;"N/A")</f>
        <v>36</v>
      </c>
      <c r="AO51" s="72">
        <f>COUNTIFS(AO9:AO44, "&lt;&gt;"&amp;"", AO9:AO44, "&lt;&gt;"&amp;"N/A")</f>
        <v>36</v>
      </c>
      <c r="AP51" s="73"/>
      <c r="AQ51" s="72">
        <f>COUNTIFS(AQ9:AQ44, "&lt;&gt;"&amp;"", AQ9:AQ44, "&lt;&gt;"&amp;"N/A")</f>
        <v>22</v>
      </c>
      <c r="AR51" s="72">
        <f>COUNTIFS(AR9:AR44, "&lt;&gt;"&amp;"", AR9:AR44, "&lt;&gt;"&amp;"N/A")</f>
        <v>22</v>
      </c>
      <c r="AS51" s="73"/>
      <c r="AT51" s="38"/>
    </row>
    <row r="52" spans="2:47" ht="15" thickBot="1" x14ac:dyDescent="0.35">
      <c r="B52" s="161"/>
      <c r="C52" s="161"/>
      <c r="D52" s="161"/>
      <c r="E52" s="161"/>
      <c r="F52" s="44" t="s">
        <v>234</v>
      </c>
      <c r="G52" s="40"/>
      <c r="H52" s="41"/>
      <c r="I52" s="41"/>
      <c r="J52" s="45">
        <f>J51-J53</f>
        <v>0</v>
      </c>
      <c r="K52" s="45">
        <f>K51-K53</f>
        <v>0</v>
      </c>
      <c r="L52" s="45"/>
      <c r="M52" s="45">
        <f>M51-M53</f>
        <v>6</v>
      </c>
      <c r="N52" s="45">
        <f>N51-N53</f>
        <v>6</v>
      </c>
      <c r="O52" s="45"/>
      <c r="P52" s="45">
        <f>P51-P53</f>
        <v>0</v>
      </c>
      <c r="Q52" s="45">
        <f>Q51-Q53</f>
        <v>0</v>
      </c>
      <c r="R52" s="45"/>
      <c r="S52" s="45">
        <f>S51-S53</f>
        <v>0</v>
      </c>
      <c r="T52" s="45">
        <f>T51-T53</f>
        <v>0</v>
      </c>
      <c r="U52" s="45"/>
      <c r="V52" s="45">
        <f>V51-V53</f>
        <v>0</v>
      </c>
      <c r="W52" s="45">
        <f>W51-W53</f>
        <v>0</v>
      </c>
      <c r="X52" s="45"/>
      <c r="Y52" s="45">
        <f>Y51-Y53</f>
        <v>0</v>
      </c>
      <c r="Z52" s="45">
        <f>Z51-Z53</f>
        <v>0</v>
      </c>
      <c r="AA52" s="45"/>
      <c r="AB52" s="45">
        <f>AB51-AB53</f>
        <v>0</v>
      </c>
      <c r="AC52" s="45">
        <f>AC51-AC53</f>
        <v>0</v>
      </c>
      <c r="AD52" s="45"/>
      <c r="AE52" s="45">
        <f>AE51-AE53</f>
        <v>0</v>
      </c>
      <c r="AF52" s="45">
        <f>AF51-AF53</f>
        <v>0</v>
      </c>
      <c r="AG52" s="45"/>
      <c r="AH52" s="45">
        <f>AH51-AH53</f>
        <v>0</v>
      </c>
      <c r="AI52" s="45">
        <f>AI51-AI53</f>
        <v>0</v>
      </c>
      <c r="AJ52" s="45"/>
      <c r="AK52" s="74">
        <f>AK51-AK53</f>
        <v>0</v>
      </c>
      <c r="AL52" s="74">
        <f>AL51-AL53</f>
        <v>0</v>
      </c>
      <c r="AM52" s="74"/>
      <c r="AN52" s="74">
        <f>AN51-AN53</f>
        <v>0</v>
      </c>
      <c r="AO52" s="74">
        <f>AO51-AO53</f>
        <v>0</v>
      </c>
      <c r="AP52" s="74"/>
      <c r="AQ52" s="74">
        <f>AQ51-AQ53</f>
        <v>0</v>
      </c>
      <c r="AR52" s="74">
        <f>AR51-AR53</f>
        <v>0</v>
      </c>
      <c r="AS52" s="74"/>
      <c r="AT52" s="38"/>
    </row>
    <row r="53" spans="2:47" x14ac:dyDescent="0.3">
      <c r="B53" s="161"/>
      <c r="C53" s="161"/>
      <c r="D53" s="161"/>
      <c r="E53" s="161"/>
      <c r="F53" s="14" t="s">
        <v>235</v>
      </c>
      <c r="G53" s="10"/>
      <c r="H53" s="11"/>
      <c r="J53" s="36">
        <f>COUNTIFS(J9:J44, "None")</f>
        <v>0</v>
      </c>
      <c r="K53" s="36">
        <f>COUNTIFS(K9:K44, "None")</f>
        <v>0</v>
      </c>
      <c r="L53" s="38"/>
      <c r="M53" s="36">
        <f>COUNTIFS(M9:M44, "None")</f>
        <v>30</v>
      </c>
      <c r="N53" s="36">
        <f>COUNTIFS(N9:N44, "None")</f>
        <v>30</v>
      </c>
      <c r="O53" s="38"/>
      <c r="P53" s="36">
        <f>COUNTIFS(P9:P44, "None")</f>
        <v>36</v>
      </c>
      <c r="Q53" s="36">
        <f>COUNTIFS(Q9:Q44, "None")</f>
        <v>36</v>
      </c>
      <c r="R53" s="38"/>
      <c r="S53" s="36">
        <f>COUNTIFS(S9:S44, "None")</f>
        <v>36</v>
      </c>
      <c r="T53" s="36">
        <f>COUNTIFS(T9:T44, "None")</f>
        <v>36</v>
      </c>
      <c r="U53" s="38"/>
      <c r="V53" s="36">
        <f>COUNTIFS(V9:V44, "None")</f>
        <v>22</v>
      </c>
      <c r="W53" s="36">
        <f>COUNTIFS(W9:W44, "None")</f>
        <v>22</v>
      </c>
      <c r="X53" s="38"/>
      <c r="Y53" s="36">
        <f>COUNTIFS(Y9:Y44, "None")</f>
        <v>22</v>
      </c>
      <c r="Z53" s="36">
        <f>COUNTIFS(Z9:Z44, "None")</f>
        <v>22</v>
      </c>
      <c r="AA53" s="38"/>
      <c r="AB53" s="36">
        <f>COUNTIFS(AB9:AB44, "None")</f>
        <v>22</v>
      </c>
      <c r="AC53" s="36">
        <f>COUNTIFS(AC9:AC44, "None")</f>
        <v>22</v>
      </c>
      <c r="AD53" s="38"/>
      <c r="AE53" s="36">
        <f>COUNTIFS(AE9:AE44, "None")</f>
        <v>0</v>
      </c>
      <c r="AF53" s="36">
        <f>COUNTIFS(AF9:AF44, "None")</f>
        <v>0</v>
      </c>
      <c r="AG53" s="38"/>
      <c r="AH53" s="36">
        <f>COUNTIFS(AH9:AH44, "None")</f>
        <v>22</v>
      </c>
      <c r="AI53" s="36">
        <f>COUNTIFS(AI9:AI44, "None")</f>
        <v>22</v>
      </c>
      <c r="AJ53" s="38"/>
      <c r="AK53" s="69">
        <f>COUNTIFS(AK9:AK44, "None")</f>
        <v>0</v>
      </c>
      <c r="AL53" s="69">
        <f>COUNTIFS(AL9:AL44, "None")</f>
        <v>0</v>
      </c>
      <c r="AM53" s="75"/>
      <c r="AN53" s="69">
        <f>COUNTIFS(AN9:AN44, "None")</f>
        <v>36</v>
      </c>
      <c r="AO53" s="69">
        <f>COUNTIFS(AO9:AO44, "None")</f>
        <v>36</v>
      </c>
      <c r="AP53" s="75"/>
      <c r="AQ53" s="69">
        <f>COUNTIFS(AQ9:AQ44, "None")</f>
        <v>22</v>
      </c>
      <c r="AR53" s="69">
        <f>COUNTIFS(AR9:AR44, "None")</f>
        <v>22</v>
      </c>
      <c r="AS53" s="75"/>
      <c r="AT53" s="35"/>
    </row>
    <row r="54" spans="2:47" x14ac:dyDescent="0.3">
      <c r="F54" s="14"/>
      <c r="G54" s="10"/>
      <c r="H54" s="11"/>
      <c r="J54" s="36"/>
      <c r="K54" s="36"/>
      <c r="L54" s="38"/>
      <c r="M54" s="36"/>
      <c r="N54" s="36"/>
      <c r="O54" s="38"/>
      <c r="P54" s="36"/>
      <c r="Q54" s="36"/>
      <c r="R54" s="38"/>
      <c r="S54" s="36"/>
      <c r="T54" s="36"/>
      <c r="U54" s="38"/>
      <c r="V54" s="36"/>
      <c r="W54" s="36"/>
      <c r="X54" s="38"/>
      <c r="Y54" s="36"/>
      <c r="Z54" s="36"/>
      <c r="AA54" s="38"/>
      <c r="AB54" s="36"/>
      <c r="AC54" s="36"/>
      <c r="AD54" s="38"/>
      <c r="AE54" s="36"/>
      <c r="AF54" s="36"/>
      <c r="AG54" s="38"/>
      <c r="AH54" s="36"/>
      <c r="AI54" s="36"/>
      <c r="AJ54" s="38"/>
      <c r="AK54" s="69"/>
      <c r="AL54" s="69"/>
      <c r="AM54" s="75"/>
      <c r="AN54" s="69"/>
      <c r="AO54" s="69"/>
      <c r="AP54" s="75"/>
      <c r="AQ54" s="69"/>
      <c r="AR54" s="69"/>
      <c r="AS54" s="75"/>
      <c r="AT54" s="35"/>
    </row>
    <row r="55" spans="2:47" ht="15" thickBot="1" x14ac:dyDescent="0.35">
      <c r="F55" s="98" t="s">
        <v>236</v>
      </c>
      <c r="G55" s="94" t="s">
        <v>5</v>
      </c>
      <c r="H55" s="94" t="s">
        <v>6</v>
      </c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2"/>
      <c r="AL55" s="92"/>
      <c r="AM55" s="92"/>
      <c r="AN55" s="92"/>
      <c r="AO55" s="92"/>
      <c r="AP55" s="92"/>
      <c r="AQ55" s="92"/>
      <c r="AR55" s="92"/>
      <c r="AS55" s="92"/>
      <c r="AU55" s="35"/>
    </row>
    <row r="56" spans="2:47" ht="15" thickBot="1" x14ac:dyDescent="0.35">
      <c r="B56" s="161"/>
      <c r="C56" s="161"/>
      <c r="D56" s="161"/>
      <c r="E56" s="161"/>
      <c r="F56" s="99" t="s">
        <v>237</v>
      </c>
      <c r="G56" s="96">
        <f>(M56+P56+S56+V56+Y56+AB56+AH56)/7</f>
        <v>2.3809523809523808E-2</v>
      </c>
      <c r="H56" s="96">
        <f>(N56+Q56+T56+W56+Z56+AC56+AI56)/7</f>
        <v>2.3809523809523808E-2</v>
      </c>
      <c r="I56" s="95"/>
      <c r="J56" s="93"/>
      <c r="K56" s="93"/>
      <c r="L56" s="90"/>
      <c r="M56" s="93">
        <f>(M46+M48+M49)/(M51)</f>
        <v>0.16666666666666666</v>
      </c>
      <c r="N56" s="93">
        <f>(N46+N49)/N51</f>
        <v>0.16666666666666666</v>
      </c>
      <c r="O56" s="90"/>
      <c r="P56" s="93">
        <f>(P46+P48+P49)/(P51)</f>
        <v>0</v>
      </c>
      <c r="Q56" s="93">
        <f>(Q46+Q49)/Q51</f>
        <v>0</v>
      </c>
      <c r="R56" s="90"/>
      <c r="S56" s="93">
        <f>(S46+S48+S49)/(S51)</f>
        <v>0</v>
      </c>
      <c r="T56" s="93">
        <f>(T46+T49)/T51</f>
        <v>0</v>
      </c>
      <c r="U56" s="90"/>
      <c r="V56" s="93">
        <f>(V46+V48+V49)/(V51)</f>
        <v>0</v>
      </c>
      <c r="W56" s="93">
        <f>(W46+W49)/W51</f>
        <v>0</v>
      </c>
      <c r="X56" s="90"/>
      <c r="Y56" s="93">
        <f>(Y46+Y48+Y49)/(Y51)</f>
        <v>0</v>
      </c>
      <c r="Z56" s="93">
        <f>(Z46+Z49)/Z51</f>
        <v>0</v>
      </c>
      <c r="AA56" s="90"/>
      <c r="AB56" s="93">
        <f>(AB46+AB48+AB49)/(AB51)</f>
        <v>0</v>
      </c>
      <c r="AC56" s="93">
        <f>(AC46+AC49)/AC51</f>
        <v>0</v>
      </c>
      <c r="AD56" s="90"/>
      <c r="AE56" s="93"/>
      <c r="AF56" s="93"/>
      <c r="AG56" s="90"/>
      <c r="AH56" s="93">
        <f>(AH46+AH48+AH49)/(AH51)</f>
        <v>0</v>
      </c>
      <c r="AI56" s="93">
        <f>(AI46+AI49)/AI51</f>
        <v>0</v>
      </c>
      <c r="AJ56" s="90"/>
      <c r="AK56" s="91"/>
      <c r="AL56" s="92"/>
      <c r="AM56" s="92"/>
      <c r="AN56" s="91"/>
      <c r="AO56" s="92"/>
      <c r="AP56" s="92"/>
      <c r="AQ56" s="91"/>
      <c r="AR56" s="92"/>
      <c r="AS56" s="92"/>
      <c r="AU56" s="35"/>
    </row>
    <row r="57" spans="2:47" x14ac:dyDescent="0.3">
      <c r="B57" s="161"/>
      <c r="C57" s="161"/>
      <c r="D57" s="161"/>
      <c r="E57" s="161"/>
      <c r="F57" s="98" t="s">
        <v>238</v>
      </c>
      <c r="G57" s="97">
        <f>(M57+P57+S57+V57+Y57+AB57+AH57)/7</f>
        <v>0</v>
      </c>
      <c r="H57" s="113"/>
      <c r="J57" s="46"/>
      <c r="K57" s="35"/>
      <c r="L57" s="35"/>
      <c r="M57" s="46">
        <f>M47/M51</f>
        <v>0</v>
      </c>
      <c r="N57" s="35"/>
      <c r="O57" s="35"/>
      <c r="P57" s="46">
        <f>P47/P51</f>
        <v>0</v>
      </c>
      <c r="Q57" s="35"/>
      <c r="R57" s="35"/>
      <c r="S57" s="46">
        <f>S47/S51</f>
        <v>0</v>
      </c>
      <c r="T57" s="35"/>
      <c r="U57" s="35"/>
      <c r="V57" s="46">
        <f>V47/V51</f>
        <v>0</v>
      </c>
      <c r="W57" s="35"/>
      <c r="X57" s="35"/>
      <c r="Y57" s="46">
        <f>Y47/Y51</f>
        <v>0</v>
      </c>
      <c r="Z57" s="35"/>
      <c r="AA57" s="35"/>
      <c r="AB57" s="46">
        <f>AB47/AB51</f>
        <v>0</v>
      </c>
      <c r="AC57" s="35"/>
      <c r="AD57" s="35"/>
      <c r="AE57" s="46"/>
      <c r="AF57" s="35"/>
      <c r="AG57" s="35"/>
      <c r="AH57" s="46">
        <f>AH47/AH51</f>
        <v>0</v>
      </c>
      <c r="AI57" s="35"/>
      <c r="AJ57" s="35"/>
      <c r="AK57" s="76"/>
      <c r="AL57" s="52"/>
      <c r="AM57" s="52"/>
      <c r="AN57" s="76"/>
      <c r="AO57" s="52"/>
      <c r="AP57" s="52"/>
      <c r="AQ57" s="76"/>
      <c r="AR57" s="52"/>
      <c r="AS57" s="52"/>
    </row>
    <row r="58" spans="2:47" x14ac:dyDescent="0.3">
      <c r="J58" s="38"/>
      <c r="K58" s="37"/>
      <c r="L58" s="37"/>
      <c r="M58" s="38"/>
      <c r="N58" s="37"/>
      <c r="O58" s="37"/>
      <c r="P58" s="38"/>
      <c r="Q58" s="37"/>
      <c r="R58" s="37"/>
      <c r="S58" s="38"/>
      <c r="T58" s="37"/>
      <c r="U58" s="37"/>
      <c r="V58" s="38"/>
      <c r="W58" s="37"/>
      <c r="X58" s="37"/>
      <c r="Y58" s="38"/>
      <c r="Z58" s="37"/>
      <c r="AA58" s="37"/>
      <c r="AB58" s="38"/>
      <c r="AC58" s="37"/>
      <c r="AD58" s="37"/>
      <c r="AE58" s="38"/>
      <c r="AF58" s="37"/>
      <c r="AG58" s="37"/>
      <c r="AH58" s="38"/>
      <c r="AI58" s="37"/>
      <c r="AJ58" s="37"/>
      <c r="AK58" s="70"/>
      <c r="AL58" s="70"/>
      <c r="AM58" s="70"/>
      <c r="AN58" s="75"/>
      <c r="AO58" s="70"/>
      <c r="AP58" s="70"/>
      <c r="AQ58" s="75"/>
      <c r="AR58" s="70"/>
      <c r="AS58" s="70"/>
    </row>
    <row r="59" spans="2:47" x14ac:dyDescent="0.3">
      <c r="J59" s="68"/>
      <c r="L59" s="68"/>
      <c r="M59" s="53"/>
      <c r="O59" s="68"/>
      <c r="P59" s="53"/>
      <c r="R59" s="68"/>
      <c r="S59"/>
      <c r="U59" s="2"/>
      <c r="V59" s="53"/>
      <c r="X59" s="68"/>
      <c r="Y59"/>
      <c r="AA59" s="2"/>
      <c r="AB59"/>
      <c r="AD59" s="2"/>
      <c r="AE59"/>
      <c r="AG59" s="2"/>
      <c r="AH59"/>
      <c r="AJ59" s="2"/>
      <c r="AK59" s="53"/>
      <c r="AM59" s="68"/>
      <c r="AN59" s="53"/>
      <c r="AP59" s="68"/>
      <c r="AQ59" s="53"/>
    </row>
    <row r="60" spans="2:47" x14ac:dyDescent="0.3">
      <c r="J60" s="68"/>
      <c r="L60" s="68"/>
      <c r="M60" s="53"/>
      <c r="O60" s="68"/>
      <c r="P60" s="53"/>
      <c r="R60" s="68"/>
      <c r="S60"/>
      <c r="U60" s="2"/>
      <c r="V60" s="53"/>
      <c r="X60" s="68"/>
      <c r="Y60"/>
      <c r="AA60" s="2"/>
      <c r="AB60"/>
      <c r="AD60" s="2"/>
      <c r="AE60"/>
      <c r="AG60" s="2"/>
      <c r="AH60"/>
      <c r="AJ60" s="2"/>
      <c r="AK60" s="53"/>
      <c r="AM60" s="68"/>
      <c r="AN60" s="53"/>
      <c r="AP60" s="68"/>
      <c r="AQ60" s="53"/>
    </row>
    <row r="61" spans="2:47" x14ac:dyDescent="0.3">
      <c r="J61" s="68"/>
      <c r="L61" s="68"/>
      <c r="M61" s="53"/>
      <c r="O61" s="68"/>
      <c r="P61" s="53"/>
      <c r="R61" s="68"/>
      <c r="S61"/>
      <c r="U61" s="2"/>
      <c r="V61" s="53"/>
      <c r="X61" s="68"/>
      <c r="Y61"/>
      <c r="AA61" s="2"/>
      <c r="AB61"/>
      <c r="AD61" s="2"/>
      <c r="AE61"/>
      <c r="AG61" s="2"/>
      <c r="AH61"/>
      <c r="AJ61" s="2"/>
      <c r="AK61" s="53"/>
      <c r="AM61" s="68"/>
      <c r="AN61" s="53"/>
      <c r="AP61" s="68"/>
      <c r="AQ61" s="53"/>
    </row>
    <row r="62" spans="2:47" x14ac:dyDescent="0.3">
      <c r="J62" s="68"/>
      <c r="L62" s="68"/>
      <c r="M62" s="53"/>
      <c r="O62" s="68"/>
      <c r="P62" s="53"/>
      <c r="R62" s="68"/>
      <c r="S62"/>
      <c r="U62" s="2"/>
      <c r="V62" s="53"/>
      <c r="X62" s="68"/>
      <c r="Y62"/>
      <c r="AA62" s="2"/>
      <c r="AB62"/>
      <c r="AD62" s="2"/>
      <c r="AE62"/>
      <c r="AG62" s="2"/>
      <c r="AH62"/>
      <c r="AJ62" s="2"/>
      <c r="AK62" s="53"/>
      <c r="AM62" s="68"/>
      <c r="AN62" s="53"/>
      <c r="AP62" s="68"/>
      <c r="AQ62" s="53"/>
    </row>
    <row r="63" spans="2:47" x14ac:dyDescent="0.3">
      <c r="J63" s="68"/>
      <c r="L63" s="68"/>
      <c r="M63" s="53"/>
      <c r="O63" s="68"/>
      <c r="P63" s="53"/>
      <c r="R63" s="68"/>
      <c r="S63"/>
      <c r="U63" s="2"/>
      <c r="V63" s="53"/>
      <c r="X63" s="68"/>
      <c r="Y63"/>
      <c r="AA63" s="2"/>
      <c r="AB63"/>
      <c r="AD63" s="2"/>
      <c r="AE63"/>
      <c r="AG63" s="2"/>
      <c r="AH63"/>
      <c r="AJ63" s="2"/>
      <c r="AK63" s="53"/>
      <c r="AM63" s="68"/>
      <c r="AN63" s="53"/>
      <c r="AP63" s="68"/>
      <c r="AQ63" s="53"/>
    </row>
    <row r="64" spans="2:47" x14ac:dyDescent="0.3">
      <c r="J64" s="68"/>
      <c r="L64" s="68"/>
      <c r="M64" s="53"/>
      <c r="O64" s="68"/>
      <c r="P64" s="53"/>
      <c r="R64" s="68"/>
      <c r="S64"/>
      <c r="U64" s="2"/>
      <c r="V64" s="53"/>
      <c r="X64" s="68"/>
      <c r="Y64"/>
      <c r="AA64" s="2"/>
      <c r="AB64"/>
      <c r="AD64" s="2"/>
      <c r="AE64"/>
      <c r="AG64" s="2"/>
      <c r="AH64"/>
      <c r="AJ64" s="2"/>
      <c r="AK64" s="53"/>
      <c r="AM64" s="68"/>
      <c r="AN64" s="53"/>
      <c r="AP64" s="68"/>
      <c r="AQ64" s="53"/>
    </row>
    <row r="65" spans="10:43" x14ac:dyDescent="0.3">
      <c r="J65" s="68"/>
      <c r="L65" s="68"/>
      <c r="M65" s="53"/>
      <c r="O65" s="68"/>
      <c r="P65" s="53"/>
      <c r="R65" s="68"/>
      <c r="S65"/>
      <c r="U65" s="2"/>
      <c r="V65" s="53"/>
      <c r="X65" s="68"/>
      <c r="Y65"/>
      <c r="AA65" s="2"/>
      <c r="AB65"/>
      <c r="AD65" s="2"/>
      <c r="AE65"/>
      <c r="AG65" s="2"/>
      <c r="AH65"/>
      <c r="AJ65" s="2"/>
      <c r="AK65" s="53"/>
      <c r="AM65" s="68"/>
      <c r="AN65" s="53"/>
      <c r="AP65" s="68"/>
      <c r="AQ65" s="53"/>
    </row>
    <row r="66" spans="10:43" x14ac:dyDescent="0.3">
      <c r="J66" s="68"/>
      <c r="L66" s="68"/>
      <c r="M66" s="53"/>
      <c r="O66" s="68"/>
      <c r="P66" s="53"/>
      <c r="R66" s="68"/>
      <c r="S66"/>
      <c r="U66" s="2"/>
      <c r="V66" s="53"/>
      <c r="X66" s="68"/>
      <c r="Y66"/>
      <c r="AA66" s="2"/>
      <c r="AB66"/>
      <c r="AD66" s="2"/>
      <c r="AE66"/>
      <c r="AG66" s="2"/>
      <c r="AH66"/>
      <c r="AJ66" s="2"/>
      <c r="AK66" s="53"/>
      <c r="AM66" s="68"/>
      <c r="AN66" s="53"/>
      <c r="AP66" s="68"/>
      <c r="AQ66" s="53"/>
    </row>
    <row r="67" spans="10:43" x14ac:dyDescent="0.3">
      <c r="J67" s="68"/>
      <c r="L67" s="68"/>
      <c r="M67" s="53"/>
      <c r="O67" s="68"/>
      <c r="P67" s="53"/>
      <c r="R67" s="68"/>
      <c r="S67"/>
      <c r="U67" s="2"/>
      <c r="V67" s="53"/>
      <c r="X67" s="68"/>
      <c r="Y67"/>
      <c r="AA67" s="2"/>
      <c r="AB67"/>
      <c r="AD67" s="2"/>
      <c r="AE67"/>
      <c r="AG67" s="2"/>
      <c r="AH67"/>
      <c r="AJ67" s="2"/>
      <c r="AK67" s="53"/>
      <c r="AM67" s="68"/>
      <c r="AN67" s="53"/>
      <c r="AP67" s="68"/>
      <c r="AQ67" s="53"/>
    </row>
    <row r="68" spans="10:43" x14ac:dyDescent="0.3">
      <c r="J68" s="68"/>
      <c r="L68" s="68"/>
      <c r="M68" s="53"/>
      <c r="O68" s="68"/>
      <c r="P68" s="53"/>
      <c r="R68" s="68"/>
      <c r="S68"/>
      <c r="U68" s="2"/>
      <c r="V68" s="53"/>
      <c r="X68" s="68"/>
      <c r="Y68"/>
      <c r="AA68" s="2"/>
      <c r="AB68"/>
      <c r="AD68" s="2"/>
      <c r="AE68"/>
      <c r="AG68" s="2"/>
      <c r="AH68"/>
      <c r="AJ68" s="2"/>
      <c r="AK68" s="53"/>
      <c r="AM68" s="68"/>
      <c r="AN68" s="53"/>
      <c r="AP68" s="68"/>
      <c r="AQ68" s="53"/>
    </row>
    <row r="69" spans="10:43" x14ac:dyDescent="0.3">
      <c r="J69" s="68"/>
      <c r="L69" s="68"/>
      <c r="M69" s="53"/>
      <c r="O69" s="68"/>
      <c r="P69" s="53"/>
      <c r="R69" s="68"/>
      <c r="S69"/>
      <c r="U69" s="2"/>
      <c r="V69" s="53"/>
      <c r="X69" s="68"/>
      <c r="Y69"/>
      <c r="AA69" s="2"/>
      <c r="AB69"/>
      <c r="AD69" s="2"/>
      <c r="AE69"/>
      <c r="AG69" s="2"/>
      <c r="AH69"/>
      <c r="AJ69" s="2"/>
      <c r="AK69" s="53"/>
      <c r="AM69" s="68"/>
      <c r="AN69" s="53"/>
      <c r="AP69" s="68"/>
      <c r="AQ69" s="53"/>
    </row>
    <row r="70" spans="10:43" x14ac:dyDescent="0.3">
      <c r="J70" s="68"/>
      <c r="L70" s="68"/>
      <c r="M70" s="53"/>
      <c r="O70" s="68"/>
      <c r="P70" s="53"/>
      <c r="R70" s="68"/>
      <c r="S70"/>
      <c r="U70" s="2"/>
      <c r="V70" s="53"/>
      <c r="X70" s="68"/>
      <c r="Y70"/>
      <c r="AA70" s="2"/>
      <c r="AB70"/>
      <c r="AD70" s="2"/>
      <c r="AE70"/>
      <c r="AG70" s="2"/>
      <c r="AH70"/>
      <c r="AJ70" s="2"/>
      <c r="AK70" s="53"/>
      <c r="AM70" s="68"/>
      <c r="AN70" s="53"/>
      <c r="AP70" s="68"/>
      <c r="AQ70" s="53"/>
    </row>
    <row r="71" spans="10:43" x14ac:dyDescent="0.3">
      <c r="J71" s="68"/>
      <c r="L71" s="68"/>
      <c r="M71" s="53"/>
      <c r="O71" s="68"/>
      <c r="P71" s="53"/>
      <c r="R71" s="68"/>
      <c r="S71"/>
      <c r="U71" s="2"/>
      <c r="V71" s="53"/>
      <c r="X71" s="68"/>
      <c r="Y71"/>
      <c r="AA71" s="2"/>
      <c r="AB71"/>
      <c r="AD71" s="2"/>
      <c r="AE71"/>
      <c r="AG71" s="2"/>
      <c r="AH71"/>
      <c r="AJ71" s="2"/>
      <c r="AK71" s="53"/>
      <c r="AM71" s="68"/>
      <c r="AN71" s="53"/>
      <c r="AP71" s="68"/>
      <c r="AQ71" s="53"/>
    </row>
    <row r="72" spans="10:43" x14ac:dyDescent="0.3">
      <c r="J72" s="68"/>
      <c r="L72" s="68"/>
      <c r="M72" s="53"/>
      <c r="O72" s="68"/>
      <c r="P72" s="53"/>
      <c r="R72" s="68"/>
      <c r="S72"/>
      <c r="U72" s="2"/>
      <c r="V72" s="53"/>
      <c r="X72" s="68"/>
      <c r="Y72"/>
      <c r="AA72" s="2"/>
      <c r="AB72"/>
      <c r="AD72" s="2"/>
      <c r="AE72"/>
      <c r="AG72" s="2"/>
      <c r="AH72"/>
      <c r="AJ72" s="2"/>
      <c r="AK72" s="53"/>
      <c r="AM72" s="68"/>
      <c r="AN72" s="53"/>
      <c r="AP72" s="68"/>
      <c r="AQ72" s="53"/>
    </row>
    <row r="73" spans="10:43" x14ac:dyDescent="0.3">
      <c r="J73" s="68"/>
      <c r="L73" s="68"/>
      <c r="M73" s="53"/>
      <c r="O73" s="68"/>
      <c r="P73" s="53"/>
      <c r="R73" s="68"/>
      <c r="S73"/>
      <c r="U73" s="2"/>
      <c r="V73" s="53"/>
      <c r="X73" s="68"/>
      <c r="Y73"/>
      <c r="AA73" s="2"/>
      <c r="AB73"/>
      <c r="AD73" s="2"/>
      <c r="AE73"/>
      <c r="AG73" s="2"/>
      <c r="AH73"/>
      <c r="AJ73" s="2"/>
      <c r="AK73" s="53"/>
      <c r="AM73" s="68"/>
      <c r="AN73" s="53"/>
      <c r="AP73" s="68"/>
      <c r="AQ73" s="53"/>
    </row>
    <row r="74" spans="10:43" x14ac:dyDescent="0.3">
      <c r="J74" s="68"/>
      <c r="L74" s="68"/>
      <c r="M74" s="53"/>
      <c r="O74" s="68"/>
      <c r="P74" s="53"/>
      <c r="R74" s="68"/>
      <c r="S74"/>
      <c r="U74" s="2"/>
      <c r="V74" s="53"/>
      <c r="X74" s="68"/>
      <c r="Y74"/>
      <c r="AA74" s="2"/>
      <c r="AB74"/>
      <c r="AD74" s="2"/>
      <c r="AE74"/>
      <c r="AG74" s="2"/>
      <c r="AH74"/>
      <c r="AJ74" s="2"/>
      <c r="AK74" s="53"/>
      <c r="AM74" s="68"/>
      <c r="AN74" s="53"/>
      <c r="AP74" s="68"/>
      <c r="AQ74" s="53"/>
    </row>
    <row r="75" spans="10:43" x14ac:dyDescent="0.3">
      <c r="J75" s="68"/>
      <c r="L75" s="68"/>
      <c r="M75" s="53"/>
      <c r="O75" s="68"/>
      <c r="P75" s="53"/>
      <c r="R75" s="68"/>
      <c r="S75"/>
      <c r="U75" s="2"/>
      <c r="V75" s="53"/>
      <c r="X75" s="68"/>
      <c r="Y75"/>
      <c r="AA75" s="2"/>
      <c r="AB75"/>
      <c r="AD75" s="2"/>
      <c r="AE75"/>
      <c r="AG75" s="2"/>
      <c r="AH75"/>
      <c r="AJ75" s="2"/>
      <c r="AK75" s="53"/>
      <c r="AM75" s="68"/>
      <c r="AN75" s="53"/>
      <c r="AP75" s="68"/>
      <c r="AQ75" s="53"/>
    </row>
    <row r="76" spans="10:43" x14ac:dyDescent="0.3">
      <c r="J76" s="68"/>
      <c r="L76" s="68"/>
      <c r="M76" s="53"/>
      <c r="O76" s="68"/>
      <c r="P76" s="53"/>
      <c r="R76" s="68"/>
      <c r="S76"/>
      <c r="U76" s="2"/>
      <c r="V76" s="53"/>
      <c r="X76" s="68"/>
      <c r="Y76"/>
      <c r="AA76" s="2"/>
      <c r="AB76"/>
      <c r="AD76" s="2"/>
      <c r="AE76"/>
      <c r="AG76" s="2"/>
      <c r="AH76"/>
      <c r="AJ76" s="2"/>
      <c r="AK76" s="53"/>
      <c r="AM76" s="68"/>
      <c r="AN76" s="53"/>
      <c r="AP76" s="68"/>
      <c r="AQ76" s="53"/>
    </row>
    <row r="77" spans="10:43" x14ac:dyDescent="0.3">
      <c r="J77" s="68"/>
      <c r="L77" s="68"/>
      <c r="M77" s="53"/>
      <c r="O77" s="68"/>
      <c r="P77" s="53"/>
      <c r="R77" s="68"/>
      <c r="S77"/>
      <c r="U77" s="2"/>
      <c r="V77" s="53"/>
      <c r="X77" s="68"/>
      <c r="Y77"/>
      <c r="AA77" s="2"/>
      <c r="AB77"/>
      <c r="AD77" s="2"/>
      <c r="AE77"/>
      <c r="AG77" s="2"/>
      <c r="AH77"/>
      <c r="AJ77" s="2"/>
      <c r="AK77" s="53"/>
      <c r="AM77" s="68"/>
      <c r="AN77" s="53"/>
      <c r="AP77" s="68"/>
      <c r="AQ77" s="53"/>
    </row>
    <row r="78" spans="10:43" x14ac:dyDescent="0.3">
      <c r="J78" s="68"/>
      <c r="L78" s="68"/>
      <c r="M78" s="53"/>
      <c r="O78" s="68"/>
      <c r="P78" s="53"/>
      <c r="R78" s="68"/>
      <c r="S78"/>
      <c r="U78" s="2"/>
      <c r="V78" s="53"/>
      <c r="X78" s="68"/>
      <c r="Y78"/>
      <c r="AA78" s="2"/>
      <c r="AB78"/>
      <c r="AD78" s="2"/>
      <c r="AE78"/>
      <c r="AG78" s="2"/>
      <c r="AH78"/>
      <c r="AJ78" s="2"/>
      <c r="AK78" s="53"/>
      <c r="AM78" s="68"/>
      <c r="AN78" s="53"/>
      <c r="AP78" s="68"/>
      <c r="AQ78" s="53"/>
    </row>
    <row r="79" spans="10:43" x14ac:dyDescent="0.3">
      <c r="J79" s="68"/>
      <c r="L79" s="68"/>
      <c r="M79" s="53"/>
      <c r="O79" s="68"/>
      <c r="P79" s="53"/>
      <c r="R79" s="68"/>
      <c r="S79"/>
      <c r="U79" s="2"/>
      <c r="V79" s="53"/>
      <c r="X79" s="68"/>
      <c r="Y79"/>
      <c r="AA79" s="2"/>
      <c r="AB79"/>
      <c r="AD79" s="2"/>
      <c r="AE79"/>
      <c r="AG79" s="2"/>
      <c r="AH79"/>
      <c r="AJ79" s="2"/>
      <c r="AK79" s="53"/>
      <c r="AM79" s="68"/>
      <c r="AN79" s="53"/>
      <c r="AP79" s="68"/>
      <c r="AQ79" s="53"/>
    </row>
    <row r="80" spans="10:43" x14ac:dyDescent="0.3">
      <c r="J80" s="68"/>
      <c r="L80" s="68"/>
      <c r="M80" s="53"/>
      <c r="O80" s="68"/>
      <c r="P80" s="53"/>
      <c r="R80" s="68"/>
      <c r="S80"/>
      <c r="U80" s="2"/>
      <c r="V80" s="53"/>
      <c r="X80" s="68"/>
      <c r="Y80"/>
      <c r="AA80" s="2"/>
      <c r="AB80"/>
      <c r="AD80" s="2"/>
      <c r="AE80"/>
      <c r="AG80" s="2"/>
      <c r="AH80"/>
      <c r="AJ80" s="2"/>
      <c r="AK80" s="53"/>
      <c r="AM80" s="68"/>
      <c r="AN80" s="53"/>
      <c r="AP80" s="68"/>
      <c r="AQ80" s="53"/>
    </row>
    <row r="81" spans="10:43" x14ac:dyDescent="0.3">
      <c r="J81" s="68"/>
      <c r="L81" s="68"/>
      <c r="M81" s="53"/>
      <c r="O81" s="68"/>
      <c r="P81" s="53"/>
      <c r="R81" s="68"/>
      <c r="S81"/>
      <c r="U81" s="2"/>
      <c r="V81" s="53"/>
      <c r="X81" s="68"/>
      <c r="Y81"/>
      <c r="AA81" s="2"/>
      <c r="AB81"/>
      <c r="AD81" s="2"/>
      <c r="AE81"/>
      <c r="AG81" s="2"/>
      <c r="AH81"/>
      <c r="AJ81" s="2"/>
      <c r="AK81" s="53"/>
      <c r="AM81" s="68"/>
      <c r="AN81" s="53"/>
      <c r="AP81" s="68"/>
      <c r="AQ81" s="53"/>
    </row>
    <row r="82" spans="10:43" x14ac:dyDescent="0.3">
      <c r="J82" s="68"/>
      <c r="L82" s="68"/>
      <c r="M82" s="53"/>
      <c r="O82" s="68"/>
      <c r="P82" s="53"/>
      <c r="R82" s="68"/>
      <c r="S82"/>
      <c r="U82" s="2"/>
      <c r="V82" s="53"/>
      <c r="X82" s="68"/>
      <c r="Y82"/>
      <c r="AA82" s="2"/>
      <c r="AB82"/>
      <c r="AD82" s="2"/>
      <c r="AE82"/>
      <c r="AG82" s="2"/>
      <c r="AH82"/>
      <c r="AJ82" s="2"/>
      <c r="AK82" s="53"/>
      <c r="AM82" s="68"/>
      <c r="AN82" s="53"/>
      <c r="AP82" s="68"/>
      <c r="AQ82" s="53"/>
    </row>
    <row r="83" spans="10:43" x14ac:dyDescent="0.3">
      <c r="J83" s="68"/>
      <c r="L83" s="68"/>
      <c r="M83" s="53"/>
      <c r="O83" s="68"/>
      <c r="P83" s="53"/>
      <c r="R83" s="68"/>
      <c r="S83"/>
      <c r="U83" s="2"/>
      <c r="V83" s="53"/>
      <c r="X83" s="68"/>
      <c r="Y83"/>
      <c r="AA83" s="2"/>
      <c r="AB83"/>
      <c r="AD83" s="2"/>
      <c r="AE83"/>
      <c r="AG83" s="2"/>
      <c r="AH83"/>
      <c r="AJ83" s="2"/>
      <c r="AK83" s="53"/>
      <c r="AM83" s="68"/>
      <c r="AN83" s="53"/>
      <c r="AP83" s="68"/>
      <c r="AQ83" s="53"/>
    </row>
    <row r="84" spans="10:43" x14ac:dyDescent="0.3">
      <c r="J84" s="68"/>
      <c r="L84" s="68"/>
      <c r="M84" s="53"/>
      <c r="O84" s="68"/>
      <c r="P84" s="53"/>
      <c r="R84" s="68"/>
      <c r="S84"/>
      <c r="U84" s="2"/>
      <c r="V84" s="53"/>
      <c r="X84" s="68"/>
      <c r="Y84"/>
      <c r="AA84" s="2"/>
      <c r="AB84"/>
      <c r="AD84" s="2"/>
      <c r="AE84"/>
      <c r="AG84" s="2"/>
      <c r="AH84"/>
      <c r="AJ84" s="2"/>
      <c r="AK84" s="53"/>
      <c r="AM84" s="68"/>
      <c r="AN84" s="53"/>
      <c r="AP84" s="68"/>
      <c r="AQ84" s="53"/>
    </row>
    <row r="85" spans="10:43" x14ac:dyDescent="0.3">
      <c r="J85" s="68"/>
      <c r="L85" s="68"/>
      <c r="M85" s="53"/>
      <c r="O85" s="68"/>
      <c r="P85" s="53"/>
      <c r="R85" s="68"/>
      <c r="S85"/>
      <c r="U85" s="2"/>
      <c r="V85" s="53"/>
      <c r="X85" s="68"/>
      <c r="Y85"/>
      <c r="AA85" s="2"/>
      <c r="AB85"/>
      <c r="AD85" s="2"/>
      <c r="AE85"/>
      <c r="AG85" s="2"/>
      <c r="AH85"/>
      <c r="AJ85" s="2"/>
      <c r="AK85" s="53"/>
      <c r="AM85" s="68"/>
      <c r="AN85" s="53"/>
      <c r="AP85" s="68"/>
      <c r="AQ85" s="53"/>
    </row>
    <row r="86" spans="10:43" x14ac:dyDescent="0.3">
      <c r="J86" s="68"/>
      <c r="L86" s="68"/>
      <c r="M86" s="53"/>
      <c r="O86" s="68"/>
      <c r="P86" s="53"/>
      <c r="R86" s="68"/>
      <c r="S86"/>
      <c r="U86" s="2"/>
      <c r="V86" s="53"/>
      <c r="X86" s="68"/>
      <c r="Y86"/>
      <c r="AA86" s="2"/>
      <c r="AB86"/>
      <c r="AD86" s="2"/>
      <c r="AE86"/>
      <c r="AG86" s="2"/>
      <c r="AH86"/>
      <c r="AJ86" s="2"/>
      <c r="AK86" s="53"/>
      <c r="AM86" s="68"/>
      <c r="AN86" s="53"/>
      <c r="AP86" s="68"/>
      <c r="AQ86" s="53"/>
    </row>
    <row r="87" spans="10:43" x14ac:dyDescent="0.3">
      <c r="J87" s="68"/>
      <c r="L87" s="68"/>
      <c r="M87" s="53"/>
      <c r="O87" s="68"/>
      <c r="P87" s="53"/>
      <c r="R87" s="68"/>
      <c r="S87"/>
      <c r="U87" s="2"/>
      <c r="V87" s="53"/>
      <c r="X87" s="68"/>
      <c r="Y87"/>
      <c r="AA87" s="2"/>
      <c r="AB87"/>
      <c r="AD87" s="2"/>
      <c r="AE87"/>
      <c r="AG87" s="2"/>
      <c r="AH87"/>
      <c r="AJ87" s="2"/>
      <c r="AK87" s="53"/>
      <c r="AM87" s="68"/>
      <c r="AN87" s="53"/>
      <c r="AP87" s="68"/>
      <c r="AQ87" s="53"/>
    </row>
    <row r="88" spans="10:43" x14ac:dyDescent="0.3">
      <c r="J88" s="68"/>
      <c r="L88" s="68"/>
      <c r="M88" s="53"/>
      <c r="O88" s="68"/>
      <c r="P88" s="53"/>
      <c r="R88" s="68"/>
      <c r="S88"/>
      <c r="U88" s="2"/>
      <c r="V88" s="53"/>
      <c r="X88" s="68"/>
      <c r="Y88"/>
      <c r="AA88" s="2"/>
      <c r="AB88"/>
      <c r="AD88" s="2"/>
      <c r="AE88"/>
      <c r="AG88" s="2"/>
      <c r="AH88"/>
      <c r="AJ88" s="2"/>
      <c r="AK88" s="53"/>
      <c r="AM88" s="68"/>
      <c r="AN88" s="53"/>
      <c r="AP88" s="68"/>
      <c r="AQ88" s="53"/>
    </row>
    <row r="89" spans="10:43" x14ac:dyDescent="0.3">
      <c r="J89" s="68"/>
      <c r="L89" s="68"/>
      <c r="M89" s="53"/>
      <c r="O89" s="68"/>
      <c r="P89" s="53"/>
      <c r="R89" s="68"/>
      <c r="S89"/>
      <c r="U89" s="2"/>
      <c r="V89" s="53"/>
      <c r="X89" s="68"/>
      <c r="Y89"/>
      <c r="AA89" s="2"/>
      <c r="AB89"/>
      <c r="AD89" s="2"/>
      <c r="AE89"/>
      <c r="AG89" s="2"/>
      <c r="AH89"/>
      <c r="AJ89" s="2"/>
      <c r="AK89" s="53"/>
      <c r="AM89" s="68"/>
      <c r="AN89" s="53"/>
      <c r="AP89" s="68"/>
      <c r="AQ89" s="53"/>
    </row>
    <row r="90" spans="10:43" x14ac:dyDescent="0.3">
      <c r="J90" s="68"/>
      <c r="L90" s="68"/>
      <c r="M90" s="53"/>
      <c r="O90" s="68"/>
      <c r="P90" s="53"/>
      <c r="R90" s="68"/>
      <c r="S90"/>
      <c r="U90" s="2"/>
      <c r="V90" s="53"/>
      <c r="X90" s="68"/>
      <c r="Y90"/>
      <c r="AA90" s="2"/>
      <c r="AB90"/>
      <c r="AD90" s="2"/>
      <c r="AE90"/>
      <c r="AG90" s="2"/>
      <c r="AH90"/>
      <c r="AJ90" s="2"/>
      <c r="AK90" s="53"/>
      <c r="AM90" s="68"/>
      <c r="AN90" s="53"/>
      <c r="AP90" s="68"/>
      <c r="AQ90" s="53"/>
    </row>
    <row r="91" spans="10:43" x14ac:dyDescent="0.3">
      <c r="J91" s="68"/>
      <c r="L91" s="68"/>
      <c r="M91" s="53"/>
      <c r="O91" s="68"/>
      <c r="P91" s="53"/>
      <c r="R91" s="68"/>
      <c r="S91"/>
      <c r="U91" s="2"/>
      <c r="V91" s="53"/>
      <c r="X91" s="68"/>
      <c r="Y91"/>
      <c r="AA91" s="2"/>
      <c r="AB91"/>
      <c r="AD91" s="2"/>
      <c r="AE91"/>
      <c r="AG91" s="2"/>
      <c r="AH91"/>
      <c r="AJ91" s="2"/>
      <c r="AK91" s="53"/>
      <c r="AM91" s="68"/>
      <c r="AN91" s="53"/>
      <c r="AP91" s="68"/>
      <c r="AQ91" s="53"/>
    </row>
    <row r="92" spans="10:43" x14ac:dyDescent="0.3">
      <c r="J92" s="68"/>
      <c r="L92" s="68"/>
      <c r="M92" s="53"/>
      <c r="O92" s="68"/>
      <c r="P92" s="53"/>
      <c r="R92" s="68"/>
      <c r="S92"/>
      <c r="U92" s="2"/>
      <c r="V92" s="53"/>
      <c r="X92" s="68"/>
      <c r="Y92"/>
      <c r="AA92" s="2"/>
      <c r="AB92"/>
      <c r="AD92" s="2"/>
      <c r="AE92"/>
      <c r="AG92" s="2"/>
      <c r="AH92"/>
      <c r="AJ92" s="2"/>
      <c r="AK92" s="53"/>
      <c r="AM92" s="68"/>
      <c r="AN92" s="53"/>
      <c r="AP92" s="68"/>
      <c r="AQ92" s="53"/>
    </row>
    <row r="93" spans="10:43" x14ac:dyDescent="0.3">
      <c r="J93" s="68"/>
      <c r="L93" s="68"/>
      <c r="M93" s="53"/>
      <c r="O93" s="68"/>
      <c r="P93" s="53"/>
      <c r="R93" s="68"/>
      <c r="S93"/>
      <c r="U93" s="2"/>
      <c r="V93" s="53"/>
      <c r="X93" s="68"/>
      <c r="Y93"/>
      <c r="AA93" s="2"/>
      <c r="AB93"/>
      <c r="AD93" s="2"/>
      <c r="AE93"/>
      <c r="AG93" s="2"/>
      <c r="AH93"/>
      <c r="AJ93" s="2"/>
      <c r="AK93" s="53"/>
      <c r="AM93" s="68"/>
      <c r="AN93" s="53"/>
      <c r="AP93" s="68"/>
      <c r="AQ93" s="53"/>
    </row>
    <row r="94" spans="10:43" x14ac:dyDescent="0.3">
      <c r="J94" s="68"/>
      <c r="L94" s="68"/>
      <c r="M94" s="53"/>
      <c r="O94" s="68"/>
      <c r="P94" s="53"/>
      <c r="R94" s="68"/>
      <c r="S94"/>
      <c r="U94" s="2"/>
      <c r="V94" s="53"/>
      <c r="X94" s="68"/>
      <c r="Y94"/>
      <c r="AA94" s="2"/>
      <c r="AB94"/>
      <c r="AD94" s="2"/>
      <c r="AE94"/>
      <c r="AG94" s="2"/>
      <c r="AH94"/>
      <c r="AJ94" s="2"/>
      <c r="AK94" s="53"/>
      <c r="AM94" s="68"/>
      <c r="AN94" s="53"/>
      <c r="AP94" s="68"/>
      <c r="AQ94" s="53"/>
    </row>
    <row r="95" spans="10:43" x14ac:dyDescent="0.3">
      <c r="J95" s="68"/>
      <c r="L95" s="68"/>
      <c r="M95" s="53"/>
      <c r="O95" s="68"/>
      <c r="P95" s="53"/>
      <c r="R95" s="68"/>
      <c r="S95"/>
      <c r="U95" s="2"/>
      <c r="V95" s="53"/>
      <c r="X95" s="68"/>
      <c r="Y95"/>
      <c r="AA95" s="2"/>
      <c r="AB95"/>
      <c r="AD95" s="2"/>
      <c r="AE95"/>
      <c r="AG95" s="2"/>
      <c r="AH95"/>
      <c r="AJ95" s="2"/>
      <c r="AK95" s="53"/>
      <c r="AM95" s="68"/>
      <c r="AN95" s="53"/>
      <c r="AP95" s="68"/>
      <c r="AQ95" s="53"/>
    </row>
    <row r="96" spans="10:43" x14ac:dyDescent="0.3">
      <c r="J96" s="68"/>
      <c r="L96" s="68"/>
      <c r="M96" s="53"/>
      <c r="O96" s="68"/>
      <c r="P96" s="53"/>
      <c r="R96" s="68"/>
      <c r="S96"/>
      <c r="U96" s="2"/>
      <c r="V96" s="53"/>
      <c r="X96" s="68"/>
      <c r="Y96"/>
      <c r="AA96" s="2"/>
      <c r="AB96"/>
      <c r="AD96" s="2"/>
      <c r="AE96"/>
      <c r="AG96" s="2"/>
      <c r="AH96"/>
      <c r="AJ96" s="2"/>
      <c r="AK96" s="53"/>
      <c r="AM96" s="68"/>
      <c r="AN96" s="53"/>
      <c r="AP96" s="68"/>
      <c r="AQ96" s="53"/>
    </row>
    <row r="97" spans="10:43" x14ac:dyDescent="0.3">
      <c r="J97" s="68"/>
      <c r="L97" s="68"/>
      <c r="M97" s="53"/>
      <c r="O97" s="68"/>
      <c r="P97" s="53"/>
      <c r="R97" s="68"/>
      <c r="S97"/>
      <c r="U97" s="2"/>
      <c r="V97" s="53"/>
      <c r="X97" s="68"/>
      <c r="Y97"/>
      <c r="AA97" s="2"/>
      <c r="AB97"/>
      <c r="AD97" s="2"/>
      <c r="AE97"/>
      <c r="AG97" s="2"/>
      <c r="AH97"/>
      <c r="AJ97" s="2"/>
      <c r="AK97" s="53"/>
      <c r="AM97" s="68"/>
      <c r="AN97" s="53"/>
      <c r="AP97" s="68"/>
      <c r="AQ97" s="53"/>
    </row>
    <row r="98" spans="10:43" x14ac:dyDescent="0.3">
      <c r="J98" s="68"/>
      <c r="L98" s="68"/>
      <c r="M98" s="53"/>
      <c r="O98" s="68"/>
      <c r="P98" s="53"/>
      <c r="R98" s="68"/>
      <c r="S98"/>
      <c r="U98" s="2"/>
      <c r="V98" s="53"/>
      <c r="X98" s="68"/>
      <c r="Y98"/>
      <c r="AA98" s="2"/>
      <c r="AB98"/>
      <c r="AD98" s="2"/>
      <c r="AE98"/>
      <c r="AG98" s="2"/>
      <c r="AH98"/>
      <c r="AJ98" s="2"/>
      <c r="AK98" s="53"/>
      <c r="AM98" s="68"/>
      <c r="AN98" s="53"/>
      <c r="AP98" s="68"/>
      <c r="AQ98" s="53"/>
    </row>
    <row r="99" spans="10:43" x14ac:dyDescent="0.3">
      <c r="J99" s="68"/>
      <c r="L99" s="68"/>
      <c r="M99" s="53"/>
      <c r="O99" s="68"/>
      <c r="P99" s="53"/>
      <c r="R99" s="68"/>
      <c r="S99"/>
      <c r="U99" s="2"/>
      <c r="V99" s="53"/>
      <c r="X99" s="68"/>
      <c r="Y99"/>
      <c r="AA99" s="2"/>
      <c r="AB99"/>
      <c r="AD99" s="2"/>
      <c r="AE99"/>
      <c r="AG99" s="2"/>
      <c r="AH99"/>
      <c r="AJ99" s="2"/>
      <c r="AK99" s="53"/>
      <c r="AM99" s="68"/>
      <c r="AN99" s="53"/>
      <c r="AP99" s="68"/>
      <c r="AQ99" s="53"/>
    </row>
    <row r="100" spans="10:43" x14ac:dyDescent="0.3">
      <c r="J100" s="68"/>
      <c r="L100" s="68"/>
      <c r="M100" s="53"/>
      <c r="O100" s="68"/>
      <c r="P100" s="53"/>
      <c r="R100" s="68"/>
      <c r="S100"/>
      <c r="U100" s="2"/>
      <c r="V100" s="53"/>
      <c r="X100" s="68"/>
      <c r="Y100"/>
      <c r="AA100" s="2"/>
      <c r="AB100"/>
      <c r="AD100" s="2"/>
      <c r="AE100"/>
      <c r="AG100" s="2"/>
      <c r="AH100"/>
      <c r="AJ100" s="2"/>
      <c r="AK100" s="53"/>
      <c r="AM100" s="68"/>
      <c r="AN100" s="53"/>
      <c r="AP100" s="68"/>
      <c r="AQ100" s="53"/>
    </row>
    <row r="101" spans="10:43" x14ac:dyDescent="0.3">
      <c r="J101" s="68"/>
      <c r="L101" s="68"/>
      <c r="M101" s="53"/>
      <c r="O101" s="68"/>
      <c r="P101" s="53"/>
      <c r="R101" s="68"/>
      <c r="S101"/>
      <c r="U101" s="2"/>
      <c r="V101" s="53"/>
      <c r="X101" s="68"/>
      <c r="Y101"/>
      <c r="AA101" s="2"/>
      <c r="AB101"/>
      <c r="AD101" s="2"/>
      <c r="AE101"/>
      <c r="AG101" s="2"/>
      <c r="AH101"/>
      <c r="AJ101" s="2"/>
      <c r="AK101" s="53"/>
      <c r="AM101" s="68"/>
      <c r="AN101" s="53"/>
      <c r="AP101" s="68"/>
      <c r="AQ101" s="53"/>
    </row>
    <row r="102" spans="10:43" x14ac:dyDescent="0.3">
      <c r="J102" s="68"/>
      <c r="L102" s="68"/>
      <c r="M102" s="53"/>
      <c r="O102" s="68"/>
      <c r="P102" s="53"/>
      <c r="R102" s="68"/>
      <c r="S102"/>
      <c r="U102" s="2"/>
      <c r="V102" s="53"/>
      <c r="X102" s="68"/>
      <c r="Y102"/>
      <c r="AA102" s="2"/>
      <c r="AB102"/>
      <c r="AD102" s="2"/>
      <c r="AE102"/>
      <c r="AG102" s="2"/>
      <c r="AH102"/>
      <c r="AJ102" s="2"/>
      <c r="AK102" s="53"/>
      <c r="AM102" s="68"/>
      <c r="AN102" s="53"/>
      <c r="AP102" s="68"/>
      <c r="AQ102" s="53"/>
    </row>
    <row r="103" spans="10:43" x14ac:dyDescent="0.3">
      <c r="J103" s="68"/>
      <c r="L103" s="68"/>
      <c r="M103" s="53"/>
      <c r="O103" s="68"/>
      <c r="P103" s="53"/>
      <c r="R103" s="68"/>
      <c r="S103"/>
      <c r="U103" s="2"/>
      <c r="V103" s="53"/>
      <c r="X103" s="68"/>
      <c r="Y103"/>
      <c r="AA103" s="2"/>
      <c r="AB103"/>
      <c r="AD103" s="2"/>
      <c r="AE103"/>
      <c r="AG103" s="2"/>
      <c r="AH103"/>
      <c r="AJ103" s="2"/>
      <c r="AK103" s="53"/>
      <c r="AM103" s="68"/>
      <c r="AN103" s="53"/>
      <c r="AP103" s="68"/>
      <c r="AQ103" s="53"/>
    </row>
    <row r="104" spans="10:43" x14ac:dyDescent="0.3">
      <c r="J104" s="68"/>
      <c r="L104" s="68"/>
      <c r="M104" s="53"/>
      <c r="O104" s="68"/>
      <c r="P104" s="53"/>
      <c r="R104" s="68"/>
      <c r="S104"/>
      <c r="U104" s="2"/>
      <c r="V104" s="53"/>
      <c r="X104" s="68"/>
      <c r="Y104"/>
      <c r="AA104" s="2"/>
      <c r="AB104"/>
      <c r="AD104" s="2"/>
      <c r="AE104"/>
      <c r="AG104" s="2"/>
      <c r="AH104"/>
      <c r="AJ104" s="2"/>
      <c r="AK104" s="53"/>
      <c r="AM104" s="68"/>
      <c r="AN104" s="53"/>
      <c r="AP104" s="68"/>
      <c r="AQ104" s="53"/>
    </row>
    <row r="105" spans="10:43" x14ac:dyDescent="0.3">
      <c r="J105" s="68"/>
      <c r="L105" s="68"/>
      <c r="M105" s="53"/>
      <c r="O105" s="68"/>
      <c r="P105" s="53"/>
      <c r="R105" s="68"/>
      <c r="S105"/>
      <c r="U105" s="2"/>
      <c r="V105" s="53"/>
      <c r="X105" s="68"/>
      <c r="Y105"/>
      <c r="AA105" s="2"/>
      <c r="AB105"/>
      <c r="AD105" s="2"/>
      <c r="AE105"/>
      <c r="AG105" s="2"/>
      <c r="AH105"/>
      <c r="AJ105" s="2"/>
      <c r="AK105" s="53"/>
      <c r="AM105" s="68"/>
      <c r="AN105" s="53"/>
      <c r="AP105" s="68"/>
      <c r="AQ105" s="53"/>
    </row>
    <row r="106" spans="10:43" x14ac:dyDescent="0.3">
      <c r="J106" s="68"/>
      <c r="L106" s="68"/>
      <c r="M106" s="53"/>
      <c r="O106" s="68"/>
      <c r="P106" s="53"/>
      <c r="R106" s="68"/>
      <c r="S106"/>
      <c r="U106" s="2"/>
      <c r="V106" s="53"/>
      <c r="X106" s="68"/>
      <c r="Y106"/>
      <c r="AA106" s="2"/>
      <c r="AB106"/>
      <c r="AD106" s="2"/>
      <c r="AE106"/>
      <c r="AG106" s="2"/>
      <c r="AH106"/>
      <c r="AJ106" s="2"/>
      <c r="AK106" s="53"/>
      <c r="AM106" s="68"/>
      <c r="AN106" s="53"/>
      <c r="AP106" s="68"/>
      <c r="AQ106" s="53"/>
    </row>
    <row r="107" spans="10:43" x14ac:dyDescent="0.3">
      <c r="J107" s="68"/>
      <c r="L107" s="68"/>
      <c r="M107" s="53"/>
      <c r="O107" s="68"/>
      <c r="P107" s="53"/>
      <c r="R107" s="68"/>
      <c r="S107"/>
      <c r="U107" s="2"/>
      <c r="V107" s="53"/>
      <c r="X107" s="68"/>
      <c r="Y107"/>
      <c r="AA107" s="2"/>
      <c r="AB107"/>
      <c r="AD107" s="2"/>
      <c r="AE107"/>
      <c r="AG107" s="2"/>
      <c r="AH107"/>
      <c r="AJ107" s="2"/>
      <c r="AK107" s="53"/>
      <c r="AM107" s="68"/>
      <c r="AN107" s="53"/>
      <c r="AP107" s="68"/>
      <c r="AQ107" s="53"/>
    </row>
    <row r="108" spans="10:43" x14ac:dyDescent="0.3">
      <c r="J108" s="68"/>
      <c r="L108" s="68"/>
      <c r="M108" s="53"/>
      <c r="O108" s="68"/>
      <c r="P108" s="53"/>
      <c r="R108" s="68"/>
      <c r="S108"/>
      <c r="U108" s="2"/>
      <c r="V108" s="53"/>
      <c r="X108" s="68"/>
      <c r="Y108"/>
      <c r="AA108" s="2"/>
      <c r="AB108"/>
      <c r="AD108" s="2"/>
      <c r="AE108"/>
      <c r="AG108" s="2"/>
      <c r="AH108"/>
      <c r="AJ108" s="2"/>
      <c r="AK108" s="53"/>
      <c r="AM108" s="68"/>
      <c r="AN108" s="53"/>
      <c r="AP108" s="68"/>
      <c r="AQ108" s="53"/>
    </row>
    <row r="109" spans="10:43" x14ac:dyDescent="0.3">
      <c r="J109" s="68"/>
      <c r="L109" s="68"/>
      <c r="M109" s="53"/>
      <c r="O109" s="68"/>
      <c r="P109" s="53"/>
      <c r="R109" s="68"/>
      <c r="S109"/>
      <c r="U109" s="2"/>
      <c r="V109" s="53"/>
      <c r="X109" s="68"/>
      <c r="Y109"/>
      <c r="AA109" s="2"/>
      <c r="AB109"/>
      <c r="AD109" s="2"/>
      <c r="AE109"/>
      <c r="AG109" s="2"/>
      <c r="AH109"/>
      <c r="AJ109" s="2"/>
      <c r="AK109" s="53"/>
      <c r="AM109" s="68"/>
      <c r="AN109" s="53"/>
      <c r="AP109" s="68"/>
      <c r="AQ109" s="53"/>
    </row>
    <row r="110" spans="10:43" x14ac:dyDescent="0.3">
      <c r="J110" s="68"/>
      <c r="L110" s="68"/>
      <c r="M110" s="53"/>
      <c r="O110" s="68"/>
      <c r="P110" s="53"/>
      <c r="R110" s="68"/>
      <c r="S110"/>
      <c r="U110" s="2"/>
      <c r="V110" s="53"/>
      <c r="X110" s="68"/>
      <c r="Y110"/>
      <c r="AA110" s="2"/>
      <c r="AB110"/>
      <c r="AD110" s="2"/>
      <c r="AE110"/>
      <c r="AG110" s="2"/>
      <c r="AH110"/>
      <c r="AJ110" s="2"/>
      <c r="AK110" s="53"/>
      <c r="AM110" s="68"/>
      <c r="AN110" s="53"/>
      <c r="AP110" s="68"/>
      <c r="AQ110" s="53"/>
    </row>
    <row r="111" spans="10:43" x14ac:dyDescent="0.3">
      <c r="J111" s="68"/>
      <c r="L111" s="68"/>
      <c r="M111" s="53"/>
      <c r="O111" s="68"/>
      <c r="P111" s="53"/>
      <c r="R111" s="68"/>
      <c r="S111"/>
      <c r="U111" s="2"/>
      <c r="V111" s="53"/>
      <c r="X111" s="68"/>
      <c r="Y111"/>
      <c r="AA111" s="2"/>
      <c r="AB111"/>
      <c r="AD111" s="2"/>
      <c r="AE111"/>
      <c r="AG111" s="2"/>
      <c r="AH111"/>
      <c r="AJ111" s="2"/>
      <c r="AK111" s="53"/>
      <c r="AM111" s="68"/>
      <c r="AN111" s="53"/>
      <c r="AP111" s="68"/>
      <c r="AQ111" s="53"/>
    </row>
    <row r="112" spans="10:43" x14ac:dyDescent="0.3">
      <c r="J112" s="68"/>
      <c r="L112" s="68"/>
      <c r="M112" s="53"/>
      <c r="O112" s="68"/>
      <c r="P112" s="53"/>
      <c r="R112" s="68"/>
      <c r="S112"/>
      <c r="U112" s="2"/>
      <c r="V112" s="53"/>
      <c r="X112" s="68"/>
      <c r="Y112"/>
      <c r="AA112" s="2"/>
      <c r="AB112"/>
      <c r="AD112" s="2"/>
      <c r="AE112"/>
      <c r="AG112" s="2"/>
      <c r="AH112"/>
      <c r="AJ112" s="2"/>
      <c r="AK112" s="53"/>
      <c r="AM112" s="68"/>
      <c r="AN112" s="53"/>
      <c r="AP112" s="68"/>
      <c r="AQ112" s="53"/>
    </row>
    <row r="113" spans="10:43" x14ac:dyDescent="0.3">
      <c r="J113" s="68"/>
      <c r="L113" s="68"/>
      <c r="M113" s="53"/>
      <c r="O113" s="68"/>
      <c r="P113" s="53"/>
      <c r="R113" s="68"/>
      <c r="S113"/>
      <c r="U113" s="2"/>
      <c r="V113" s="53"/>
      <c r="X113" s="68"/>
      <c r="Y113"/>
      <c r="AA113" s="2"/>
      <c r="AB113"/>
      <c r="AD113" s="2"/>
      <c r="AE113"/>
      <c r="AG113" s="2"/>
      <c r="AH113"/>
      <c r="AJ113" s="2"/>
      <c r="AK113" s="53"/>
      <c r="AM113" s="68"/>
      <c r="AN113" s="53"/>
      <c r="AP113" s="68"/>
      <c r="AQ113" s="53"/>
    </row>
    <row r="114" spans="10:43" x14ac:dyDescent="0.3">
      <c r="J114" s="68"/>
      <c r="L114" s="68"/>
      <c r="M114" s="53"/>
      <c r="O114" s="68"/>
      <c r="P114" s="53"/>
      <c r="R114" s="68"/>
      <c r="S114"/>
      <c r="U114" s="2"/>
      <c r="V114" s="53"/>
      <c r="X114" s="68"/>
      <c r="Y114"/>
      <c r="AA114" s="2"/>
      <c r="AB114"/>
      <c r="AD114" s="2"/>
      <c r="AE114"/>
      <c r="AG114" s="2"/>
      <c r="AH114"/>
      <c r="AJ114" s="2"/>
      <c r="AK114" s="53"/>
      <c r="AM114" s="68"/>
      <c r="AN114" s="53"/>
      <c r="AP114" s="68"/>
      <c r="AQ114" s="53"/>
    </row>
    <row r="115" spans="10:43" x14ac:dyDescent="0.3">
      <c r="J115" s="68"/>
      <c r="L115" s="68"/>
      <c r="M115" s="53"/>
      <c r="O115" s="68"/>
      <c r="P115" s="53"/>
      <c r="R115" s="68"/>
      <c r="S115"/>
      <c r="U115" s="2"/>
      <c r="V115" s="53"/>
      <c r="X115" s="68"/>
      <c r="Y115"/>
      <c r="AA115" s="2"/>
      <c r="AB115"/>
      <c r="AD115" s="2"/>
      <c r="AE115"/>
      <c r="AG115" s="2"/>
      <c r="AH115"/>
      <c r="AJ115" s="2"/>
      <c r="AK115" s="53"/>
      <c r="AM115" s="68"/>
      <c r="AN115" s="53"/>
      <c r="AP115" s="68"/>
      <c r="AQ115" s="53"/>
    </row>
    <row r="116" spans="10:43" x14ac:dyDescent="0.3">
      <c r="J116" s="68"/>
      <c r="L116" s="68"/>
      <c r="M116" s="53"/>
      <c r="O116" s="68"/>
      <c r="P116" s="53"/>
      <c r="R116" s="68"/>
      <c r="S116"/>
      <c r="U116" s="2"/>
      <c r="V116" s="53"/>
      <c r="X116" s="68"/>
      <c r="Y116"/>
      <c r="AA116" s="2"/>
      <c r="AB116"/>
      <c r="AD116" s="2"/>
      <c r="AE116"/>
      <c r="AG116" s="2"/>
      <c r="AH116"/>
      <c r="AJ116" s="2"/>
      <c r="AK116" s="53"/>
      <c r="AM116" s="68"/>
      <c r="AN116" s="53"/>
      <c r="AP116" s="68"/>
      <c r="AQ116" s="53"/>
    </row>
    <row r="117" spans="10:43" x14ac:dyDescent="0.3">
      <c r="J117" s="68"/>
      <c r="L117" s="68"/>
      <c r="M117" s="53"/>
      <c r="O117" s="68"/>
      <c r="P117" s="53"/>
      <c r="R117" s="68"/>
      <c r="S117"/>
      <c r="U117" s="2"/>
      <c r="V117" s="53"/>
      <c r="X117" s="68"/>
      <c r="Y117"/>
      <c r="AA117" s="2"/>
      <c r="AB117"/>
      <c r="AD117" s="2"/>
      <c r="AE117"/>
      <c r="AG117" s="2"/>
      <c r="AH117"/>
      <c r="AJ117" s="2"/>
      <c r="AK117" s="53"/>
      <c r="AM117" s="68"/>
      <c r="AN117" s="53"/>
      <c r="AP117" s="68"/>
      <c r="AQ117" s="53"/>
    </row>
    <row r="118" spans="10:43" x14ac:dyDescent="0.3">
      <c r="J118" s="68"/>
      <c r="L118" s="68"/>
      <c r="M118" s="53"/>
      <c r="O118" s="68"/>
      <c r="P118" s="53"/>
      <c r="R118" s="68"/>
      <c r="S118"/>
      <c r="U118" s="2"/>
      <c r="V118" s="53"/>
      <c r="X118" s="68"/>
      <c r="Y118"/>
      <c r="AA118" s="2"/>
      <c r="AB118"/>
      <c r="AD118" s="2"/>
      <c r="AE118"/>
      <c r="AG118" s="2"/>
      <c r="AH118"/>
      <c r="AJ118" s="2"/>
      <c r="AK118" s="53"/>
      <c r="AM118" s="68"/>
      <c r="AN118" s="53"/>
      <c r="AP118" s="68"/>
      <c r="AQ118" s="53"/>
    </row>
    <row r="119" spans="10:43" x14ac:dyDescent="0.3">
      <c r="J119" s="68"/>
      <c r="L119" s="68"/>
      <c r="M119" s="53"/>
      <c r="O119" s="68"/>
      <c r="P119" s="53"/>
      <c r="R119" s="68"/>
      <c r="S119"/>
      <c r="U119" s="2"/>
      <c r="V119" s="53"/>
      <c r="X119" s="68"/>
      <c r="Y119"/>
      <c r="AA119" s="2"/>
      <c r="AB119"/>
      <c r="AD119" s="2"/>
      <c r="AE119"/>
      <c r="AG119" s="2"/>
      <c r="AH119"/>
      <c r="AJ119" s="2"/>
      <c r="AK119" s="53"/>
      <c r="AM119" s="68"/>
      <c r="AN119" s="53"/>
      <c r="AP119" s="68"/>
      <c r="AQ119" s="53"/>
    </row>
    <row r="120" spans="10:43" x14ac:dyDescent="0.3">
      <c r="J120" s="68"/>
      <c r="L120" s="68"/>
      <c r="M120" s="53"/>
      <c r="O120" s="68"/>
      <c r="P120" s="53"/>
      <c r="R120" s="68"/>
      <c r="S120"/>
      <c r="U120" s="2"/>
      <c r="V120" s="53"/>
      <c r="X120" s="68"/>
      <c r="Y120"/>
      <c r="AA120" s="2"/>
      <c r="AB120"/>
      <c r="AD120" s="2"/>
      <c r="AE120"/>
      <c r="AG120" s="2"/>
      <c r="AH120"/>
      <c r="AJ120" s="2"/>
      <c r="AK120" s="53"/>
      <c r="AM120" s="68"/>
      <c r="AN120" s="53"/>
      <c r="AP120" s="68"/>
      <c r="AQ120" s="53"/>
    </row>
    <row r="121" spans="10:43" x14ac:dyDescent="0.3">
      <c r="J121" s="68"/>
      <c r="L121" s="68"/>
      <c r="M121" s="53"/>
      <c r="O121" s="68"/>
      <c r="P121" s="53"/>
      <c r="R121" s="68"/>
      <c r="S121"/>
      <c r="U121" s="2"/>
      <c r="V121" s="53"/>
      <c r="X121" s="68"/>
      <c r="Y121"/>
      <c r="AA121" s="2"/>
      <c r="AB121"/>
      <c r="AD121" s="2"/>
      <c r="AE121"/>
      <c r="AG121" s="2"/>
      <c r="AH121"/>
      <c r="AJ121" s="2"/>
      <c r="AK121" s="53"/>
      <c r="AM121" s="68"/>
      <c r="AN121" s="53"/>
      <c r="AP121" s="68"/>
      <c r="AQ121" s="53"/>
    </row>
    <row r="122" spans="10:43" x14ac:dyDescent="0.3">
      <c r="J122" s="68"/>
      <c r="L122" s="68"/>
      <c r="M122" s="53"/>
      <c r="O122" s="68"/>
      <c r="P122" s="53"/>
      <c r="R122" s="68"/>
      <c r="S122"/>
      <c r="U122" s="2"/>
      <c r="V122" s="53"/>
      <c r="X122" s="68"/>
      <c r="Y122"/>
      <c r="AA122" s="2"/>
      <c r="AB122"/>
      <c r="AD122" s="2"/>
      <c r="AE122"/>
      <c r="AG122" s="2"/>
      <c r="AH122"/>
      <c r="AJ122" s="2"/>
      <c r="AK122" s="53"/>
      <c r="AM122" s="68"/>
      <c r="AN122" s="53"/>
      <c r="AP122" s="68"/>
      <c r="AQ122" s="53"/>
    </row>
    <row r="123" spans="10:43" x14ac:dyDescent="0.3">
      <c r="J123" s="68"/>
      <c r="L123" s="68"/>
      <c r="M123" s="53"/>
      <c r="O123" s="68"/>
      <c r="P123" s="53"/>
      <c r="R123" s="68"/>
      <c r="S123"/>
      <c r="U123" s="2"/>
      <c r="V123" s="53"/>
      <c r="X123" s="68"/>
      <c r="Y123"/>
      <c r="AA123" s="2"/>
      <c r="AB123"/>
      <c r="AD123" s="2"/>
      <c r="AE123"/>
      <c r="AG123" s="2"/>
      <c r="AH123"/>
      <c r="AJ123" s="2"/>
      <c r="AK123" s="53"/>
      <c r="AM123" s="68"/>
      <c r="AN123" s="53"/>
      <c r="AP123" s="68"/>
      <c r="AQ123" s="53"/>
    </row>
    <row r="124" spans="10:43" x14ac:dyDescent="0.3">
      <c r="J124" s="68"/>
      <c r="L124" s="68"/>
      <c r="M124" s="53"/>
      <c r="O124" s="68"/>
      <c r="P124" s="53"/>
      <c r="R124" s="68"/>
      <c r="S124"/>
      <c r="U124" s="2"/>
      <c r="V124" s="53"/>
      <c r="X124" s="68"/>
      <c r="Y124"/>
      <c r="AA124" s="2"/>
      <c r="AB124"/>
      <c r="AD124" s="2"/>
      <c r="AE124"/>
      <c r="AG124" s="2"/>
      <c r="AH124"/>
      <c r="AJ124" s="2"/>
      <c r="AK124" s="53"/>
      <c r="AM124" s="68"/>
      <c r="AN124" s="53"/>
      <c r="AP124" s="68"/>
      <c r="AQ124" s="53"/>
    </row>
    <row r="125" spans="10:43" x14ac:dyDescent="0.3">
      <c r="J125" s="68"/>
      <c r="L125" s="68"/>
      <c r="M125" s="53"/>
      <c r="O125" s="68"/>
      <c r="P125" s="53"/>
      <c r="R125" s="68"/>
      <c r="S125"/>
      <c r="U125" s="2"/>
      <c r="V125" s="53"/>
      <c r="X125" s="68"/>
      <c r="Y125"/>
      <c r="AA125" s="2"/>
      <c r="AB125"/>
      <c r="AD125" s="2"/>
      <c r="AE125"/>
      <c r="AG125" s="2"/>
      <c r="AH125"/>
      <c r="AJ125" s="2"/>
      <c r="AK125" s="53"/>
      <c r="AM125" s="68"/>
      <c r="AN125" s="53"/>
      <c r="AP125" s="68"/>
      <c r="AQ125" s="53"/>
    </row>
    <row r="126" spans="10:43" x14ac:dyDescent="0.3">
      <c r="J126" s="68"/>
      <c r="L126" s="68"/>
      <c r="M126" s="53"/>
      <c r="O126" s="68"/>
      <c r="P126" s="53"/>
      <c r="R126" s="68"/>
      <c r="S126"/>
      <c r="U126" s="2"/>
      <c r="V126" s="53"/>
      <c r="X126" s="68"/>
      <c r="Y126"/>
      <c r="AA126" s="2"/>
      <c r="AB126"/>
      <c r="AD126" s="2"/>
      <c r="AE126"/>
      <c r="AG126" s="2"/>
      <c r="AH126"/>
      <c r="AJ126" s="2"/>
      <c r="AK126" s="53"/>
      <c r="AM126" s="68"/>
      <c r="AN126" s="53"/>
      <c r="AP126" s="68"/>
      <c r="AQ126" s="53"/>
    </row>
    <row r="127" spans="10:43" x14ac:dyDescent="0.3">
      <c r="J127" s="68"/>
      <c r="L127" s="68"/>
      <c r="M127" s="53"/>
      <c r="O127" s="68"/>
      <c r="P127" s="53"/>
      <c r="R127" s="68"/>
      <c r="S127"/>
      <c r="U127" s="2"/>
      <c r="V127" s="53"/>
      <c r="X127" s="68"/>
      <c r="Y127"/>
      <c r="AA127" s="2"/>
      <c r="AB127"/>
      <c r="AD127" s="2"/>
      <c r="AE127"/>
      <c r="AG127" s="2"/>
      <c r="AH127"/>
      <c r="AJ127" s="2"/>
      <c r="AK127" s="53"/>
      <c r="AM127" s="68"/>
      <c r="AN127" s="53"/>
      <c r="AP127" s="68"/>
      <c r="AQ127" s="53"/>
    </row>
    <row r="128" spans="10:43" x14ac:dyDescent="0.3">
      <c r="J128" s="68"/>
      <c r="L128" s="68"/>
      <c r="M128" s="53"/>
      <c r="O128" s="68"/>
      <c r="P128" s="53"/>
      <c r="R128" s="68"/>
      <c r="S128"/>
      <c r="U128" s="2"/>
      <c r="V128" s="53"/>
      <c r="X128" s="68"/>
      <c r="Y128"/>
      <c r="AA128" s="2"/>
      <c r="AB128"/>
      <c r="AD128" s="2"/>
      <c r="AE128"/>
      <c r="AG128" s="2"/>
      <c r="AH128"/>
      <c r="AJ128" s="2"/>
      <c r="AK128" s="53"/>
      <c r="AM128" s="68"/>
      <c r="AN128" s="53"/>
      <c r="AP128" s="68"/>
      <c r="AQ128" s="53"/>
    </row>
    <row r="129" spans="10:43" x14ac:dyDescent="0.3">
      <c r="J129" s="68"/>
      <c r="L129" s="68"/>
      <c r="M129" s="53"/>
      <c r="O129" s="68"/>
      <c r="P129" s="53"/>
      <c r="R129" s="68"/>
      <c r="S129"/>
      <c r="U129" s="2"/>
      <c r="V129" s="53"/>
      <c r="X129" s="68"/>
      <c r="Y129"/>
      <c r="AA129" s="2"/>
      <c r="AB129"/>
      <c r="AD129" s="2"/>
      <c r="AE129"/>
      <c r="AG129" s="2"/>
      <c r="AH129"/>
      <c r="AJ129" s="2"/>
      <c r="AK129" s="53"/>
      <c r="AM129" s="68"/>
      <c r="AN129" s="53"/>
      <c r="AP129" s="68"/>
      <c r="AQ129" s="53"/>
    </row>
    <row r="130" spans="10:43" x14ac:dyDescent="0.3">
      <c r="J130" s="68"/>
      <c r="L130" s="68"/>
      <c r="M130" s="53"/>
      <c r="O130" s="68"/>
      <c r="P130" s="53"/>
      <c r="R130" s="68"/>
      <c r="S130"/>
      <c r="U130" s="2"/>
      <c r="V130" s="53"/>
      <c r="X130" s="68"/>
      <c r="Y130"/>
      <c r="AA130" s="2"/>
      <c r="AB130"/>
      <c r="AD130" s="2"/>
      <c r="AE130"/>
      <c r="AG130" s="2"/>
      <c r="AH130"/>
      <c r="AJ130" s="2"/>
      <c r="AK130" s="53"/>
      <c r="AM130" s="68"/>
      <c r="AN130" s="53"/>
      <c r="AP130" s="68"/>
      <c r="AQ130" s="53"/>
    </row>
    <row r="131" spans="10:43" x14ac:dyDescent="0.3">
      <c r="J131" s="68"/>
      <c r="L131" s="68"/>
      <c r="M131" s="53"/>
      <c r="O131" s="68"/>
      <c r="P131" s="53"/>
      <c r="R131" s="68"/>
      <c r="S131"/>
      <c r="U131" s="2"/>
      <c r="V131" s="53"/>
      <c r="X131" s="68"/>
      <c r="Y131"/>
      <c r="AA131" s="2"/>
      <c r="AB131"/>
      <c r="AD131" s="2"/>
      <c r="AE131"/>
      <c r="AG131" s="2"/>
      <c r="AH131"/>
      <c r="AJ131" s="2"/>
      <c r="AK131" s="53"/>
      <c r="AM131" s="68"/>
      <c r="AN131" s="53"/>
      <c r="AP131" s="68"/>
      <c r="AQ131" s="53"/>
    </row>
    <row r="132" spans="10:43" x14ac:dyDescent="0.3">
      <c r="J132" s="68"/>
      <c r="L132" s="68"/>
      <c r="M132" s="53"/>
      <c r="O132" s="68"/>
      <c r="P132" s="53"/>
      <c r="R132" s="68"/>
      <c r="S132"/>
      <c r="U132" s="2"/>
      <c r="V132" s="53"/>
      <c r="X132" s="68"/>
      <c r="Y132"/>
      <c r="AA132" s="2"/>
      <c r="AB132"/>
      <c r="AD132" s="2"/>
      <c r="AE132"/>
      <c r="AG132" s="2"/>
      <c r="AH132"/>
      <c r="AJ132" s="2"/>
      <c r="AK132" s="53"/>
      <c r="AM132" s="68"/>
      <c r="AN132" s="53"/>
      <c r="AP132" s="68"/>
      <c r="AQ132" s="53"/>
    </row>
    <row r="133" spans="10:43" x14ac:dyDescent="0.3">
      <c r="J133" s="68"/>
      <c r="L133" s="68"/>
      <c r="M133" s="53"/>
      <c r="O133" s="68"/>
      <c r="P133" s="53"/>
      <c r="R133" s="68"/>
      <c r="S133"/>
      <c r="U133" s="2"/>
      <c r="V133" s="53"/>
      <c r="X133" s="68"/>
      <c r="Y133"/>
      <c r="AA133" s="2"/>
      <c r="AB133"/>
      <c r="AD133" s="2"/>
      <c r="AE133"/>
      <c r="AG133" s="2"/>
      <c r="AH133"/>
      <c r="AJ133" s="2"/>
      <c r="AK133" s="53"/>
      <c r="AM133" s="68"/>
      <c r="AN133" s="53"/>
      <c r="AP133" s="68"/>
      <c r="AQ133" s="53"/>
    </row>
    <row r="134" spans="10:43" x14ac:dyDescent="0.3">
      <c r="J134" s="68"/>
      <c r="L134" s="68"/>
      <c r="M134" s="53"/>
      <c r="O134" s="68"/>
      <c r="P134" s="53"/>
      <c r="R134" s="68"/>
      <c r="S134"/>
      <c r="U134" s="2"/>
      <c r="V134" s="53"/>
      <c r="X134" s="68"/>
      <c r="Y134"/>
      <c r="AA134" s="2"/>
      <c r="AB134"/>
      <c r="AD134" s="2"/>
      <c r="AE134"/>
      <c r="AG134" s="2"/>
      <c r="AH134"/>
      <c r="AJ134" s="2"/>
      <c r="AK134" s="53"/>
      <c r="AM134" s="68"/>
      <c r="AN134" s="53"/>
      <c r="AP134" s="68"/>
      <c r="AQ134" s="53"/>
    </row>
    <row r="135" spans="10:43" x14ac:dyDescent="0.3">
      <c r="J135" s="68"/>
      <c r="L135" s="68"/>
      <c r="M135" s="53"/>
      <c r="O135" s="68"/>
      <c r="P135" s="53"/>
      <c r="R135" s="68"/>
      <c r="S135"/>
      <c r="U135" s="2"/>
      <c r="V135" s="53"/>
      <c r="X135" s="68"/>
      <c r="Y135"/>
      <c r="AA135" s="2"/>
      <c r="AB135"/>
      <c r="AD135" s="2"/>
      <c r="AE135"/>
      <c r="AG135" s="2"/>
      <c r="AH135"/>
      <c r="AJ135" s="2"/>
      <c r="AK135" s="53"/>
      <c r="AM135" s="68"/>
      <c r="AN135" s="53"/>
      <c r="AP135" s="68"/>
      <c r="AQ135" s="53"/>
    </row>
    <row r="136" spans="10:43" x14ac:dyDescent="0.3">
      <c r="J136" s="68"/>
      <c r="L136" s="68"/>
      <c r="M136" s="53"/>
      <c r="O136" s="68"/>
      <c r="P136" s="53"/>
      <c r="R136" s="68"/>
      <c r="S136"/>
      <c r="U136" s="2"/>
      <c r="V136" s="53"/>
      <c r="X136" s="68"/>
      <c r="Y136"/>
      <c r="AA136" s="2"/>
      <c r="AB136"/>
      <c r="AD136" s="2"/>
      <c r="AE136"/>
      <c r="AG136" s="2"/>
      <c r="AH136"/>
      <c r="AJ136" s="2"/>
      <c r="AK136" s="53"/>
      <c r="AM136" s="68"/>
      <c r="AN136" s="53"/>
      <c r="AP136" s="68"/>
      <c r="AQ136" s="53"/>
    </row>
    <row r="137" spans="10:43" x14ac:dyDescent="0.3">
      <c r="J137" s="68"/>
      <c r="L137" s="68"/>
      <c r="M137" s="53"/>
      <c r="O137" s="68"/>
      <c r="P137" s="53"/>
      <c r="R137" s="68"/>
      <c r="S137"/>
      <c r="U137" s="2"/>
      <c r="V137" s="53"/>
      <c r="X137" s="68"/>
      <c r="Y137"/>
      <c r="AA137" s="2"/>
      <c r="AB137"/>
      <c r="AD137" s="2"/>
      <c r="AE137"/>
      <c r="AG137" s="2"/>
      <c r="AH137"/>
      <c r="AJ137" s="2"/>
      <c r="AK137" s="53"/>
      <c r="AM137" s="68"/>
      <c r="AN137" s="53"/>
      <c r="AP137" s="68"/>
      <c r="AQ137" s="53"/>
    </row>
    <row r="138" spans="10:43" x14ac:dyDescent="0.3">
      <c r="J138" s="68"/>
      <c r="L138" s="68"/>
      <c r="M138" s="53"/>
      <c r="O138" s="68"/>
      <c r="P138" s="53"/>
      <c r="R138" s="68"/>
      <c r="S138"/>
      <c r="U138" s="2"/>
      <c r="V138" s="53"/>
      <c r="X138" s="68"/>
      <c r="Y138"/>
      <c r="AA138" s="2"/>
      <c r="AB138"/>
      <c r="AD138" s="2"/>
      <c r="AE138"/>
      <c r="AG138" s="2"/>
      <c r="AH138"/>
      <c r="AJ138" s="2"/>
      <c r="AK138" s="53"/>
      <c r="AM138" s="68"/>
      <c r="AN138" s="53"/>
      <c r="AP138" s="68"/>
      <c r="AQ138" s="53"/>
    </row>
    <row r="139" spans="10:43" x14ac:dyDescent="0.3">
      <c r="J139" s="68"/>
      <c r="L139" s="68"/>
      <c r="M139" s="53"/>
      <c r="O139" s="68"/>
      <c r="P139" s="53"/>
      <c r="R139" s="68"/>
      <c r="S139"/>
      <c r="U139" s="2"/>
      <c r="V139" s="53"/>
      <c r="X139" s="68"/>
      <c r="Y139"/>
      <c r="AA139" s="2"/>
      <c r="AB139"/>
      <c r="AD139" s="2"/>
      <c r="AE139"/>
      <c r="AG139" s="2"/>
      <c r="AH139"/>
      <c r="AJ139" s="2"/>
      <c r="AK139" s="53"/>
      <c r="AM139" s="68"/>
      <c r="AN139" s="53"/>
      <c r="AP139" s="68"/>
      <c r="AQ139" s="53"/>
    </row>
    <row r="140" spans="10:43" x14ac:dyDescent="0.3">
      <c r="J140" s="68"/>
      <c r="L140" s="68"/>
      <c r="M140" s="53"/>
      <c r="O140" s="68"/>
      <c r="P140" s="53"/>
      <c r="R140" s="68"/>
      <c r="S140"/>
      <c r="U140" s="2"/>
      <c r="V140" s="53"/>
      <c r="X140" s="68"/>
      <c r="Y140"/>
      <c r="AA140" s="2"/>
      <c r="AB140"/>
      <c r="AD140" s="2"/>
      <c r="AE140"/>
      <c r="AG140" s="2"/>
      <c r="AH140"/>
      <c r="AJ140" s="2"/>
      <c r="AK140" s="53"/>
      <c r="AM140" s="68"/>
      <c r="AN140" s="53"/>
      <c r="AP140" s="68"/>
      <c r="AQ140" s="53"/>
    </row>
    <row r="141" spans="10:43" x14ac:dyDescent="0.3">
      <c r="J141" s="68"/>
      <c r="L141" s="68"/>
      <c r="M141" s="53"/>
      <c r="O141" s="68"/>
      <c r="P141" s="53"/>
      <c r="R141" s="68"/>
      <c r="S141"/>
      <c r="U141" s="2"/>
      <c r="V141" s="53"/>
      <c r="X141" s="68"/>
      <c r="Y141"/>
      <c r="AA141" s="2"/>
      <c r="AB141"/>
      <c r="AD141" s="2"/>
      <c r="AE141"/>
      <c r="AG141" s="2"/>
      <c r="AH141"/>
      <c r="AJ141" s="2"/>
      <c r="AK141" s="53"/>
      <c r="AM141" s="68"/>
      <c r="AN141" s="53"/>
      <c r="AP141" s="68"/>
      <c r="AQ141" s="53"/>
    </row>
    <row r="142" spans="10:43" x14ac:dyDescent="0.3">
      <c r="J142" s="68"/>
      <c r="L142" s="68"/>
      <c r="M142" s="53"/>
      <c r="O142" s="68"/>
      <c r="P142" s="53"/>
      <c r="R142" s="68"/>
      <c r="S142"/>
      <c r="U142" s="2"/>
      <c r="V142" s="53"/>
      <c r="X142" s="68"/>
      <c r="Y142"/>
      <c r="AA142" s="2"/>
      <c r="AB142"/>
      <c r="AD142" s="2"/>
      <c r="AE142"/>
      <c r="AG142" s="2"/>
      <c r="AH142"/>
      <c r="AJ142" s="2"/>
      <c r="AK142" s="53"/>
      <c r="AM142" s="68"/>
      <c r="AN142" s="53"/>
      <c r="AP142" s="68"/>
      <c r="AQ142" s="53"/>
    </row>
    <row r="143" spans="10:43" x14ac:dyDescent="0.3">
      <c r="J143" s="68"/>
      <c r="L143" s="68"/>
      <c r="M143" s="53"/>
      <c r="O143" s="68"/>
      <c r="P143" s="53"/>
      <c r="R143" s="68"/>
      <c r="S143"/>
      <c r="U143" s="2"/>
      <c r="V143" s="53"/>
      <c r="X143" s="68"/>
      <c r="Y143"/>
      <c r="AA143" s="2"/>
      <c r="AB143"/>
      <c r="AD143" s="2"/>
      <c r="AE143"/>
      <c r="AG143" s="2"/>
      <c r="AH143"/>
      <c r="AJ143" s="2"/>
      <c r="AK143" s="53"/>
      <c r="AM143" s="68"/>
      <c r="AN143" s="53"/>
      <c r="AP143" s="68"/>
      <c r="AQ143" s="53"/>
    </row>
    <row r="144" spans="10:43" x14ac:dyDescent="0.3">
      <c r="J144" s="68"/>
      <c r="L144" s="68"/>
      <c r="M144" s="53"/>
      <c r="O144" s="68"/>
      <c r="P144" s="53"/>
      <c r="R144" s="68"/>
      <c r="S144"/>
      <c r="U144" s="2"/>
      <c r="V144" s="53"/>
      <c r="X144" s="68"/>
      <c r="Y144"/>
      <c r="AA144" s="2"/>
      <c r="AB144"/>
      <c r="AD144" s="2"/>
      <c r="AE144"/>
      <c r="AG144" s="2"/>
      <c r="AH144"/>
      <c r="AJ144" s="2"/>
      <c r="AK144" s="53"/>
      <c r="AM144" s="68"/>
      <c r="AN144" s="53"/>
      <c r="AP144" s="68"/>
      <c r="AQ144" s="53"/>
    </row>
    <row r="145" spans="10:43" x14ac:dyDescent="0.3">
      <c r="J145" s="68"/>
      <c r="L145" s="68"/>
      <c r="M145" s="53"/>
      <c r="O145" s="68"/>
      <c r="P145" s="53"/>
      <c r="R145" s="68"/>
      <c r="S145"/>
      <c r="U145" s="2"/>
      <c r="V145" s="53"/>
      <c r="X145" s="68"/>
      <c r="Y145"/>
      <c r="AA145" s="2"/>
      <c r="AB145"/>
      <c r="AD145" s="2"/>
      <c r="AE145"/>
      <c r="AG145" s="2"/>
      <c r="AH145"/>
      <c r="AJ145" s="2"/>
      <c r="AK145" s="53"/>
      <c r="AM145" s="68"/>
      <c r="AN145" s="53"/>
      <c r="AP145" s="68"/>
      <c r="AQ145" s="53"/>
    </row>
    <row r="146" spans="10:43" x14ac:dyDescent="0.3">
      <c r="J146" s="68"/>
      <c r="L146" s="68"/>
      <c r="M146" s="53"/>
      <c r="O146" s="68"/>
      <c r="P146" s="53"/>
      <c r="R146" s="68"/>
      <c r="S146"/>
      <c r="U146" s="2"/>
      <c r="V146" s="53"/>
      <c r="X146" s="68"/>
      <c r="Y146"/>
      <c r="AA146" s="2"/>
      <c r="AB146"/>
      <c r="AD146" s="2"/>
      <c r="AE146"/>
      <c r="AG146" s="2"/>
      <c r="AH146"/>
      <c r="AJ146" s="2"/>
      <c r="AK146" s="53"/>
      <c r="AM146" s="68"/>
      <c r="AN146" s="53"/>
      <c r="AP146" s="68"/>
      <c r="AQ146" s="53"/>
    </row>
    <row r="147" spans="10:43" x14ac:dyDescent="0.3">
      <c r="J147" s="68"/>
      <c r="L147" s="68"/>
      <c r="M147" s="53"/>
      <c r="O147" s="68"/>
      <c r="P147" s="53"/>
      <c r="R147" s="68"/>
      <c r="S147"/>
      <c r="U147" s="2"/>
      <c r="V147" s="53"/>
      <c r="X147" s="68"/>
      <c r="Y147"/>
      <c r="AA147" s="2"/>
      <c r="AB147"/>
      <c r="AD147" s="2"/>
      <c r="AE147"/>
      <c r="AG147" s="2"/>
      <c r="AH147"/>
      <c r="AJ147" s="2"/>
      <c r="AK147" s="53"/>
      <c r="AM147" s="68"/>
      <c r="AN147" s="53"/>
      <c r="AP147" s="68"/>
      <c r="AQ147" s="53"/>
    </row>
    <row r="148" spans="10:43" x14ac:dyDescent="0.3">
      <c r="J148" s="68"/>
      <c r="L148" s="68"/>
      <c r="M148" s="53"/>
      <c r="O148" s="68"/>
      <c r="P148" s="53"/>
      <c r="R148" s="68"/>
      <c r="S148"/>
      <c r="U148" s="2"/>
      <c r="V148" s="53"/>
      <c r="X148" s="68"/>
      <c r="Y148"/>
      <c r="AA148" s="2"/>
      <c r="AB148"/>
      <c r="AD148" s="2"/>
      <c r="AE148"/>
      <c r="AG148" s="2"/>
      <c r="AH148"/>
      <c r="AJ148" s="2"/>
      <c r="AK148" s="53"/>
      <c r="AM148" s="68"/>
      <c r="AN148" s="53"/>
      <c r="AP148" s="68"/>
      <c r="AQ148" s="53"/>
    </row>
    <row r="149" spans="10:43" x14ac:dyDescent="0.3">
      <c r="J149" s="68"/>
      <c r="L149" s="68"/>
      <c r="M149" s="53"/>
      <c r="O149" s="68"/>
      <c r="P149" s="53"/>
      <c r="R149" s="68"/>
      <c r="S149"/>
      <c r="U149" s="2"/>
      <c r="V149" s="53"/>
      <c r="X149" s="68"/>
      <c r="Y149"/>
      <c r="AA149" s="2"/>
      <c r="AB149"/>
      <c r="AD149" s="2"/>
      <c r="AE149"/>
      <c r="AG149" s="2"/>
      <c r="AH149"/>
      <c r="AJ149" s="2"/>
      <c r="AK149" s="53"/>
      <c r="AM149" s="68"/>
      <c r="AN149" s="53"/>
      <c r="AP149" s="68"/>
      <c r="AQ149" s="53"/>
    </row>
    <row r="150" spans="10:43" x14ac:dyDescent="0.3">
      <c r="J150" s="68"/>
      <c r="L150" s="68"/>
      <c r="M150" s="53"/>
      <c r="O150" s="68"/>
      <c r="P150" s="53"/>
      <c r="R150" s="68"/>
      <c r="S150"/>
      <c r="U150" s="2"/>
      <c r="V150" s="53"/>
      <c r="X150" s="68"/>
      <c r="Y150"/>
      <c r="AA150" s="2"/>
      <c r="AB150"/>
      <c r="AD150" s="2"/>
      <c r="AE150"/>
      <c r="AG150" s="2"/>
      <c r="AH150"/>
      <c r="AJ150" s="2"/>
      <c r="AK150" s="53"/>
      <c r="AM150" s="68"/>
      <c r="AN150" s="53"/>
      <c r="AP150" s="68"/>
      <c r="AQ150" s="53"/>
    </row>
    <row r="151" spans="10:43" x14ac:dyDescent="0.3">
      <c r="J151" s="68"/>
      <c r="L151" s="68"/>
      <c r="M151" s="53"/>
      <c r="O151" s="68"/>
      <c r="P151" s="53"/>
      <c r="R151" s="68"/>
      <c r="S151"/>
      <c r="U151" s="2"/>
      <c r="V151" s="53"/>
      <c r="X151" s="68"/>
      <c r="Y151"/>
      <c r="AA151" s="2"/>
      <c r="AB151"/>
      <c r="AD151" s="2"/>
      <c r="AE151"/>
      <c r="AG151" s="2"/>
      <c r="AH151"/>
      <c r="AJ151" s="2"/>
      <c r="AK151" s="53"/>
      <c r="AM151" s="68"/>
      <c r="AN151" s="53"/>
      <c r="AP151" s="68"/>
      <c r="AQ151" s="53"/>
    </row>
    <row r="152" spans="10:43" x14ac:dyDescent="0.3">
      <c r="J152" s="68"/>
      <c r="L152" s="68"/>
      <c r="M152" s="53"/>
      <c r="O152" s="68"/>
      <c r="P152" s="53"/>
      <c r="R152" s="68"/>
      <c r="S152"/>
      <c r="U152" s="2"/>
      <c r="V152" s="53"/>
      <c r="X152" s="68"/>
      <c r="Y152"/>
      <c r="AA152" s="2"/>
      <c r="AB152"/>
      <c r="AD152" s="2"/>
      <c r="AE152"/>
      <c r="AG152" s="2"/>
      <c r="AH152"/>
      <c r="AJ152" s="2"/>
      <c r="AK152" s="53"/>
      <c r="AM152" s="68"/>
      <c r="AN152" s="53"/>
      <c r="AP152" s="68"/>
      <c r="AQ152" s="53"/>
    </row>
    <row r="153" spans="10:43" x14ac:dyDescent="0.3">
      <c r="J153" s="68"/>
      <c r="L153" s="68"/>
      <c r="M153" s="53"/>
      <c r="O153" s="68"/>
      <c r="P153" s="53"/>
      <c r="R153" s="68"/>
      <c r="S153"/>
      <c r="U153" s="2"/>
      <c r="V153" s="53"/>
      <c r="X153" s="68"/>
      <c r="Y153"/>
      <c r="AA153" s="2"/>
      <c r="AB153"/>
      <c r="AD153" s="2"/>
      <c r="AE153"/>
      <c r="AG153" s="2"/>
      <c r="AH153"/>
      <c r="AJ153" s="2"/>
      <c r="AK153" s="53"/>
      <c r="AM153" s="68"/>
      <c r="AN153" s="53"/>
      <c r="AP153" s="68"/>
      <c r="AQ153" s="53"/>
    </row>
    <row r="154" spans="10:43" x14ac:dyDescent="0.3">
      <c r="J154" s="68"/>
      <c r="L154" s="68"/>
      <c r="M154" s="53"/>
      <c r="O154" s="68"/>
      <c r="P154" s="53"/>
      <c r="R154" s="68"/>
      <c r="S154"/>
      <c r="U154" s="2"/>
      <c r="V154" s="53"/>
      <c r="X154" s="68"/>
      <c r="Y154"/>
      <c r="AA154" s="2"/>
      <c r="AB154"/>
      <c r="AD154" s="2"/>
      <c r="AE154"/>
      <c r="AG154" s="2"/>
      <c r="AH154"/>
      <c r="AJ154" s="2"/>
      <c r="AK154" s="53"/>
      <c r="AM154" s="68"/>
      <c r="AN154" s="53"/>
      <c r="AP154" s="68"/>
      <c r="AQ154" s="53"/>
    </row>
    <row r="155" spans="10:43" x14ac:dyDescent="0.3">
      <c r="J155" s="68"/>
      <c r="L155" s="68"/>
      <c r="M155" s="53"/>
      <c r="O155" s="68"/>
      <c r="P155" s="53"/>
      <c r="R155" s="68"/>
      <c r="S155"/>
      <c r="U155" s="2"/>
      <c r="V155" s="53"/>
      <c r="X155" s="68"/>
      <c r="Y155"/>
      <c r="AA155" s="2"/>
      <c r="AB155"/>
      <c r="AD155" s="2"/>
      <c r="AE155"/>
      <c r="AG155" s="2"/>
      <c r="AH155"/>
      <c r="AJ155" s="2"/>
      <c r="AK155" s="53"/>
      <c r="AM155" s="68"/>
      <c r="AN155" s="53"/>
      <c r="AP155" s="68"/>
      <c r="AQ155" s="53"/>
    </row>
    <row r="156" spans="10:43" x14ac:dyDescent="0.3">
      <c r="J156" s="68"/>
      <c r="L156" s="68"/>
      <c r="M156" s="53"/>
      <c r="O156" s="68"/>
      <c r="P156" s="53"/>
      <c r="R156" s="68"/>
      <c r="S156"/>
      <c r="U156" s="2"/>
      <c r="V156" s="53"/>
      <c r="X156" s="68"/>
      <c r="Y156"/>
      <c r="AA156" s="2"/>
      <c r="AB156"/>
      <c r="AD156" s="2"/>
      <c r="AE156"/>
      <c r="AG156" s="2"/>
      <c r="AH156"/>
      <c r="AJ156" s="2"/>
      <c r="AK156" s="53"/>
      <c r="AM156" s="68"/>
      <c r="AN156" s="53"/>
      <c r="AP156" s="68"/>
      <c r="AQ156" s="53"/>
    </row>
    <row r="157" spans="10:43" x14ac:dyDescent="0.3">
      <c r="J157" s="68"/>
      <c r="L157" s="68"/>
      <c r="M157" s="53"/>
      <c r="O157" s="68"/>
      <c r="P157" s="53"/>
      <c r="R157" s="68"/>
      <c r="S157"/>
      <c r="U157" s="2"/>
      <c r="V157" s="53"/>
      <c r="X157" s="68"/>
      <c r="Y157"/>
      <c r="AA157" s="2"/>
      <c r="AB157"/>
      <c r="AD157" s="2"/>
      <c r="AE157"/>
      <c r="AG157" s="2"/>
      <c r="AH157"/>
      <c r="AJ157" s="2"/>
      <c r="AK157" s="53"/>
      <c r="AM157" s="68"/>
      <c r="AN157" s="53"/>
      <c r="AP157" s="68"/>
      <c r="AQ157" s="53"/>
    </row>
    <row r="158" spans="10:43" x14ac:dyDescent="0.3">
      <c r="J158" s="68"/>
      <c r="L158" s="68"/>
      <c r="M158" s="53"/>
      <c r="O158" s="68"/>
      <c r="P158" s="53"/>
      <c r="R158" s="68"/>
      <c r="S158"/>
      <c r="U158" s="2"/>
      <c r="V158" s="53"/>
      <c r="X158" s="68"/>
      <c r="Y158"/>
      <c r="AA158" s="2"/>
      <c r="AB158"/>
      <c r="AD158" s="2"/>
      <c r="AE158"/>
      <c r="AG158" s="2"/>
      <c r="AH158"/>
      <c r="AJ158" s="2"/>
      <c r="AK158" s="53"/>
      <c r="AM158" s="68"/>
      <c r="AN158" s="53"/>
      <c r="AP158" s="68"/>
      <c r="AQ158" s="53"/>
    </row>
    <row r="159" spans="10:43" x14ac:dyDescent="0.3">
      <c r="J159" s="68"/>
      <c r="L159" s="68"/>
      <c r="M159" s="53"/>
      <c r="O159" s="68"/>
      <c r="P159" s="53"/>
      <c r="R159" s="68"/>
      <c r="S159"/>
      <c r="U159" s="2"/>
      <c r="V159" s="53"/>
      <c r="X159" s="68"/>
      <c r="Y159"/>
      <c r="AA159" s="2"/>
      <c r="AB159"/>
      <c r="AD159" s="2"/>
      <c r="AE159"/>
      <c r="AG159" s="2"/>
      <c r="AH159"/>
      <c r="AJ159" s="2"/>
      <c r="AK159" s="53"/>
      <c r="AM159" s="68"/>
      <c r="AN159" s="53"/>
      <c r="AP159" s="68"/>
      <c r="AQ159" s="53"/>
    </row>
    <row r="160" spans="10:43" x14ac:dyDescent="0.3">
      <c r="J160" s="68"/>
      <c r="L160" s="68"/>
      <c r="M160" s="53"/>
      <c r="O160" s="68"/>
      <c r="P160" s="53"/>
      <c r="R160" s="68"/>
      <c r="S160"/>
      <c r="U160" s="2"/>
      <c r="V160" s="53"/>
      <c r="X160" s="68"/>
      <c r="Y160"/>
      <c r="AA160" s="2"/>
      <c r="AB160"/>
      <c r="AD160" s="2"/>
      <c r="AE160"/>
      <c r="AG160" s="2"/>
      <c r="AH160"/>
      <c r="AJ160" s="2"/>
      <c r="AK160" s="53"/>
      <c r="AM160" s="68"/>
      <c r="AN160" s="53"/>
      <c r="AP160" s="68"/>
      <c r="AQ160" s="53"/>
    </row>
    <row r="161" spans="10:43" x14ac:dyDescent="0.3">
      <c r="J161" s="68"/>
      <c r="L161" s="68"/>
      <c r="M161" s="53"/>
      <c r="O161" s="68"/>
      <c r="P161" s="53"/>
      <c r="R161" s="68"/>
      <c r="S161"/>
      <c r="U161" s="2"/>
      <c r="V161" s="53"/>
      <c r="X161" s="68"/>
      <c r="Y161"/>
      <c r="AA161" s="2"/>
      <c r="AB161"/>
      <c r="AD161" s="2"/>
      <c r="AE161"/>
      <c r="AG161" s="2"/>
      <c r="AH161"/>
      <c r="AJ161" s="2"/>
      <c r="AK161" s="53"/>
      <c r="AM161" s="68"/>
      <c r="AN161" s="53"/>
      <c r="AP161" s="68"/>
      <c r="AQ161" s="53"/>
    </row>
    <row r="162" spans="10:43" x14ac:dyDescent="0.3">
      <c r="J162" s="68"/>
      <c r="L162" s="68"/>
      <c r="M162" s="53"/>
      <c r="O162" s="68"/>
      <c r="P162" s="53"/>
      <c r="R162" s="68"/>
      <c r="S162"/>
      <c r="U162" s="2"/>
      <c r="V162" s="53"/>
      <c r="X162" s="68"/>
      <c r="Y162"/>
      <c r="AA162" s="2"/>
      <c r="AB162"/>
      <c r="AD162" s="2"/>
      <c r="AE162"/>
      <c r="AG162" s="2"/>
      <c r="AH162"/>
      <c r="AJ162" s="2"/>
      <c r="AK162" s="53"/>
      <c r="AM162" s="68"/>
      <c r="AN162" s="53"/>
      <c r="AP162" s="68"/>
      <c r="AQ162" s="53"/>
    </row>
    <row r="163" spans="10:43" x14ac:dyDescent="0.3">
      <c r="J163" s="68"/>
      <c r="L163" s="68"/>
      <c r="M163" s="53"/>
      <c r="O163" s="68"/>
      <c r="P163" s="53"/>
      <c r="R163" s="68"/>
      <c r="S163"/>
      <c r="U163" s="2"/>
      <c r="V163" s="53"/>
      <c r="X163" s="68"/>
      <c r="Y163"/>
      <c r="AA163" s="2"/>
      <c r="AB163"/>
      <c r="AD163" s="2"/>
      <c r="AE163"/>
      <c r="AG163" s="2"/>
      <c r="AH163"/>
      <c r="AJ163" s="2"/>
      <c r="AK163" s="53"/>
      <c r="AM163" s="68"/>
      <c r="AN163" s="53"/>
      <c r="AP163" s="68"/>
      <c r="AQ163" s="53"/>
    </row>
    <row r="164" spans="10:43" x14ac:dyDescent="0.3">
      <c r="J164" s="68"/>
      <c r="L164" s="68"/>
      <c r="M164" s="53"/>
      <c r="O164" s="68"/>
      <c r="P164" s="53"/>
      <c r="R164" s="68"/>
      <c r="S164"/>
      <c r="U164" s="2"/>
      <c r="V164" s="53"/>
      <c r="X164" s="68"/>
      <c r="Y164"/>
      <c r="AA164" s="2"/>
      <c r="AB164"/>
      <c r="AD164" s="2"/>
      <c r="AE164"/>
      <c r="AG164" s="2"/>
      <c r="AH164"/>
      <c r="AJ164" s="2"/>
      <c r="AK164" s="53"/>
      <c r="AM164" s="68"/>
      <c r="AN164" s="53"/>
      <c r="AP164" s="68"/>
      <c r="AQ164" s="53"/>
    </row>
    <row r="165" spans="10:43" x14ac:dyDescent="0.3">
      <c r="J165" s="68"/>
      <c r="L165" s="68"/>
      <c r="M165" s="53"/>
      <c r="O165" s="68"/>
      <c r="P165" s="53"/>
      <c r="R165" s="68"/>
      <c r="S165"/>
      <c r="U165" s="2"/>
      <c r="V165" s="53"/>
      <c r="X165" s="68"/>
      <c r="Y165"/>
      <c r="AA165" s="2"/>
      <c r="AB165"/>
      <c r="AD165" s="2"/>
      <c r="AE165"/>
      <c r="AG165" s="2"/>
      <c r="AH165"/>
      <c r="AJ165" s="2"/>
      <c r="AK165" s="53"/>
      <c r="AM165" s="68"/>
      <c r="AN165" s="53"/>
      <c r="AP165" s="68"/>
      <c r="AQ165" s="53"/>
    </row>
    <row r="166" spans="10:43" x14ac:dyDescent="0.3">
      <c r="J166" s="68"/>
      <c r="L166" s="68"/>
      <c r="M166" s="53"/>
      <c r="O166" s="68"/>
      <c r="P166" s="53"/>
      <c r="R166" s="68"/>
      <c r="S166"/>
      <c r="U166" s="2"/>
      <c r="V166" s="53"/>
      <c r="X166" s="68"/>
      <c r="Y166"/>
      <c r="AA166" s="2"/>
      <c r="AB166"/>
      <c r="AD166" s="2"/>
      <c r="AE166"/>
      <c r="AG166" s="2"/>
      <c r="AH166"/>
      <c r="AJ166" s="2"/>
      <c r="AK166" s="53"/>
      <c r="AM166" s="68"/>
      <c r="AN166" s="53"/>
      <c r="AP166" s="68"/>
      <c r="AQ166" s="53"/>
    </row>
    <row r="167" spans="10:43" x14ac:dyDescent="0.3">
      <c r="J167" s="68"/>
      <c r="L167" s="68"/>
      <c r="M167" s="53"/>
      <c r="O167" s="68"/>
      <c r="P167" s="53"/>
      <c r="R167" s="68"/>
      <c r="S167"/>
      <c r="U167" s="2"/>
      <c r="V167" s="53"/>
      <c r="X167" s="68"/>
      <c r="Y167"/>
      <c r="AA167" s="2"/>
      <c r="AB167"/>
      <c r="AD167" s="2"/>
      <c r="AE167"/>
      <c r="AG167" s="2"/>
      <c r="AH167"/>
      <c r="AJ167" s="2"/>
      <c r="AK167" s="53"/>
      <c r="AM167" s="68"/>
      <c r="AN167" s="53"/>
      <c r="AP167" s="68"/>
      <c r="AQ167" s="53"/>
    </row>
    <row r="168" spans="10:43" x14ac:dyDescent="0.3">
      <c r="J168" s="68"/>
      <c r="L168" s="68"/>
      <c r="M168" s="53"/>
      <c r="O168" s="68"/>
      <c r="P168" s="53"/>
      <c r="R168" s="68"/>
      <c r="S168"/>
      <c r="U168" s="2"/>
      <c r="V168" s="53"/>
      <c r="X168" s="68"/>
      <c r="Y168"/>
      <c r="AA168" s="2"/>
      <c r="AB168"/>
      <c r="AD168" s="2"/>
      <c r="AE168"/>
      <c r="AG168" s="2"/>
      <c r="AH168"/>
      <c r="AJ168" s="2"/>
      <c r="AK168" s="53"/>
      <c r="AM168" s="68"/>
      <c r="AN168" s="53"/>
      <c r="AP168" s="68"/>
      <c r="AQ168" s="53"/>
    </row>
    <row r="169" spans="10:43" x14ac:dyDescent="0.3">
      <c r="J169" s="68"/>
      <c r="L169" s="68"/>
      <c r="M169" s="53"/>
      <c r="O169" s="68"/>
      <c r="P169" s="53"/>
      <c r="R169" s="68"/>
      <c r="S169"/>
      <c r="U169" s="2"/>
      <c r="V169" s="53"/>
      <c r="X169" s="68"/>
      <c r="Y169"/>
      <c r="AA169" s="2"/>
      <c r="AB169"/>
      <c r="AD169" s="2"/>
      <c r="AE169"/>
      <c r="AG169" s="2"/>
      <c r="AH169"/>
      <c r="AJ169" s="2"/>
      <c r="AK169" s="53"/>
      <c r="AM169" s="68"/>
      <c r="AN169" s="53"/>
      <c r="AP169" s="68"/>
      <c r="AQ169" s="53"/>
    </row>
    <row r="170" spans="10:43" x14ac:dyDescent="0.3">
      <c r="J170" s="68"/>
      <c r="L170" s="68"/>
      <c r="M170" s="53"/>
      <c r="O170" s="68"/>
      <c r="P170" s="53"/>
      <c r="R170" s="68"/>
      <c r="S170"/>
      <c r="U170" s="2"/>
      <c r="V170" s="53"/>
      <c r="X170" s="68"/>
      <c r="Y170"/>
      <c r="AA170" s="2"/>
      <c r="AB170"/>
      <c r="AD170" s="2"/>
      <c r="AE170"/>
      <c r="AG170" s="2"/>
      <c r="AH170"/>
      <c r="AJ170" s="2"/>
      <c r="AK170" s="53"/>
      <c r="AM170" s="68"/>
      <c r="AN170" s="53"/>
      <c r="AP170" s="68"/>
      <c r="AQ170" s="53"/>
    </row>
    <row r="171" spans="10:43" x14ac:dyDescent="0.3">
      <c r="J171" s="68"/>
      <c r="L171" s="68"/>
      <c r="M171" s="53"/>
      <c r="O171" s="68"/>
      <c r="P171" s="53"/>
      <c r="R171" s="68"/>
      <c r="S171"/>
      <c r="U171" s="2"/>
      <c r="V171" s="53"/>
      <c r="X171" s="68"/>
      <c r="Y171"/>
      <c r="AA171" s="2"/>
      <c r="AB171"/>
      <c r="AD171" s="2"/>
      <c r="AE171"/>
      <c r="AG171" s="2"/>
      <c r="AH171"/>
      <c r="AJ171" s="2"/>
      <c r="AK171" s="53"/>
      <c r="AM171" s="68"/>
      <c r="AN171" s="53"/>
      <c r="AP171" s="68"/>
      <c r="AQ171" s="53"/>
    </row>
    <row r="172" spans="10:43" x14ac:dyDescent="0.3">
      <c r="J172" s="68"/>
      <c r="L172" s="68"/>
      <c r="M172" s="53"/>
      <c r="O172" s="68"/>
      <c r="P172" s="53"/>
      <c r="R172" s="68"/>
      <c r="S172"/>
      <c r="U172" s="2"/>
      <c r="V172" s="53"/>
      <c r="X172" s="68"/>
      <c r="Y172"/>
      <c r="AA172" s="2"/>
      <c r="AB172"/>
      <c r="AD172" s="2"/>
      <c r="AE172"/>
      <c r="AG172" s="2"/>
      <c r="AH172"/>
      <c r="AJ172" s="2"/>
      <c r="AK172" s="53"/>
      <c r="AM172" s="68"/>
      <c r="AN172" s="53"/>
      <c r="AP172" s="68"/>
      <c r="AQ172" s="53"/>
    </row>
    <row r="173" spans="10:43" x14ac:dyDescent="0.3">
      <c r="J173" s="68"/>
      <c r="L173" s="68"/>
      <c r="M173" s="53"/>
      <c r="O173" s="68"/>
      <c r="P173" s="53"/>
      <c r="R173" s="68"/>
      <c r="S173"/>
      <c r="U173" s="2"/>
      <c r="V173" s="53"/>
      <c r="X173" s="68"/>
      <c r="Y173"/>
      <c r="AA173" s="2"/>
      <c r="AB173"/>
      <c r="AD173" s="2"/>
      <c r="AE173"/>
      <c r="AG173" s="2"/>
      <c r="AH173"/>
      <c r="AJ173" s="2"/>
      <c r="AK173" s="53"/>
      <c r="AM173" s="68"/>
      <c r="AN173" s="53"/>
      <c r="AP173" s="68"/>
      <c r="AQ173" s="53"/>
    </row>
    <row r="174" spans="10:43" x14ac:dyDescent="0.3">
      <c r="J174" s="68"/>
      <c r="L174" s="68"/>
      <c r="M174" s="53"/>
      <c r="O174" s="68"/>
      <c r="P174" s="53"/>
      <c r="R174" s="68"/>
      <c r="S174"/>
      <c r="U174" s="2"/>
      <c r="V174" s="53"/>
      <c r="X174" s="68"/>
      <c r="Y174"/>
      <c r="AA174" s="2"/>
      <c r="AB174"/>
      <c r="AD174" s="2"/>
      <c r="AE174"/>
      <c r="AG174" s="2"/>
      <c r="AH174"/>
      <c r="AJ174" s="2"/>
      <c r="AK174" s="53"/>
      <c r="AM174" s="68"/>
      <c r="AN174" s="53"/>
      <c r="AP174" s="68"/>
      <c r="AQ174" s="53"/>
    </row>
    <row r="175" spans="10:43" x14ac:dyDescent="0.3">
      <c r="J175" s="68"/>
      <c r="L175" s="68"/>
      <c r="M175" s="53"/>
      <c r="O175" s="68"/>
      <c r="P175" s="53"/>
      <c r="R175" s="68"/>
      <c r="S175"/>
      <c r="U175" s="2"/>
      <c r="V175" s="53"/>
      <c r="X175" s="68"/>
      <c r="Y175"/>
      <c r="AA175" s="2"/>
      <c r="AB175"/>
      <c r="AD175" s="2"/>
      <c r="AE175"/>
      <c r="AG175" s="2"/>
      <c r="AH175"/>
      <c r="AJ175" s="2"/>
      <c r="AK175" s="53"/>
      <c r="AM175" s="68"/>
      <c r="AN175" s="53"/>
      <c r="AP175" s="68"/>
      <c r="AQ175" s="53"/>
    </row>
    <row r="176" spans="10:43" x14ac:dyDescent="0.3">
      <c r="J176" s="68"/>
      <c r="L176" s="68"/>
      <c r="M176" s="53"/>
      <c r="O176" s="68"/>
      <c r="P176" s="53"/>
      <c r="R176" s="68"/>
      <c r="S176"/>
      <c r="U176" s="2"/>
      <c r="V176" s="53"/>
      <c r="X176" s="68"/>
      <c r="Y176"/>
      <c r="AA176" s="2"/>
      <c r="AB176"/>
      <c r="AD176" s="2"/>
      <c r="AE176"/>
      <c r="AG176" s="2"/>
      <c r="AH176"/>
      <c r="AJ176" s="2"/>
      <c r="AK176" s="53"/>
      <c r="AM176" s="68"/>
      <c r="AN176" s="53"/>
      <c r="AP176" s="68"/>
      <c r="AQ176" s="53"/>
    </row>
    <row r="177" spans="10:43" x14ac:dyDescent="0.3">
      <c r="J177" s="68"/>
      <c r="L177" s="68"/>
      <c r="M177" s="53"/>
      <c r="O177" s="68"/>
      <c r="P177" s="53"/>
      <c r="R177" s="68"/>
      <c r="S177"/>
      <c r="U177" s="2"/>
      <c r="V177" s="53"/>
      <c r="X177" s="68"/>
      <c r="Y177"/>
      <c r="AA177" s="2"/>
      <c r="AB177"/>
      <c r="AD177" s="2"/>
      <c r="AE177"/>
      <c r="AG177" s="2"/>
      <c r="AH177"/>
      <c r="AJ177" s="2"/>
      <c r="AK177" s="53"/>
      <c r="AM177" s="68"/>
      <c r="AN177" s="53"/>
      <c r="AP177" s="68"/>
      <c r="AQ177" s="53"/>
    </row>
    <row r="178" spans="10:43" x14ac:dyDescent="0.3">
      <c r="J178" s="68"/>
      <c r="L178" s="68"/>
      <c r="M178" s="53"/>
      <c r="O178" s="68"/>
      <c r="P178" s="53"/>
      <c r="R178" s="68"/>
      <c r="S178"/>
      <c r="U178" s="2"/>
      <c r="V178" s="53"/>
      <c r="X178" s="68"/>
      <c r="Y178"/>
      <c r="AA178" s="2"/>
      <c r="AB178"/>
      <c r="AD178" s="2"/>
      <c r="AE178"/>
      <c r="AG178" s="2"/>
      <c r="AH178"/>
      <c r="AJ178" s="2"/>
      <c r="AK178" s="53"/>
      <c r="AM178" s="68"/>
      <c r="AN178" s="53"/>
      <c r="AP178" s="68"/>
      <c r="AQ178" s="53"/>
    </row>
    <row r="179" spans="10:43" x14ac:dyDescent="0.3">
      <c r="J179" s="68"/>
      <c r="L179" s="68"/>
      <c r="M179" s="53"/>
      <c r="O179" s="68"/>
      <c r="P179" s="53"/>
      <c r="R179" s="68"/>
      <c r="S179"/>
      <c r="U179" s="2"/>
      <c r="V179" s="53"/>
      <c r="X179" s="68"/>
      <c r="Y179"/>
      <c r="AA179" s="2"/>
      <c r="AB179"/>
      <c r="AD179" s="2"/>
      <c r="AE179"/>
      <c r="AG179" s="2"/>
      <c r="AH179"/>
      <c r="AJ179" s="2"/>
      <c r="AK179" s="53"/>
      <c r="AM179" s="68"/>
      <c r="AN179" s="53"/>
      <c r="AP179" s="68"/>
      <c r="AQ179" s="53"/>
    </row>
    <row r="180" spans="10:43" x14ac:dyDescent="0.3">
      <c r="J180" s="68"/>
      <c r="L180" s="68"/>
      <c r="M180" s="53"/>
      <c r="O180" s="68"/>
      <c r="P180" s="53"/>
      <c r="R180" s="68"/>
      <c r="S180"/>
      <c r="U180" s="2"/>
      <c r="V180" s="53"/>
      <c r="X180" s="68"/>
      <c r="Y180"/>
      <c r="AA180" s="2"/>
      <c r="AB180"/>
      <c r="AD180" s="2"/>
      <c r="AE180"/>
      <c r="AG180" s="2"/>
      <c r="AH180"/>
      <c r="AJ180" s="2"/>
      <c r="AK180" s="53"/>
      <c r="AM180" s="68"/>
      <c r="AN180" s="53"/>
      <c r="AP180" s="68"/>
      <c r="AQ180" s="53"/>
    </row>
    <row r="181" spans="10:43" x14ac:dyDescent="0.3">
      <c r="J181" s="68"/>
      <c r="L181" s="68"/>
      <c r="M181" s="53"/>
      <c r="O181" s="68"/>
      <c r="P181" s="53"/>
      <c r="R181" s="68"/>
      <c r="S181"/>
      <c r="U181" s="2"/>
      <c r="V181" s="53"/>
      <c r="X181" s="68"/>
      <c r="Y181"/>
      <c r="AA181" s="2"/>
      <c r="AB181"/>
      <c r="AD181" s="2"/>
      <c r="AE181"/>
      <c r="AG181" s="2"/>
      <c r="AH181"/>
      <c r="AJ181" s="2"/>
      <c r="AK181" s="53"/>
      <c r="AM181" s="68"/>
      <c r="AN181" s="53"/>
      <c r="AP181" s="68"/>
      <c r="AQ181" s="53"/>
    </row>
    <row r="182" spans="10:43" x14ac:dyDescent="0.3">
      <c r="J182" s="68"/>
      <c r="L182" s="68"/>
      <c r="M182" s="53"/>
      <c r="O182" s="68"/>
      <c r="P182" s="53"/>
      <c r="R182" s="68"/>
      <c r="S182"/>
      <c r="U182" s="2"/>
      <c r="V182" s="53"/>
      <c r="X182" s="68"/>
      <c r="Y182"/>
      <c r="AA182" s="2"/>
      <c r="AB182"/>
      <c r="AD182" s="2"/>
      <c r="AE182"/>
      <c r="AG182" s="2"/>
      <c r="AH182"/>
      <c r="AJ182" s="2"/>
      <c r="AK182" s="53"/>
      <c r="AM182" s="68"/>
      <c r="AN182" s="53"/>
      <c r="AP182" s="68"/>
      <c r="AQ182" s="53"/>
    </row>
    <row r="183" spans="10:43" x14ac:dyDescent="0.3">
      <c r="J183" s="68"/>
      <c r="L183" s="68"/>
      <c r="M183" s="53"/>
      <c r="O183" s="68"/>
      <c r="P183" s="53"/>
      <c r="R183" s="68"/>
      <c r="S183"/>
      <c r="U183" s="2"/>
      <c r="V183" s="53"/>
      <c r="X183" s="68"/>
      <c r="Y183"/>
      <c r="AA183" s="2"/>
      <c r="AB183"/>
      <c r="AD183" s="2"/>
      <c r="AE183"/>
      <c r="AG183" s="2"/>
      <c r="AH183"/>
      <c r="AJ183" s="2"/>
      <c r="AK183" s="53"/>
      <c r="AM183" s="68"/>
      <c r="AN183" s="53"/>
      <c r="AP183" s="68"/>
      <c r="AQ183" s="53"/>
    </row>
    <row r="184" spans="10:43" x14ac:dyDescent="0.3">
      <c r="J184" s="68"/>
      <c r="L184" s="68"/>
      <c r="M184" s="53"/>
      <c r="O184" s="68"/>
      <c r="P184" s="53"/>
      <c r="R184" s="68"/>
      <c r="S184"/>
      <c r="U184" s="2"/>
      <c r="V184" s="53"/>
      <c r="X184" s="68"/>
      <c r="Y184"/>
      <c r="AA184" s="2"/>
      <c r="AB184"/>
      <c r="AD184" s="2"/>
      <c r="AE184"/>
      <c r="AG184" s="2"/>
      <c r="AH184"/>
      <c r="AJ184" s="2"/>
      <c r="AK184" s="53"/>
      <c r="AM184" s="68"/>
      <c r="AN184" s="53"/>
      <c r="AP184" s="68"/>
      <c r="AQ184" s="53"/>
    </row>
    <row r="185" spans="10:43" x14ac:dyDescent="0.3">
      <c r="J185" s="68"/>
      <c r="L185" s="68"/>
      <c r="M185" s="53"/>
      <c r="O185" s="68"/>
      <c r="P185" s="53"/>
      <c r="R185" s="68"/>
      <c r="S185"/>
      <c r="U185" s="2"/>
      <c r="V185" s="53"/>
      <c r="X185" s="68"/>
      <c r="Y185"/>
      <c r="AA185" s="2"/>
      <c r="AB185"/>
      <c r="AD185" s="2"/>
      <c r="AE185"/>
      <c r="AG185" s="2"/>
      <c r="AH185"/>
      <c r="AJ185" s="2"/>
      <c r="AK185" s="53"/>
      <c r="AM185" s="68"/>
      <c r="AN185" s="53"/>
      <c r="AP185" s="68"/>
      <c r="AQ185" s="53"/>
    </row>
    <row r="186" spans="10:43" x14ac:dyDescent="0.3">
      <c r="J186" s="68"/>
      <c r="L186" s="68"/>
      <c r="M186" s="53"/>
      <c r="O186" s="68"/>
      <c r="P186" s="53"/>
      <c r="R186" s="68"/>
      <c r="S186"/>
      <c r="U186" s="2"/>
      <c r="V186" s="53"/>
      <c r="X186" s="68"/>
      <c r="Y186"/>
      <c r="AA186" s="2"/>
      <c r="AB186"/>
      <c r="AD186" s="2"/>
      <c r="AE186"/>
      <c r="AG186" s="2"/>
      <c r="AH186"/>
      <c r="AJ186" s="2"/>
      <c r="AK186" s="53"/>
      <c r="AM186" s="68"/>
      <c r="AN186" s="53"/>
      <c r="AP186" s="68"/>
      <c r="AQ186" s="53"/>
    </row>
    <row r="187" spans="10:43" x14ac:dyDescent="0.3">
      <c r="J187" s="68"/>
      <c r="L187" s="68"/>
      <c r="M187" s="53"/>
      <c r="O187" s="68"/>
      <c r="P187" s="53"/>
      <c r="R187" s="68"/>
      <c r="S187"/>
      <c r="U187" s="2"/>
      <c r="V187" s="53"/>
      <c r="X187" s="68"/>
      <c r="Y187"/>
      <c r="AA187" s="2"/>
      <c r="AB187"/>
      <c r="AD187" s="2"/>
      <c r="AE187"/>
      <c r="AG187" s="2"/>
      <c r="AH187"/>
      <c r="AJ187" s="2"/>
      <c r="AK187" s="53"/>
      <c r="AM187" s="68"/>
      <c r="AN187" s="53"/>
      <c r="AP187" s="68"/>
      <c r="AQ187" s="53"/>
    </row>
    <row r="188" spans="10:43" x14ac:dyDescent="0.3">
      <c r="J188" s="68"/>
      <c r="L188" s="68"/>
      <c r="M188" s="53"/>
      <c r="O188" s="68"/>
      <c r="P188" s="53"/>
      <c r="R188" s="68"/>
      <c r="S188"/>
      <c r="U188" s="2"/>
      <c r="V188" s="53"/>
      <c r="X188" s="68"/>
      <c r="Y188"/>
      <c r="AA188" s="2"/>
      <c r="AB188"/>
      <c r="AD188" s="2"/>
      <c r="AE188"/>
      <c r="AG188" s="2"/>
      <c r="AH188"/>
      <c r="AJ188" s="2"/>
      <c r="AK188" s="53"/>
      <c r="AM188" s="68"/>
      <c r="AN188" s="53"/>
      <c r="AP188" s="68"/>
      <c r="AQ188" s="53"/>
    </row>
    <row r="189" spans="10:43" x14ac:dyDescent="0.3">
      <c r="J189" s="68"/>
      <c r="L189" s="68"/>
      <c r="M189" s="53"/>
      <c r="O189" s="68"/>
      <c r="P189" s="53"/>
      <c r="R189" s="68"/>
      <c r="S189"/>
      <c r="U189" s="2"/>
      <c r="V189" s="53"/>
      <c r="X189" s="68"/>
      <c r="Y189"/>
      <c r="AA189" s="2"/>
      <c r="AB189"/>
      <c r="AD189" s="2"/>
      <c r="AE189"/>
      <c r="AG189" s="2"/>
      <c r="AH189"/>
      <c r="AJ189" s="2"/>
      <c r="AK189" s="53"/>
      <c r="AM189" s="68"/>
      <c r="AN189" s="53"/>
      <c r="AP189" s="68"/>
      <c r="AQ189" s="53"/>
    </row>
    <row r="190" spans="10:43" x14ac:dyDescent="0.3">
      <c r="J190" s="68"/>
      <c r="L190" s="68"/>
      <c r="M190" s="53"/>
      <c r="O190" s="68"/>
      <c r="P190" s="53"/>
      <c r="R190" s="68"/>
      <c r="S190"/>
      <c r="U190" s="2"/>
      <c r="V190" s="53"/>
      <c r="X190" s="68"/>
      <c r="Y190"/>
      <c r="AA190" s="2"/>
      <c r="AB190"/>
      <c r="AD190" s="2"/>
      <c r="AE190"/>
      <c r="AG190" s="2"/>
      <c r="AH190"/>
      <c r="AJ190" s="2"/>
      <c r="AK190" s="53"/>
      <c r="AM190" s="68"/>
      <c r="AN190" s="53"/>
      <c r="AP190" s="68"/>
      <c r="AQ190" s="53"/>
    </row>
    <row r="191" spans="10:43" x14ac:dyDescent="0.3">
      <c r="J191" s="68"/>
      <c r="L191" s="68"/>
      <c r="M191" s="53"/>
      <c r="O191" s="68"/>
      <c r="P191" s="53"/>
      <c r="R191" s="68"/>
      <c r="S191"/>
      <c r="U191" s="2"/>
      <c r="V191" s="53"/>
      <c r="X191" s="68"/>
      <c r="Y191"/>
      <c r="AA191" s="2"/>
      <c r="AB191"/>
      <c r="AD191" s="2"/>
      <c r="AE191"/>
      <c r="AG191" s="2"/>
      <c r="AH191"/>
      <c r="AJ191" s="2"/>
      <c r="AK191" s="53"/>
      <c r="AM191" s="68"/>
      <c r="AN191" s="53"/>
      <c r="AP191" s="68"/>
      <c r="AQ191" s="53"/>
    </row>
    <row r="192" spans="10:43" x14ac:dyDescent="0.3">
      <c r="J192" s="68"/>
      <c r="L192" s="68"/>
      <c r="M192" s="53"/>
      <c r="O192" s="68"/>
      <c r="P192" s="53"/>
      <c r="R192" s="68"/>
      <c r="S192"/>
      <c r="U192" s="2"/>
      <c r="V192" s="53"/>
      <c r="X192" s="68"/>
      <c r="Y192"/>
      <c r="AA192" s="2"/>
      <c r="AB192"/>
      <c r="AD192" s="2"/>
      <c r="AE192"/>
      <c r="AG192" s="2"/>
      <c r="AH192"/>
      <c r="AJ192" s="2"/>
      <c r="AK192" s="53"/>
      <c r="AM192" s="68"/>
      <c r="AN192" s="53"/>
      <c r="AP192" s="68"/>
      <c r="AQ192" s="53"/>
    </row>
    <row r="193" spans="10:43" x14ac:dyDescent="0.3">
      <c r="J193" s="68"/>
      <c r="L193" s="68"/>
      <c r="M193" s="53"/>
      <c r="O193" s="68"/>
      <c r="P193" s="53"/>
      <c r="R193" s="68"/>
      <c r="S193"/>
      <c r="U193" s="2"/>
      <c r="V193" s="53"/>
      <c r="X193" s="68"/>
      <c r="Y193"/>
      <c r="AA193" s="2"/>
      <c r="AB193"/>
      <c r="AD193" s="2"/>
      <c r="AE193"/>
      <c r="AG193" s="2"/>
      <c r="AH193"/>
      <c r="AJ193" s="2"/>
      <c r="AK193" s="53"/>
      <c r="AM193" s="68"/>
      <c r="AN193" s="53"/>
      <c r="AP193" s="68"/>
      <c r="AQ193" s="53"/>
    </row>
    <row r="194" spans="10:43" x14ac:dyDescent="0.3">
      <c r="J194" s="68"/>
      <c r="L194" s="68"/>
      <c r="M194" s="53"/>
      <c r="O194" s="68"/>
      <c r="P194" s="53"/>
      <c r="R194" s="68"/>
      <c r="S194"/>
      <c r="U194" s="2"/>
      <c r="V194" s="53"/>
      <c r="X194" s="68"/>
      <c r="Y194"/>
      <c r="AA194" s="2"/>
      <c r="AB194"/>
      <c r="AD194" s="2"/>
      <c r="AE194"/>
      <c r="AG194" s="2"/>
      <c r="AH194"/>
      <c r="AJ194" s="2"/>
      <c r="AK194" s="53"/>
      <c r="AM194" s="68"/>
      <c r="AN194" s="53"/>
      <c r="AP194" s="68"/>
      <c r="AQ194" s="53"/>
    </row>
    <row r="195" spans="10:43" x14ac:dyDescent="0.3">
      <c r="J195" s="68"/>
      <c r="L195" s="68"/>
      <c r="M195" s="53"/>
      <c r="O195" s="68"/>
      <c r="P195" s="53"/>
      <c r="R195" s="68"/>
      <c r="S195"/>
      <c r="U195" s="2"/>
      <c r="V195" s="53"/>
      <c r="X195" s="68"/>
      <c r="Y195"/>
      <c r="AA195" s="2"/>
      <c r="AB195"/>
      <c r="AD195" s="2"/>
      <c r="AE195"/>
      <c r="AG195" s="2"/>
      <c r="AH195"/>
      <c r="AJ195" s="2"/>
      <c r="AK195" s="53"/>
      <c r="AM195" s="68"/>
      <c r="AN195" s="53"/>
      <c r="AP195" s="68"/>
      <c r="AQ195" s="53"/>
    </row>
    <row r="196" spans="10:43" x14ac:dyDescent="0.3">
      <c r="J196" s="68"/>
      <c r="L196" s="68"/>
      <c r="M196" s="53"/>
      <c r="O196" s="68"/>
      <c r="P196" s="53"/>
      <c r="R196" s="68"/>
      <c r="S196"/>
      <c r="U196" s="2"/>
      <c r="V196" s="53"/>
      <c r="X196" s="68"/>
      <c r="Y196"/>
      <c r="AA196" s="2"/>
      <c r="AB196"/>
      <c r="AD196" s="2"/>
      <c r="AE196"/>
      <c r="AG196" s="2"/>
      <c r="AH196"/>
      <c r="AJ196" s="2"/>
      <c r="AK196" s="53"/>
      <c r="AM196" s="68"/>
      <c r="AN196" s="53"/>
      <c r="AP196" s="68"/>
      <c r="AQ196" s="53"/>
    </row>
    <row r="197" spans="10:43" x14ac:dyDescent="0.3">
      <c r="J197" s="68"/>
      <c r="L197" s="68"/>
      <c r="M197" s="53"/>
      <c r="O197" s="68"/>
      <c r="P197" s="53"/>
      <c r="R197" s="68"/>
      <c r="S197"/>
      <c r="U197" s="2"/>
      <c r="V197" s="53"/>
      <c r="X197" s="68"/>
      <c r="Y197"/>
      <c r="AA197" s="2"/>
      <c r="AB197"/>
      <c r="AD197" s="2"/>
      <c r="AE197"/>
      <c r="AG197" s="2"/>
      <c r="AH197"/>
      <c r="AJ197" s="2"/>
      <c r="AK197" s="53"/>
      <c r="AM197" s="68"/>
      <c r="AN197" s="53"/>
      <c r="AP197" s="68"/>
      <c r="AQ197" s="53"/>
    </row>
    <row r="198" spans="10:43" x14ac:dyDescent="0.3">
      <c r="J198" s="68"/>
      <c r="L198" s="68"/>
      <c r="M198" s="53"/>
      <c r="O198" s="68"/>
      <c r="P198" s="53"/>
      <c r="R198" s="68"/>
      <c r="S198"/>
      <c r="U198" s="2"/>
      <c r="V198" s="53"/>
      <c r="X198" s="68"/>
      <c r="Y198"/>
      <c r="AA198" s="2"/>
      <c r="AB198"/>
      <c r="AD198" s="2"/>
      <c r="AE198"/>
      <c r="AG198" s="2"/>
      <c r="AH198"/>
      <c r="AJ198" s="2"/>
      <c r="AK198" s="53"/>
      <c r="AM198" s="68"/>
      <c r="AN198" s="53"/>
      <c r="AP198" s="68"/>
      <c r="AQ198" s="53"/>
    </row>
    <row r="199" spans="10:43" x14ac:dyDescent="0.3">
      <c r="J199" s="68"/>
      <c r="L199" s="68"/>
      <c r="M199" s="53"/>
      <c r="O199" s="68"/>
      <c r="P199" s="53"/>
      <c r="R199" s="68"/>
      <c r="S199"/>
      <c r="U199" s="2"/>
      <c r="V199" s="53"/>
      <c r="X199" s="68"/>
      <c r="Y199"/>
      <c r="AA199" s="2"/>
      <c r="AB199"/>
      <c r="AD199" s="2"/>
      <c r="AE199"/>
      <c r="AG199" s="2"/>
      <c r="AH199"/>
      <c r="AJ199" s="2"/>
      <c r="AK199" s="53"/>
      <c r="AM199" s="68"/>
      <c r="AN199" s="53"/>
      <c r="AP199" s="68"/>
      <c r="AQ199" s="53"/>
    </row>
    <row r="200" spans="10:43" x14ac:dyDescent="0.3">
      <c r="J200" s="68"/>
      <c r="L200" s="68"/>
      <c r="M200" s="53"/>
      <c r="O200" s="68"/>
      <c r="P200" s="53"/>
      <c r="R200" s="68"/>
      <c r="S200"/>
      <c r="U200" s="2"/>
      <c r="V200" s="53"/>
      <c r="X200" s="68"/>
      <c r="Y200"/>
      <c r="AA200" s="2"/>
      <c r="AB200"/>
      <c r="AD200" s="2"/>
      <c r="AE200"/>
      <c r="AG200" s="2"/>
      <c r="AH200"/>
      <c r="AJ200" s="2"/>
      <c r="AK200" s="53"/>
      <c r="AM200" s="68"/>
      <c r="AN200" s="53"/>
      <c r="AP200" s="68"/>
      <c r="AQ200" s="53"/>
    </row>
    <row r="201" spans="10:43" x14ac:dyDescent="0.3">
      <c r="J201" s="68"/>
      <c r="L201" s="68"/>
      <c r="M201" s="53"/>
      <c r="O201" s="68"/>
      <c r="P201" s="53"/>
      <c r="R201" s="68"/>
      <c r="S201"/>
      <c r="U201" s="2"/>
      <c r="V201" s="53"/>
      <c r="X201" s="68"/>
      <c r="Y201"/>
      <c r="AA201" s="2"/>
      <c r="AB201"/>
      <c r="AD201" s="2"/>
      <c r="AE201"/>
      <c r="AG201" s="2"/>
      <c r="AH201"/>
      <c r="AJ201" s="2"/>
      <c r="AK201" s="53"/>
      <c r="AM201" s="68"/>
      <c r="AN201" s="53"/>
      <c r="AP201" s="68"/>
      <c r="AQ201" s="53"/>
    </row>
    <row r="202" spans="10:43" x14ac:dyDescent="0.3">
      <c r="J202" s="68"/>
      <c r="L202" s="68"/>
      <c r="M202" s="53"/>
      <c r="O202" s="68"/>
      <c r="P202" s="53"/>
      <c r="R202" s="68"/>
      <c r="S202"/>
      <c r="U202" s="2"/>
      <c r="V202" s="53"/>
      <c r="X202" s="68"/>
      <c r="Y202"/>
      <c r="AA202" s="2"/>
      <c r="AB202"/>
      <c r="AD202" s="2"/>
      <c r="AE202"/>
      <c r="AG202" s="2"/>
      <c r="AH202"/>
      <c r="AJ202" s="2"/>
      <c r="AK202" s="53"/>
      <c r="AM202" s="68"/>
      <c r="AN202" s="53"/>
      <c r="AP202" s="68"/>
      <c r="AQ202" s="53"/>
    </row>
    <row r="203" spans="10:43" x14ac:dyDescent="0.3">
      <c r="J203" s="68"/>
      <c r="L203" s="68"/>
      <c r="M203" s="53"/>
      <c r="O203" s="68"/>
      <c r="P203" s="53"/>
      <c r="R203" s="68"/>
      <c r="S203"/>
      <c r="U203" s="2"/>
      <c r="V203" s="53"/>
      <c r="X203" s="68"/>
      <c r="Y203"/>
      <c r="AA203" s="2"/>
      <c r="AB203"/>
      <c r="AD203" s="2"/>
      <c r="AE203"/>
      <c r="AG203" s="2"/>
      <c r="AH203"/>
      <c r="AJ203" s="2"/>
      <c r="AK203" s="53"/>
      <c r="AM203" s="68"/>
      <c r="AN203" s="53"/>
      <c r="AP203" s="68"/>
      <c r="AQ203" s="53"/>
    </row>
    <row r="204" spans="10:43" x14ac:dyDescent="0.3">
      <c r="J204" s="68"/>
      <c r="L204" s="68"/>
      <c r="M204" s="53"/>
      <c r="O204" s="68"/>
      <c r="P204" s="53"/>
      <c r="R204" s="68"/>
      <c r="S204"/>
      <c r="U204" s="2"/>
      <c r="V204" s="53"/>
      <c r="X204" s="68"/>
      <c r="Y204"/>
      <c r="AA204" s="2"/>
      <c r="AB204"/>
      <c r="AD204" s="2"/>
      <c r="AE204"/>
      <c r="AG204" s="2"/>
      <c r="AH204"/>
      <c r="AJ204" s="2"/>
      <c r="AK204" s="53"/>
      <c r="AM204" s="68"/>
      <c r="AN204" s="53"/>
      <c r="AP204" s="68"/>
      <c r="AQ204" s="53"/>
    </row>
    <row r="205" spans="10:43" x14ac:dyDescent="0.3">
      <c r="J205" s="68"/>
      <c r="L205" s="68"/>
      <c r="M205" s="53"/>
      <c r="O205" s="68"/>
      <c r="P205" s="53"/>
      <c r="R205" s="68"/>
      <c r="S205"/>
      <c r="U205" s="2"/>
      <c r="V205" s="53"/>
      <c r="X205" s="68"/>
      <c r="Y205"/>
      <c r="AA205" s="2"/>
      <c r="AB205"/>
      <c r="AD205" s="2"/>
      <c r="AE205"/>
      <c r="AG205" s="2"/>
      <c r="AH205"/>
      <c r="AJ205" s="2"/>
      <c r="AK205" s="53"/>
      <c r="AM205" s="68"/>
      <c r="AN205" s="53"/>
      <c r="AP205" s="68"/>
      <c r="AQ205" s="53"/>
    </row>
    <row r="206" spans="10:43" x14ac:dyDescent="0.3">
      <c r="J206" s="68"/>
      <c r="L206" s="68"/>
      <c r="M206" s="53"/>
      <c r="O206" s="68"/>
      <c r="P206" s="53"/>
      <c r="R206" s="68"/>
      <c r="S206"/>
      <c r="U206" s="2"/>
      <c r="V206" s="53"/>
      <c r="X206" s="68"/>
      <c r="Y206"/>
      <c r="AA206" s="2"/>
      <c r="AB206"/>
      <c r="AD206" s="2"/>
      <c r="AE206"/>
      <c r="AG206" s="2"/>
      <c r="AH206"/>
      <c r="AJ206" s="2"/>
      <c r="AK206" s="53"/>
      <c r="AM206" s="68"/>
      <c r="AN206" s="53"/>
      <c r="AP206" s="68"/>
      <c r="AQ206" s="53"/>
    </row>
    <row r="207" spans="10:43" x14ac:dyDescent="0.3">
      <c r="J207" s="68"/>
      <c r="L207" s="68"/>
      <c r="M207" s="53"/>
      <c r="O207" s="68"/>
      <c r="P207" s="53"/>
      <c r="R207" s="68"/>
      <c r="S207"/>
      <c r="U207" s="2"/>
      <c r="V207" s="53"/>
      <c r="X207" s="68"/>
      <c r="Y207"/>
      <c r="AA207" s="2"/>
      <c r="AB207"/>
      <c r="AD207" s="2"/>
      <c r="AE207"/>
      <c r="AG207" s="2"/>
      <c r="AH207"/>
      <c r="AJ207" s="2"/>
      <c r="AK207" s="53"/>
      <c r="AM207" s="68"/>
      <c r="AN207" s="53"/>
      <c r="AP207" s="68"/>
      <c r="AQ207" s="53"/>
    </row>
    <row r="208" spans="10:43" x14ac:dyDescent="0.3">
      <c r="J208" s="68"/>
      <c r="L208" s="68"/>
      <c r="M208" s="53"/>
      <c r="O208" s="68"/>
      <c r="P208" s="53"/>
      <c r="R208" s="68"/>
      <c r="S208"/>
      <c r="U208" s="2"/>
      <c r="V208" s="53"/>
      <c r="X208" s="68"/>
      <c r="Y208"/>
      <c r="AA208" s="2"/>
      <c r="AB208"/>
      <c r="AD208" s="2"/>
      <c r="AE208"/>
      <c r="AG208" s="2"/>
      <c r="AH208"/>
      <c r="AJ208" s="2"/>
      <c r="AK208" s="53"/>
      <c r="AM208" s="68"/>
      <c r="AN208" s="53"/>
      <c r="AP208" s="68"/>
      <c r="AQ208" s="53"/>
    </row>
    <row r="209" spans="10:43" x14ac:dyDescent="0.3">
      <c r="J209" s="68"/>
      <c r="L209" s="68"/>
      <c r="M209" s="53"/>
      <c r="O209" s="68"/>
      <c r="P209" s="53"/>
      <c r="R209" s="68"/>
      <c r="S209"/>
      <c r="U209" s="2"/>
      <c r="V209" s="53"/>
      <c r="X209" s="68"/>
      <c r="Y209"/>
      <c r="AA209" s="2"/>
      <c r="AB209"/>
      <c r="AD209" s="2"/>
      <c r="AE209"/>
      <c r="AG209" s="2"/>
      <c r="AH209"/>
      <c r="AJ209" s="2"/>
      <c r="AK209" s="53"/>
      <c r="AM209" s="68"/>
      <c r="AN209" s="53"/>
      <c r="AP209" s="68"/>
      <c r="AQ209" s="53"/>
    </row>
    <row r="210" spans="10:43" x14ac:dyDescent="0.3">
      <c r="J210" s="68"/>
      <c r="L210" s="68"/>
      <c r="M210" s="53"/>
      <c r="O210" s="68"/>
      <c r="P210" s="53"/>
      <c r="R210" s="68"/>
      <c r="S210"/>
      <c r="U210" s="2"/>
      <c r="V210" s="53"/>
      <c r="X210" s="68"/>
      <c r="Y210"/>
      <c r="AA210" s="2"/>
      <c r="AB210"/>
      <c r="AD210" s="2"/>
      <c r="AE210"/>
      <c r="AG210" s="2"/>
      <c r="AH210"/>
      <c r="AJ210" s="2"/>
      <c r="AK210" s="53"/>
      <c r="AM210" s="68"/>
      <c r="AN210" s="53"/>
      <c r="AP210" s="68"/>
      <c r="AQ210" s="53"/>
    </row>
    <row r="211" spans="10:43" x14ac:dyDescent="0.3">
      <c r="J211" s="68"/>
      <c r="L211" s="68"/>
      <c r="M211" s="53"/>
      <c r="O211" s="68"/>
      <c r="P211" s="53"/>
      <c r="R211" s="68"/>
      <c r="S211"/>
      <c r="U211" s="2"/>
      <c r="V211" s="53"/>
      <c r="X211" s="68"/>
      <c r="Y211"/>
      <c r="AA211" s="2"/>
      <c r="AB211"/>
      <c r="AD211" s="2"/>
      <c r="AE211"/>
      <c r="AG211" s="2"/>
      <c r="AH211"/>
      <c r="AJ211" s="2"/>
      <c r="AK211" s="53"/>
      <c r="AM211" s="68"/>
      <c r="AN211" s="53"/>
      <c r="AP211" s="68"/>
      <c r="AQ211" s="53"/>
    </row>
    <row r="212" spans="10:43" x14ac:dyDescent="0.3">
      <c r="J212" s="68"/>
      <c r="L212" s="68"/>
      <c r="M212" s="53"/>
      <c r="O212" s="68"/>
      <c r="P212" s="53"/>
      <c r="R212" s="68"/>
      <c r="S212"/>
      <c r="U212" s="2"/>
      <c r="V212" s="53"/>
      <c r="X212" s="68"/>
      <c r="Y212"/>
      <c r="AA212" s="2"/>
      <c r="AB212"/>
      <c r="AD212" s="2"/>
      <c r="AE212"/>
      <c r="AG212" s="2"/>
      <c r="AH212"/>
      <c r="AJ212" s="2"/>
      <c r="AK212" s="53"/>
      <c r="AM212" s="68"/>
      <c r="AN212" s="53"/>
      <c r="AP212" s="68"/>
      <c r="AQ212" s="53"/>
    </row>
    <row r="213" spans="10:43" x14ac:dyDescent="0.3">
      <c r="J213" s="68"/>
      <c r="L213" s="68"/>
      <c r="M213" s="53"/>
      <c r="O213" s="68"/>
      <c r="P213" s="53"/>
      <c r="R213" s="68"/>
      <c r="S213"/>
      <c r="U213" s="2"/>
      <c r="V213" s="53"/>
      <c r="X213" s="68"/>
      <c r="Y213"/>
      <c r="AA213" s="2"/>
      <c r="AB213"/>
      <c r="AD213" s="2"/>
      <c r="AE213"/>
      <c r="AG213" s="2"/>
      <c r="AH213"/>
      <c r="AJ213" s="2"/>
      <c r="AK213" s="53"/>
      <c r="AM213" s="68"/>
      <c r="AN213" s="53"/>
      <c r="AP213" s="68"/>
      <c r="AQ213" s="53"/>
    </row>
    <row r="214" spans="10:43" x14ac:dyDescent="0.3">
      <c r="J214" s="68"/>
      <c r="L214" s="68"/>
      <c r="M214" s="53"/>
      <c r="O214" s="68"/>
      <c r="P214" s="53"/>
      <c r="R214" s="68"/>
      <c r="S214"/>
      <c r="U214" s="2"/>
      <c r="V214" s="53"/>
      <c r="X214" s="68"/>
      <c r="Y214"/>
      <c r="AA214" s="2"/>
      <c r="AB214"/>
      <c r="AD214" s="2"/>
      <c r="AE214"/>
      <c r="AG214" s="2"/>
      <c r="AH214"/>
      <c r="AJ214" s="2"/>
      <c r="AK214" s="53"/>
      <c r="AM214" s="68"/>
      <c r="AN214" s="53"/>
      <c r="AP214" s="68"/>
      <c r="AQ214" s="53"/>
    </row>
    <row r="215" spans="10:43" x14ac:dyDescent="0.3">
      <c r="J215" s="68"/>
      <c r="L215" s="68"/>
      <c r="M215" s="53"/>
      <c r="O215" s="68"/>
      <c r="P215" s="53"/>
      <c r="R215" s="68"/>
      <c r="S215"/>
      <c r="U215" s="2"/>
      <c r="V215" s="53"/>
      <c r="X215" s="68"/>
      <c r="Y215"/>
      <c r="AA215" s="2"/>
      <c r="AB215"/>
      <c r="AD215" s="2"/>
      <c r="AE215"/>
      <c r="AG215" s="2"/>
      <c r="AH215"/>
      <c r="AJ215" s="2"/>
      <c r="AK215" s="53"/>
      <c r="AM215" s="68"/>
      <c r="AN215" s="53"/>
      <c r="AP215" s="68"/>
      <c r="AQ215" s="53"/>
    </row>
    <row r="216" spans="10:43" x14ac:dyDescent="0.3">
      <c r="J216" s="68"/>
      <c r="L216" s="68"/>
      <c r="M216" s="53"/>
      <c r="O216" s="68"/>
      <c r="P216" s="53"/>
      <c r="R216" s="68"/>
      <c r="S216"/>
      <c r="U216" s="2"/>
      <c r="V216" s="53"/>
      <c r="X216" s="68"/>
      <c r="Y216"/>
      <c r="AA216" s="2"/>
      <c r="AB216"/>
      <c r="AD216" s="2"/>
      <c r="AE216"/>
      <c r="AG216" s="2"/>
      <c r="AH216"/>
      <c r="AJ216" s="2"/>
      <c r="AK216" s="53"/>
      <c r="AM216" s="68"/>
      <c r="AN216" s="53"/>
      <c r="AP216" s="68"/>
      <c r="AQ216" s="53"/>
    </row>
    <row r="217" spans="10:43" x14ac:dyDescent="0.3">
      <c r="J217" s="68"/>
      <c r="L217" s="68"/>
      <c r="M217" s="53"/>
      <c r="O217" s="68"/>
      <c r="P217" s="53"/>
      <c r="R217" s="68"/>
      <c r="S217"/>
      <c r="U217" s="2"/>
      <c r="V217" s="53"/>
      <c r="X217" s="68"/>
      <c r="Y217"/>
      <c r="AA217" s="2"/>
      <c r="AB217"/>
      <c r="AD217" s="2"/>
      <c r="AE217"/>
      <c r="AG217" s="2"/>
      <c r="AH217"/>
      <c r="AJ217" s="2"/>
      <c r="AK217" s="53"/>
      <c r="AM217" s="68"/>
      <c r="AN217" s="53"/>
      <c r="AP217" s="68"/>
      <c r="AQ217" s="53"/>
    </row>
    <row r="218" spans="10:43" x14ac:dyDescent="0.3">
      <c r="J218" s="68"/>
      <c r="L218" s="68"/>
      <c r="M218" s="53"/>
      <c r="O218" s="68"/>
      <c r="P218" s="53"/>
      <c r="R218" s="68"/>
      <c r="S218"/>
      <c r="U218" s="2"/>
      <c r="V218" s="53"/>
      <c r="X218" s="68"/>
      <c r="Y218"/>
      <c r="AA218" s="2"/>
      <c r="AB218"/>
      <c r="AD218" s="2"/>
      <c r="AE218"/>
      <c r="AG218" s="2"/>
      <c r="AH218"/>
      <c r="AJ218" s="2"/>
      <c r="AK218" s="53"/>
      <c r="AM218" s="68"/>
      <c r="AN218" s="53"/>
      <c r="AP218" s="68"/>
      <c r="AQ218" s="53"/>
    </row>
    <row r="219" spans="10:43" x14ac:dyDescent="0.3">
      <c r="J219" s="68"/>
      <c r="L219" s="68"/>
      <c r="M219" s="53"/>
      <c r="O219" s="68"/>
      <c r="P219" s="53"/>
      <c r="R219" s="68"/>
      <c r="S219"/>
      <c r="U219" s="2"/>
      <c r="V219" s="53"/>
      <c r="X219" s="68"/>
      <c r="Y219"/>
      <c r="AA219" s="2"/>
      <c r="AB219"/>
      <c r="AD219" s="2"/>
      <c r="AE219"/>
      <c r="AG219" s="2"/>
      <c r="AH219"/>
      <c r="AJ219" s="2"/>
      <c r="AK219" s="53"/>
      <c r="AM219" s="68"/>
      <c r="AN219" s="53"/>
      <c r="AP219" s="68"/>
      <c r="AQ219" s="53"/>
    </row>
    <row r="220" spans="10:43" x14ac:dyDescent="0.3">
      <c r="J220" s="68"/>
      <c r="L220" s="68"/>
      <c r="M220" s="53"/>
      <c r="O220" s="68"/>
      <c r="P220" s="53"/>
      <c r="R220" s="68"/>
      <c r="S220"/>
      <c r="U220" s="2"/>
      <c r="V220" s="53"/>
      <c r="X220" s="68"/>
      <c r="Y220"/>
      <c r="AA220" s="2"/>
      <c r="AB220"/>
      <c r="AD220" s="2"/>
      <c r="AE220"/>
      <c r="AG220" s="2"/>
      <c r="AH220"/>
      <c r="AJ220" s="2"/>
      <c r="AK220" s="53"/>
      <c r="AM220" s="68"/>
      <c r="AN220" s="53"/>
      <c r="AP220" s="68"/>
      <c r="AQ220" s="53"/>
    </row>
    <row r="221" spans="10:43" x14ac:dyDescent="0.3">
      <c r="J221" s="68"/>
      <c r="L221" s="68"/>
      <c r="M221" s="53"/>
      <c r="O221" s="68"/>
      <c r="P221" s="53"/>
      <c r="R221" s="68"/>
      <c r="S221"/>
      <c r="U221" s="2"/>
      <c r="V221" s="53"/>
      <c r="X221" s="68"/>
      <c r="Y221"/>
      <c r="AA221" s="2"/>
      <c r="AB221"/>
      <c r="AD221" s="2"/>
      <c r="AE221"/>
      <c r="AG221" s="2"/>
      <c r="AH221"/>
      <c r="AJ221" s="2"/>
      <c r="AK221" s="53"/>
      <c r="AM221" s="68"/>
      <c r="AN221" s="53"/>
      <c r="AP221" s="68"/>
      <c r="AQ221" s="53"/>
    </row>
    <row r="222" spans="10:43" x14ac:dyDescent="0.3">
      <c r="J222" s="68"/>
      <c r="L222" s="68"/>
      <c r="M222" s="53"/>
      <c r="O222" s="68"/>
      <c r="P222" s="53"/>
      <c r="R222" s="68"/>
      <c r="S222"/>
      <c r="U222" s="2"/>
      <c r="V222" s="53"/>
      <c r="X222" s="68"/>
      <c r="Y222"/>
      <c r="AA222" s="2"/>
      <c r="AB222"/>
      <c r="AD222" s="2"/>
      <c r="AE222"/>
      <c r="AG222" s="2"/>
      <c r="AH222"/>
      <c r="AJ222" s="2"/>
      <c r="AK222" s="53"/>
      <c r="AM222" s="68"/>
      <c r="AN222" s="53"/>
      <c r="AP222" s="68"/>
      <c r="AQ222" s="53"/>
    </row>
    <row r="223" spans="10:43" x14ac:dyDescent="0.3">
      <c r="J223" s="68"/>
      <c r="L223" s="68"/>
      <c r="M223" s="53"/>
      <c r="O223" s="68"/>
      <c r="P223" s="53"/>
      <c r="R223" s="68"/>
      <c r="S223"/>
      <c r="U223" s="2"/>
      <c r="V223" s="53"/>
      <c r="X223" s="68"/>
      <c r="Y223"/>
      <c r="AA223" s="2"/>
      <c r="AB223"/>
      <c r="AD223" s="2"/>
      <c r="AE223"/>
      <c r="AG223" s="2"/>
      <c r="AH223"/>
      <c r="AJ223" s="2"/>
      <c r="AK223" s="53"/>
      <c r="AM223" s="68"/>
      <c r="AN223" s="53"/>
      <c r="AP223" s="68"/>
      <c r="AQ223" s="53"/>
    </row>
    <row r="224" spans="10:43" x14ac:dyDescent="0.3">
      <c r="J224" s="68"/>
      <c r="L224" s="68"/>
      <c r="M224" s="53"/>
      <c r="O224" s="68"/>
      <c r="P224" s="53"/>
      <c r="R224" s="68"/>
      <c r="S224"/>
      <c r="U224" s="2"/>
      <c r="V224" s="53"/>
      <c r="X224" s="68"/>
      <c r="Y224"/>
      <c r="AA224" s="2"/>
      <c r="AB224"/>
      <c r="AD224" s="2"/>
      <c r="AE224"/>
      <c r="AG224" s="2"/>
      <c r="AH224"/>
      <c r="AJ224" s="2"/>
      <c r="AK224" s="53"/>
      <c r="AM224" s="68"/>
      <c r="AN224" s="53"/>
      <c r="AP224" s="68"/>
      <c r="AQ224" s="53"/>
    </row>
    <row r="225" spans="10:43" x14ac:dyDescent="0.3">
      <c r="J225" s="68"/>
      <c r="L225" s="68"/>
      <c r="M225" s="53"/>
      <c r="O225" s="68"/>
      <c r="P225" s="53"/>
      <c r="R225" s="68"/>
      <c r="S225"/>
      <c r="U225" s="2"/>
      <c r="V225" s="53"/>
      <c r="X225" s="68"/>
      <c r="Y225"/>
      <c r="AA225" s="2"/>
      <c r="AB225"/>
      <c r="AD225" s="2"/>
      <c r="AE225"/>
      <c r="AG225" s="2"/>
      <c r="AH225"/>
      <c r="AJ225" s="2"/>
      <c r="AK225" s="53"/>
      <c r="AM225" s="68"/>
      <c r="AN225" s="53"/>
      <c r="AP225" s="68"/>
      <c r="AQ225" s="53"/>
    </row>
    <row r="226" spans="10:43" x14ac:dyDescent="0.3">
      <c r="J226" s="68"/>
      <c r="L226" s="68"/>
      <c r="M226" s="53"/>
      <c r="O226" s="68"/>
      <c r="P226" s="53"/>
      <c r="R226" s="68"/>
      <c r="S226"/>
      <c r="U226" s="2"/>
      <c r="V226" s="53"/>
      <c r="X226" s="68"/>
      <c r="Y226"/>
      <c r="AA226" s="2"/>
      <c r="AB226"/>
      <c r="AD226" s="2"/>
      <c r="AE226"/>
      <c r="AG226" s="2"/>
      <c r="AH226"/>
      <c r="AJ226" s="2"/>
      <c r="AK226" s="53"/>
      <c r="AM226" s="68"/>
      <c r="AN226" s="53"/>
      <c r="AP226" s="68"/>
      <c r="AQ226" s="53"/>
    </row>
    <row r="227" spans="10:43" x14ac:dyDescent="0.3">
      <c r="J227" s="68"/>
      <c r="L227" s="68"/>
      <c r="M227" s="53"/>
      <c r="O227" s="68"/>
      <c r="P227" s="53"/>
      <c r="R227" s="68"/>
      <c r="S227"/>
      <c r="U227" s="2"/>
      <c r="V227" s="53"/>
      <c r="X227" s="68"/>
      <c r="Y227"/>
      <c r="AA227" s="2"/>
      <c r="AB227"/>
      <c r="AD227" s="2"/>
      <c r="AE227"/>
      <c r="AG227" s="2"/>
      <c r="AH227"/>
      <c r="AJ227" s="2"/>
      <c r="AK227" s="53"/>
      <c r="AM227" s="68"/>
      <c r="AN227" s="53"/>
      <c r="AP227" s="68"/>
      <c r="AQ227" s="53"/>
    </row>
    <row r="228" spans="10:43" x14ac:dyDescent="0.3">
      <c r="J228" s="68"/>
      <c r="L228" s="68"/>
      <c r="M228" s="53"/>
      <c r="O228" s="68"/>
      <c r="P228" s="53"/>
      <c r="R228" s="68"/>
      <c r="S228"/>
      <c r="U228" s="2"/>
      <c r="V228" s="53"/>
      <c r="X228" s="68"/>
      <c r="Y228"/>
      <c r="AA228" s="2"/>
      <c r="AB228"/>
      <c r="AD228" s="2"/>
      <c r="AE228"/>
      <c r="AG228" s="2"/>
      <c r="AH228"/>
      <c r="AJ228" s="2"/>
      <c r="AK228" s="53"/>
      <c r="AM228" s="68"/>
      <c r="AN228" s="53"/>
      <c r="AP228" s="68"/>
      <c r="AQ228" s="53"/>
    </row>
    <row r="229" spans="10:43" x14ac:dyDescent="0.3">
      <c r="J229" s="68"/>
      <c r="L229" s="68"/>
      <c r="M229" s="53"/>
      <c r="O229" s="68"/>
      <c r="P229" s="53"/>
      <c r="R229" s="68"/>
      <c r="S229"/>
      <c r="U229" s="2"/>
      <c r="V229" s="53"/>
      <c r="X229" s="68"/>
      <c r="Y229"/>
      <c r="AA229" s="2"/>
      <c r="AB229"/>
      <c r="AD229" s="2"/>
      <c r="AE229"/>
      <c r="AG229" s="2"/>
      <c r="AH229"/>
      <c r="AJ229" s="2"/>
      <c r="AK229" s="53"/>
      <c r="AM229" s="68"/>
      <c r="AN229" s="53"/>
      <c r="AP229" s="68"/>
      <c r="AQ229" s="53"/>
    </row>
    <row r="230" spans="10:43" x14ac:dyDescent="0.3">
      <c r="J230" s="68"/>
      <c r="L230" s="68"/>
      <c r="M230" s="53"/>
      <c r="O230" s="68"/>
      <c r="P230" s="53"/>
      <c r="R230" s="68"/>
      <c r="S230"/>
      <c r="U230" s="2"/>
      <c r="V230" s="53"/>
      <c r="X230" s="68"/>
      <c r="Y230"/>
      <c r="AA230" s="2"/>
      <c r="AB230"/>
      <c r="AD230" s="2"/>
      <c r="AE230"/>
      <c r="AG230" s="2"/>
      <c r="AH230"/>
      <c r="AJ230" s="2"/>
      <c r="AK230" s="53"/>
      <c r="AM230" s="68"/>
      <c r="AN230" s="53"/>
      <c r="AP230" s="68"/>
      <c r="AQ230" s="53"/>
    </row>
    <row r="231" spans="10:43" x14ac:dyDescent="0.3">
      <c r="J231" s="68"/>
      <c r="L231" s="68"/>
      <c r="M231" s="53"/>
      <c r="O231" s="68"/>
      <c r="P231" s="53"/>
      <c r="R231" s="68"/>
      <c r="S231"/>
      <c r="U231" s="2"/>
      <c r="V231" s="53"/>
      <c r="X231" s="68"/>
      <c r="Y231"/>
      <c r="AA231" s="2"/>
      <c r="AB231"/>
      <c r="AD231" s="2"/>
      <c r="AE231"/>
      <c r="AG231" s="2"/>
      <c r="AH231"/>
      <c r="AJ231" s="2"/>
      <c r="AK231" s="53"/>
      <c r="AM231" s="68"/>
      <c r="AN231" s="53"/>
      <c r="AP231" s="68"/>
      <c r="AQ231" s="53"/>
    </row>
    <row r="232" spans="10:43" x14ac:dyDescent="0.3">
      <c r="J232" s="68"/>
      <c r="L232" s="68"/>
      <c r="M232" s="53"/>
      <c r="O232" s="68"/>
      <c r="P232" s="53"/>
      <c r="R232" s="68"/>
      <c r="S232"/>
      <c r="U232" s="2"/>
      <c r="V232" s="53"/>
      <c r="X232" s="68"/>
      <c r="Y232"/>
      <c r="AA232" s="2"/>
      <c r="AB232"/>
      <c r="AD232" s="2"/>
      <c r="AE232"/>
      <c r="AG232" s="2"/>
      <c r="AH232"/>
      <c r="AJ232" s="2"/>
      <c r="AK232" s="53"/>
      <c r="AM232" s="68"/>
      <c r="AN232" s="53"/>
      <c r="AP232" s="68"/>
      <c r="AQ232" s="53"/>
    </row>
    <row r="233" spans="10:43" x14ac:dyDescent="0.3">
      <c r="J233" s="68"/>
      <c r="L233" s="68"/>
      <c r="M233" s="53"/>
      <c r="O233" s="68"/>
      <c r="P233" s="53"/>
      <c r="R233" s="68"/>
      <c r="S233"/>
      <c r="U233" s="2"/>
      <c r="V233" s="53"/>
      <c r="X233" s="68"/>
      <c r="Y233"/>
      <c r="AA233" s="2"/>
      <c r="AB233"/>
      <c r="AD233" s="2"/>
      <c r="AE233"/>
      <c r="AG233" s="2"/>
      <c r="AH233"/>
      <c r="AJ233" s="2"/>
      <c r="AK233" s="53"/>
      <c r="AM233" s="68"/>
      <c r="AN233" s="53"/>
      <c r="AP233" s="68"/>
      <c r="AQ233" s="53"/>
    </row>
    <row r="234" spans="10:43" x14ac:dyDescent="0.3">
      <c r="J234" s="68"/>
      <c r="L234" s="68"/>
      <c r="M234" s="53"/>
      <c r="O234" s="68"/>
      <c r="P234" s="53"/>
      <c r="R234" s="68"/>
      <c r="S234"/>
      <c r="U234" s="2"/>
      <c r="V234" s="53"/>
      <c r="X234" s="68"/>
      <c r="Y234"/>
      <c r="AA234" s="2"/>
      <c r="AB234"/>
      <c r="AD234" s="2"/>
      <c r="AE234"/>
      <c r="AG234" s="2"/>
      <c r="AH234"/>
      <c r="AJ234" s="2"/>
      <c r="AK234" s="53"/>
      <c r="AM234" s="68"/>
      <c r="AN234" s="53"/>
      <c r="AP234" s="68"/>
      <c r="AQ234" s="53"/>
    </row>
    <row r="235" spans="10:43" x14ac:dyDescent="0.3">
      <c r="J235" s="68"/>
      <c r="L235" s="68"/>
      <c r="M235" s="53"/>
      <c r="O235" s="68"/>
      <c r="P235" s="53"/>
      <c r="R235" s="68"/>
      <c r="S235"/>
      <c r="U235" s="2"/>
      <c r="V235" s="53"/>
      <c r="X235" s="68"/>
      <c r="Y235"/>
      <c r="AA235" s="2"/>
      <c r="AB235"/>
      <c r="AD235" s="2"/>
      <c r="AE235"/>
      <c r="AG235" s="2"/>
      <c r="AH235"/>
      <c r="AJ235" s="2"/>
      <c r="AK235" s="53"/>
      <c r="AM235" s="68"/>
      <c r="AN235" s="53"/>
      <c r="AP235" s="68"/>
      <c r="AQ235" s="53"/>
    </row>
    <row r="236" spans="10:43" x14ac:dyDescent="0.3">
      <c r="J236" s="68"/>
      <c r="L236" s="68"/>
      <c r="M236" s="53"/>
      <c r="O236" s="68"/>
      <c r="P236" s="53"/>
      <c r="R236" s="68"/>
      <c r="S236"/>
      <c r="U236" s="2"/>
      <c r="V236" s="53"/>
      <c r="X236" s="68"/>
      <c r="Y236"/>
      <c r="AA236" s="2"/>
      <c r="AB236"/>
      <c r="AD236" s="2"/>
      <c r="AE236"/>
      <c r="AG236" s="2"/>
      <c r="AH236"/>
      <c r="AJ236" s="2"/>
      <c r="AK236" s="53"/>
      <c r="AM236" s="68"/>
      <c r="AN236" s="53"/>
      <c r="AP236" s="68"/>
      <c r="AQ236" s="53"/>
    </row>
    <row r="237" spans="10:43" x14ac:dyDescent="0.3">
      <c r="J237" s="68"/>
      <c r="L237" s="68"/>
      <c r="M237" s="53"/>
      <c r="O237" s="68"/>
      <c r="P237" s="53"/>
      <c r="R237" s="68"/>
      <c r="S237"/>
      <c r="U237" s="2"/>
      <c r="V237" s="53"/>
      <c r="X237" s="68"/>
      <c r="Y237"/>
      <c r="AA237" s="2"/>
      <c r="AB237"/>
      <c r="AD237" s="2"/>
      <c r="AE237"/>
      <c r="AG237" s="2"/>
      <c r="AH237"/>
      <c r="AJ237" s="2"/>
      <c r="AK237" s="53"/>
      <c r="AM237" s="68"/>
      <c r="AN237" s="53"/>
      <c r="AP237" s="68"/>
      <c r="AQ237" s="53"/>
    </row>
    <row r="238" spans="10:43" x14ac:dyDescent="0.3">
      <c r="J238" s="68"/>
      <c r="L238" s="68"/>
      <c r="M238" s="53"/>
      <c r="O238" s="68"/>
      <c r="P238" s="53"/>
      <c r="R238" s="68"/>
      <c r="S238"/>
      <c r="U238" s="2"/>
      <c r="V238" s="53"/>
      <c r="X238" s="68"/>
      <c r="Y238"/>
      <c r="AA238" s="2"/>
      <c r="AB238"/>
      <c r="AD238" s="2"/>
      <c r="AE238"/>
      <c r="AG238" s="2"/>
      <c r="AH238"/>
      <c r="AJ238" s="2"/>
      <c r="AK238" s="53"/>
      <c r="AM238" s="68"/>
      <c r="AN238" s="53"/>
      <c r="AP238" s="68"/>
      <c r="AQ238" s="53"/>
    </row>
    <row r="239" spans="10:43" x14ac:dyDescent="0.3">
      <c r="J239" s="68"/>
      <c r="L239" s="68"/>
      <c r="M239" s="53"/>
      <c r="O239" s="68"/>
      <c r="P239" s="53"/>
      <c r="R239" s="68"/>
      <c r="S239"/>
      <c r="U239" s="2"/>
      <c r="V239" s="53"/>
      <c r="X239" s="68"/>
      <c r="Y239"/>
      <c r="AA239" s="2"/>
      <c r="AB239"/>
      <c r="AD239" s="2"/>
      <c r="AE239"/>
      <c r="AG239" s="2"/>
      <c r="AH239"/>
      <c r="AJ239" s="2"/>
      <c r="AK239" s="53"/>
      <c r="AM239" s="68"/>
      <c r="AN239" s="53"/>
      <c r="AP239" s="68"/>
      <c r="AQ239" s="53"/>
    </row>
    <row r="240" spans="10:43" x14ac:dyDescent="0.3">
      <c r="J240" s="68"/>
      <c r="L240" s="68"/>
      <c r="M240" s="53"/>
      <c r="O240" s="68"/>
      <c r="P240" s="53"/>
      <c r="R240" s="68"/>
      <c r="S240"/>
      <c r="U240" s="2"/>
      <c r="V240" s="53"/>
      <c r="X240" s="68"/>
      <c r="Y240"/>
      <c r="AA240" s="2"/>
      <c r="AB240"/>
      <c r="AD240" s="2"/>
      <c r="AE240"/>
      <c r="AG240" s="2"/>
      <c r="AH240"/>
      <c r="AJ240" s="2"/>
      <c r="AK240" s="53"/>
      <c r="AM240" s="68"/>
      <c r="AN240" s="53"/>
      <c r="AP240" s="68"/>
      <c r="AQ240" s="53"/>
    </row>
    <row r="241" spans="10:43" x14ac:dyDescent="0.3">
      <c r="J241" s="68"/>
      <c r="L241" s="68"/>
      <c r="M241" s="53"/>
      <c r="O241" s="68"/>
      <c r="P241" s="53"/>
      <c r="R241" s="68"/>
      <c r="S241"/>
      <c r="U241" s="2"/>
      <c r="V241" s="53"/>
      <c r="X241" s="68"/>
      <c r="Y241"/>
      <c r="AA241" s="2"/>
      <c r="AB241"/>
      <c r="AD241" s="2"/>
      <c r="AE241"/>
      <c r="AG241" s="2"/>
      <c r="AH241"/>
      <c r="AJ241" s="2"/>
      <c r="AK241" s="53"/>
      <c r="AM241" s="68"/>
      <c r="AN241" s="53"/>
      <c r="AP241" s="68"/>
      <c r="AQ241" s="53"/>
    </row>
    <row r="242" spans="10:43" x14ac:dyDescent="0.3">
      <c r="J242" s="68"/>
      <c r="L242" s="68"/>
      <c r="M242" s="53"/>
      <c r="O242" s="68"/>
      <c r="P242" s="53"/>
      <c r="R242" s="68"/>
      <c r="S242"/>
      <c r="U242" s="2"/>
      <c r="V242" s="53"/>
      <c r="X242" s="68"/>
      <c r="Y242"/>
      <c r="AA242" s="2"/>
      <c r="AB242"/>
      <c r="AD242" s="2"/>
      <c r="AE242"/>
      <c r="AG242" s="2"/>
      <c r="AH242"/>
      <c r="AJ242" s="2"/>
      <c r="AK242" s="53"/>
      <c r="AM242" s="68"/>
      <c r="AN242" s="53"/>
      <c r="AP242" s="68"/>
      <c r="AQ242" s="53"/>
    </row>
    <row r="243" spans="10:43" x14ac:dyDescent="0.3">
      <c r="J243" s="68"/>
      <c r="L243" s="68"/>
      <c r="M243" s="53"/>
      <c r="O243" s="68"/>
      <c r="P243" s="53"/>
      <c r="R243" s="68"/>
      <c r="S243"/>
      <c r="U243" s="2"/>
      <c r="V243" s="53"/>
      <c r="X243" s="68"/>
      <c r="Y243"/>
      <c r="AA243" s="2"/>
      <c r="AB243"/>
      <c r="AD243" s="2"/>
      <c r="AE243"/>
      <c r="AG243" s="2"/>
      <c r="AH243"/>
      <c r="AJ243" s="2"/>
      <c r="AK243" s="53"/>
      <c r="AM243" s="68"/>
      <c r="AN243" s="53"/>
      <c r="AP243" s="68"/>
      <c r="AQ243" s="53"/>
    </row>
    <row r="244" spans="10:43" x14ac:dyDescent="0.3">
      <c r="J244" s="68"/>
      <c r="L244" s="68"/>
      <c r="M244" s="53"/>
      <c r="O244" s="68"/>
      <c r="P244" s="53"/>
      <c r="R244" s="68"/>
      <c r="S244"/>
      <c r="U244" s="2"/>
      <c r="V244" s="53"/>
      <c r="X244" s="68"/>
      <c r="Y244"/>
      <c r="AA244" s="2"/>
      <c r="AB244"/>
      <c r="AD244" s="2"/>
      <c r="AE244"/>
      <c r="AG244" s="2"/>
      <c r="AH244"/>
      <c r="AJ244" s="2"/>
      <c r="AK244" s="53"/>
      <c r="AM244" s="68"/>
      <c r="AN244" s="53"/>
      <c r="AP244" s="68"/>
      <c r="AQ244" s="53"/>
    </row>
    <row r="245" spans="10:43" x14ac:dyDescent="0.3">
      <c r="J245" s="68"/>
      <c r="L245" s="68"/>
      <c r="M245" s="53"/>
      <c r="O245" s="68"/>
      <c r="P245" s="53"/>
      <c r="R245" s="68"/>
      <c r="S245"/>
      <c r="U245" s="2"/>
      <c r="V245" s="53"/>
      <c r="X245" s="68"/>
      <c r="Y245"/>
      <c r="AA245" s="2"/>
      <c r="AB245"/>
      <c r="AD245" s="2"/>
      <c r="AE245"/>
      <c r="AG245" s="2"/>
      <c r="AH245"/>
      <c r="AJ245" s="2"/>
      <c r="AK245" s="53"/>
      <c r="AM245" s="68"/>
      <c r="AN245" s="53"/>
      <c r="AP245" s="68"/>
      <c r="AQ245" s="53"/>
    </row>
    <row r="246" spans="10:43" x14ac:dyDescent="0.3">
      <c r="J246" s="68"/>
      <c r="L246" s="68"/>
      <c r="M246" s="53"/>
      <c r="O246" s="68"/>
      <c r="P246" s="53"/>
      <c r="R246" s="68"/>
      <c r="S246"/>
      <c r="U246" s="2"/>
      <c r="V246" s="53"/>
      <c r="X246" s="68"/>
      <c r="Y246"/>
      <c r="AA246" s="2"/>
      <c r="AB246"/>
      <c r="AD246" s="2"/>
      <c r="AE246"/>
      <c r="AG246" s="2"/>
      <c r="AH246"/>
      <c r="AJ246" s="2"/>
      <c r="AK246" s="53"/>
      <c r="AM246" s="68"/>
      <c r="AN246" s="53"/>
      <c r="AP246" s="68"/>
      <c r="AQ246" s="53"/>
    </row>
    <row r="247" spans="10:43" x14ac:dyDescent="0.3">
      <c r="J247" s="68"/>
      <c r="L247" s="68"/>
      <c r="M247" s="53"/>
      <c r="O247" s="68"/>
      <c r="P247" s="53"/>
      <c r="R247" s="68"/>
      <c r="S247"/>
      <c r="U247" s="2"/>
      <c r="V247" s="53"/>
      <c r="X247" s="68"/>
      <c r="Y247"/>
      <c r="AA247" s="2"/>
      <c r="AB247"/>
      <c r="AD247" s="2"/>
      <c r="AE247"/>
      <c r="AG247" s="2"/>
      <c r="AH247"/>
      <c r="AJ247" s="2"/>
      <c r="AK247" s="53"/>
      <c r="AM247" s="68"/>
      <c r="AN247" s="53"/>
      <c r="AP247" s="68"/>
      <c r="AQ247" s="53"/>
    </row>
    <row r="248" spans="10:43" x14ac:dyDescent="0.3">
      <c r="J248" s="68"/>
      <c r="L248" s="68"/>
      <c r="M248" s="53"/>
      <c r="O248" s="68"/>
      <c r="P248" s="53"/>
      <c r="R248" s="68"/>
      <c r="S248"/>
      <c r="U248" s="2"/>
      <c r="V248" s="53"/>
      <c r="X248" s="68"/>
      <c r="Y248"/>
      <c r="AA248" s="2"/>
      <c r="AB248"/>
      <c r="AD248" s="2"/>
      <c r="AE248"/>
      <c r="AG248" s="2"/>
      <c r="AH248"/>
      <c r="AJ248" s="2"/>
      <c r="AK248" s="53"/>
      <c r="AM248" s="68"/>
      <c r="AN248" s="53"/>
      <c r="AP248" s="68"/>
      <c r="AQ248" s="53"/>
    </row>
    <row r="249" spans="10:43" x14ac:dyDescent="0.3">
      <c r="J249" s="68"/>
      <c r="L249" s="68"/>
      <c r="M249" s="53"/>
      <c r="O249" s="68"/>
      <c r="P249" s="53"/>
      <c r="R249" s="68"/>
      <c r="S249"/>
      <c r="U249" s="2"/>
      <c r="V249" s="53"/>
      <c r="X249" s="68"/>
      <c r="Y249"/>
      <c r="AA249" s="2"/>
      <c r="AB249"/>
      <c r="AD249" s="2"/>
      <c r="AE249"/>
      <c r="AG249" s="2"/>
      <c r="AH249"/>
      <c r="AJ249" s="2"/>
      <c r="AK249" s="53"/>
      <c r="AM249" s="68"/>
      <c r="AN249" s="53"/>
      <c r="AP249" s="68"/>
      <c r="AQ249" s="53"/>
    </row>
    <row r="250" spans="10:43" x14ac:dyDescent="0.3">
      <c r="J250" s="68"/>
      <c r="L250" s="68"/>
      <c r="M250" s="53"/>
      <c r="O250" s="68"/>
      <c r="P250" s="53"/>
      <c r="R250" s="68"/>
      <c r="S250"/>
      <c r="U250" s="2"/>
      <c r="V250" s="53"/>
      <c r="X250" s="68"/>
      <c r="Y250"/>
      <c r="AA250" s="2"/>
      <c r="AB250"/>
      <c r="AD250" s="2"/>
      <c r="AE250"/>
      <c r="AG250" s="2"/>
      <c r="AH250"/>
      <c r="AJ250" s="2"/>
      <c r="AK250" s="53"/>
      <c r="AM250" s="68"/>
      <c r="AN250" s="53"/>
      <c r="AP250" s="68"/>
      <c r="AQ250" s="53"/>
    </row>
    <row r="251" spans="10:43" x14ac:dyDescent="0.3">
      <c r="J251" s="68"/>
      <c r="L251" s="68"/>
      <c r="M251" s="53"/>
      <c r="O251" s="68"/>
      <c r="P251" s="53"/>
      <c r="R251" s="68"/>
      <c r="S251"/>
      <c r="U251" s="2"/>
      <c r="V251" s="53"/>
      <c r="X251" s="68"/>
      <c r="Y251"/>
      <c r="AA251" s="2"/>
      <c r="AB251"/>
      <c r="AD251" s="2"/>
      <c r="AE251"/>
      <c r="AG251" s="2"/>
      <c r="AH251"/>
      <c r="AJ251" s="2"/>
      <c r="AK251" s="53"/>
      <c r="AM251" s="68"/>
      <c r="AN251" s="53"/>
      <c r="AP251" s="68"/>
      <c r="AQ251" s="53"/>
    </row>
    <row r="252" spans="10:43" x14ac:dyDescent="0.3">
      <c r="J252" s="68"/>
      <c r="L252" s="68"/>
      <c r="M252" s="53"/>
      <c r="O252" s="68"/>
      <c r="P252" s="53"/>
      <c r="R252" s="68"/>
      <c r="S252"/>
      <c r="U252" s="2"/>
      <c r="V252" s="53"/>
      <c r="X252" s="68"/>
      <c r="Y252"/>
      <c r="AA252" s="2"/>
      <c r="AB252"/>
      <c r="AD252" s="2"/>
      <c r="AE252"/>
      <c r="AG252" s="2"/>
      <c r="AH252"/>
      <c r="AJ252" s="2"/>
      <c r="AK252" s="53"/>
      <c r="AM252" s="68"/>
      <c r="AN252" s="53"/>
      <c r="AP252" s="68"/>
      <c r="AQ252" s="53"/>
    </row>
    <row r="253" spans="10:43" x14ac:dyDescent="0.3">
      <c r="J253" s="68"/>
      <c r="L253" s="68"/>
      <c r="M253" s="53"/>
      <c r="O253" s="68"/>
      <c r="P253" s="53"/>
      <c r="R253" s="68"/>
      <c r="S253"/>
      <c r="U253" s="2"/>
      <c r="V253" s="53"/>
      <c r="X253" s="68"/>
      <c r="Y253"/>
      <c r="AA253" s="2"/>
      <c r="AB253"/>
      <c r="AD253" s="2"/>
      <c r="AE253"/>
      <c r="AG253" s="2"/>
      <c r="AH253"/>
      <c r="AJ253" s="2"/>
      <c r="AK253" s="53"/>
      <c r="AM253" s="68"/>
      <c r="AN253" s="53"/>
      <c r="AP253" s="68"/>
      <c r="AQ253" s="53"/>
    </row>
    <row r="254" spans="10:43" x14ac:dyDescent="0.3">
      <c r="J254" s="68"/>
      <c r="L254" s="68"/>
      <c r="M254" s="53"/>
      <c r="O254" s="68"/>
      <c r="P254" s="53"/>
      <c r="R254" s="68"/>
      <c r="S254"/>
      <c r="U254" s="2"/>
      <c r="V254" s="53"/>
      <c r="X254" s="68"/>
      <c r="Y254"/>
      <c r="AA254" s="2"/>
      <c r="AB254"/>
      <c r="AD254" s="2"/>
      <c r="AE254"/>
      <c r="AG254" s="2"/>
      <c r="AH254"/>
      <c r="AJ254" s="2"/>
      <c r="AK254" s="53"/>
      <c r="AM254" s="68"/>
      <c r="AN254" s="53"/>
      <c r="AP254" s="68"/>
      <c r="AQ254" s="53"/>
    </row>
    <row r="255" spans="10:43" x14ac:dyDescent="0.3">
      <c r="J255" s="68"/>
      <c r="L255" s="68"/>
      <c r="M255" s="53"/>
      <c r="O255" s="68"/>
      <c r="P255" s="53"/>
      <c r="R255" s="68"/>
      <c r="S255"/>
      <c r="U255" s="2"/>
      <c r="V255" s="53"/>
      <c r="X255" s="68"/>
      <c r="Y255"/>
      <c r="AA255" s="2"/>
      <c r="AB255"/>
      <c r="AD255" s="2"/>
      <c r="AE255"/>
      <c r="AG255" s="2"/>
      <c r="AH255"/>
      <c r="AJ255" s="2"/>
      <c r="AK255" s="53"/>
      <c r="AM255" s="68"/>
      <c r="AN255" s="53"/>
      <c r="AP255" s="68"/>
      <c r="AQ255" s="53"/>
    </row>
    <row r="256" spans="10:43" x14ac:dyDescent="0.3">
      <c r="J256" s="68"/>
      <c r="L256" s="68"/>
      <c r="M256" s="53"/>
      <c r="O256" s="68"/>
      <c r="P256" s="53"/>
      <c r="R256" s="68"/>
      <c r="S256"/>
      <c r="U256" s="2"/>
      <c r="V256" s="53"/>
      <c r="X256" s="68"/>
      <c r="Y256"/>
      <c r="AA256" s="2"/>
      <c r="AB256"/>
      <c r="AD256" s="2"/>
      <c r="AE256"/>
      <c r="AG256" s="2"/>
      <c r="AH256"/>
      <c r="AJ256" s="2"/>
      <c r="AK256" s="53"/>
      <c r="AM256" s="68"/>
      <c r="AN256" s="53"/>
      <c r="AP256" s="68"/>
      <c r="AQ256" s="53"/>
    </row>
    <row r="257" spans="10:43" x14ac:dyDescent="0.3">
      <c r="J257" s="68"/>
      <c r="L257" s="68"/>
      <c r="M257" s="53"/>
      <c r="O257" s="68"/>
      <c r="P257" s="53"/>
      <c r="R257" s="68"/>
      <c r="S257"/>
      <c r="U257" s="2"/>
      <c r="V257" s="53"/>
      <c r="X257" s="68"/>
      <c r="Y257"/>
      <c r="AA257" s="2"/>
      <c r="AB257"/>
      <c r="AD257" s="2"/>
      <c r="AE257"/>
      <c r="AG257" s="2"/>
      <c r="AH257"/>
      <c r="AJ257" s="2"/>
      <c r="AK257" s="53"/>
      <c r="AM257" s="68"/>
      <c r="AN257" s="53"/>
      <c r="AP257" s="68"/>
      <c r="AQ257" s="53"/>
    </row>
    <row r="258" spans="10:43" x14ac:dyDescent="0.3">
      <c r="J258" s="68"/>
      <c r="L258" s="68"/>
      <c r="M258" s="53"/>
      <c r="O258" s="68"/>
      <c r="P258" s="53"/>
      <c r="R258" s="68"/>
      <c r="S258"/>
      <c r="U258" s="2"/>
      <c r="V258" s="53"/>
      <c r="X258" s="68"/>
      <c r="Y258"/>
      <c r="AA258" s="2"/>
      <c r="AB258"/>
      <c r="AD258" s="2"/>
      <c r="AE258"/>
      <c r="AG258" s="2"/>
      <c r="AH258"/>
      <c r="AJ258" s="2"/>
      <c r="AK258" s="53"/>
      <c r="AM258" s="68"/>
      <c r="AN258" s="53"/>
      <c r="AP258" s="68"/>
      <c r="AQ258" s="53"/>
    </row>
    <row r="259" spans="10:43" x14ac:dyDescent="0.3">
      <c r="J259" s="68"/>
      <c r="L259" s="68"/>
      <c r="M259" s="53"/>
      <c r="O259" s="68"/>
      <c r="P259" s="53"/>
      <c r="R259" s="68"/>
      <c r="S259"/>
      <c r="U259" s="2"/>
      <c r="V259" s="53"/>
      <c r="X259" s="68"/>
      <c r="Y259"/>
      <c r="AA259" s="2"/>
      <c r="AB259"/>
      <c r="AD259" s="2"/>
      <c r="AE259"/>
      <c r="AG259" s="2"/>
      <c r="AH259"/>
      <c r="AJ259" s="2"/>
      <c r="AK259" s="53"/>
      <c r="AM259" s="68"/>
      <c r="AN259" s="53"/>
      <c r="AP259" s="68"/>
      <c r="AQ259" s="53"/>
    </row>
    <row r="260" spans="10:43" x14ac:dyDescent="0.3">
      <c r="J260" s="68"/>
      <c r="L260" s="68"/>
      <c r="M260" s="53"/>
      <c r="O260" s="68"/>
      <c r="P260" s="53"/>
      <c r="R260" s="68"/>
      <c r="S260"/>
      <c r="U260" s="2"/>
      <c r="V260" s="53"/>
      <c r="X260" s="68"/>
      <c r="Y260"/>
      <c r="AA260" s="2"/>
      <c r="AB260"/>
      <c r="AD260" s="2"/>
      <c r="AE260"/>
      <c r="AG260" s="2"/>
      <c r="AH260"/>
      <c r="AJ260" s="2"/>
      <c r="AK260" s="53"/>
      <c r="AM260" s="68"/>
      <c r="AN260" s="53"/>
      <c r="AP260" s="68"/>
      <c r="AQ260" s="53"/>
    </row>
    <row r="261" spans="10:43" x14ac:dyDescent="0.3">
      <c r="J261" s="68"/>
      <c r="L261" s="68"/>
      <c r="M261" s="53"/>
      <c r="O261" s="68"/>
      <c r="P261" s="53"/>
      <c r="R261" s="68"/>
      <c r="S261"/>
      <c r="U261" s="2"/>
      <c r="V261" s="53"/>
      <c r="X261" s="68"/>
      <c r="Y261"/>
      <c r="AA261" s="2"/>
      <c r="AB261"/>
      <c r="AD261" s="2"/>
      <c r="AE261"/>
      <c r="AG261" s="2"/>
      <c r="AH261"/>
      <c r="AJ261" s="2"/>
      <c r="AK261" s="53"/>
      <c r="AM261" s="68"/>
      <c r="AN261" s="53"/>
      <c r="AP261" s="68"/>
      <c r="AQ261" s="53"/>
    </row>
    <row r="262" spans="10:43" x14ac:dyDescent="0.3">
      <c r="J262" s="68"/>
      <c r="L262" s="68"/>
      <c r="M262" s="53"/>
      <c r="O262" s="68"/>
      <c r="P262" s="53"/>
      <c r="R262" s="68"/>
      <c r="S262"/>
      <c r="U262" s="2"/>
      <c r="V262" s="53"/>
      <c r="X262" s="68"/>
      <c r="Y262"/>
      <c r="AA262" s="2"/>
      <c r="AB262"/>
      <c r="AD262" s="2"/>
      <c r="AE262"/>
      <c r="AG262" s="2"/>
      <c r="AH262"/>
      <c r="AJ262" s="2"/>
      <c r="AK262" s="53"/>
      <c r="AM262" s="68"/>
      <c r="AN262" s="53"/>
      <c r="AP262" s="68"/>
      <c r="AQ262" s="53"/>
    </row>
    <row r="263" spans="10:43" x14ac:dyDescent="0.3">
      <c r="J263" s="68"/>
      <c r="L263" s="68"/>
      <c r="M263" s="53"/>
      <c r="O263" s="68"/>
      <c r="P263" s="53"/>
      <c r="R263" s="68"/>
      <c r="S263"/>
      <c r="U263" s="2"/>
      <c r="V263" s="53"/>
      <c r="X263" s="68"/>
      <c r="Y263"/>
      <c r="AA263" s="2"/>
      <c r="AB263"/>
      <c r="AD263" s="2"/>
      <c r="AE263"/>
      <c r="AG263" s="2"/>
      <c r="AH263"/>
      <c r="AJ263" s="2"/>
      <c r="AK263" s="53"/>
      <c r="AM263" s="68"/>
      <c r="AN263" s="53"/>
      <c r="AP263" s="68"/>
      <c r="AQ263" s="53"/>
    </row>
    <row r="264" spans="10:43" x14ac:dyDescent="0.3">
      <c r="J264" s="68"/>
      <c r="L264" s="68"/>
      <c r="M264" s="53"/>
      <c r="O264" s="68"/>
      <c r="P264" s="53"/>
      <c r="R264" s="68"/>
      <c r="S264"/>
      <c r="U264" s="2"/>
      <c r="V264" s="53"/>
      <c r="X264" s="68"/>
      <c r="Y264"/>
      <c r="AA264" s="2"/>
      <c r="AB264"/>
      <c r="AD264" s="2"/>
      <c r="AE264"/>
      <c r="AG264" s="2"/>
      <c r="AH264"/>
      <c r="AJ264" s="2"/>
      <c r="AK264" s="53"/>
      <c r="AM264" s="68"/>
      <c r="AN264" s="53"/>
      <c r="AP264" s="68"/>
      <c r="AQ264" s="53"/>
    </row>
    <row r="265" spans="10:43" x14ac:dyDescent="0.3">
      <c r="J265" s="68"/>
      <c r="L265" s="68"/>
      <c r="M265" s="53"/>
      <c r="O265" s="68"/>
      <c r="P265" s="53"/>
      <c r="R265" s="68"/>
      <c r="S265"/>
      <c r="U265" s="2"/>
      <c r="V265" s="53"/>
      <c r="X265" s="68"/>
      <c r="Y265"/>
      <c r="AA265" s="2"/>
      <c r="AB265"/>
      <c r="AD265" s="2"/>
      <c r="AE265"/>
      <c r="AG265" s="2"/>
      <c r="AH265"/>
      <c r="AJ265" s="2"/>
      <c r="AK265" s="53"/>
      <c r="AM265" s="68"/>
      <c r="AN265" s="53"/>
      <c r="AP265" s="68"/>
      <c r="AQ265" s="53"/>
    </row>
    <row r="266" spans="10:43" x14ac:dyDescent="0.3">
      <c r="J266" s="68"/>
      <c r="L266" s="68"/>
      <c r="M266" s="53"/>
      <c r="O266" s="68"/>
      <c r="P266" s="53"/>
      <c r="R266" s="68"/>
      <c r="S266"/>
      <c r="U266" s="2"/>
      <c r="V266" s="53"/>
      <c r="X266" s="68"/>
      <c r="Y266"/>
      <c r="AA266" s="2"/>
      <c r="AB266"/>
      <c r="AD266" s="2"/>
      <c r="AE266"/>
      <c r="AG266" s="2"/>
      <c r="AH266"/>
      <c r="AJ266" s="2"/>
      <c r="AK266" s="53"/>
      <c r="AM266" s="68"/>
      <c r="AN266" s="53"/>
      <c r="AP266" s="68"/>
      <c r="AQ266" s="53"/>
    </row>
    <row r="267" spans="10:43" x14ac:dyDescent="0.3">
      <c r="J267" s="68"/>
      <c r="L267" s="68"/>
      <c r="M267" s="53"/>
      <c r="O267" s="68"/>
      <c r="P267" s="53"/>
      <c r="R267" s="68"/>
      <c r="S267"/>
      <c r="U267" s="2"/>
      <c r="V267" s="53"/>
      <c r="X267" s="68"/>
      <c r="Y267"/>
      <c r="AA267" s="2"/>
      <c r="AB267"/>
      <c r="AD267" s="2"/>
      <c r="AE267"/>
      <c r="AG267" s="2"/>
      <c r="AH267"/>
      <c r="AJ267" s="2"/>
      <c r="AK267" s="53"/>
      <c r="AM267" s="68"/>
      <c r="AN267" s="53"/>
      <c r="AP267" s="68"/>
      <c r="AQ267" s="53"/>
    </row>
    <row r="268" spans="10:43" x14ac:dyDescent="0.3">
      <c r="J268" s="68"/>
      <c r="L268" s="68"/>
      <c r="M268" s="53"/>
      <c r="O268" s="68"/>
      <c r="P268" s="53"/>
      <c r="R268" s="68"/>
      <c r="S268"/>
      <c r="U268" s="2"/>
      <c r="V268" s="53"/>
      <c r="X268" s="68"/>
      <c r="Y268"/>
      <c r="AA268" s="2"/>
      <c r="AB268"/>
      <c r="AD268" s="2"/>
      <c r="AE268"/>
      <c r="AG268" s="2"/>
      <c r="AH268"/>
      <c r="AJ268" s="2"/>
      <c r="AK268" s="53"/>
      <c r="AM268" s="68"/>
      <c r="AN268" s="53"/>
      <c r="AP268" s="68"/>
      <c r="AQ268" s="53"/>
    </row>
    <row r="269" spans="10:43" x14ac:dyDescent="0.3">
      <c r="J269" s="68"/>
      <c r="L269" s="68"/>
      <c r="M269" s="53"/>
      <c r="O269" s="68"/>
      <c r="P269" s="53"/>
      <c r="R269" s="68"/>
      <c r="S269"/>
      <c r="U269" s="2"/>
      <c r="V269" s="53"/>
      <c r="X269" s="68"/>
      <c r="Y269"/>
      <c r="AA269" s="2"/>
      <c r="AB269"/>
      <c r="AD269" s="2"/>
      <c r="AE269"/>
      <c r="AG269" s="2"/>
      <c r="AH269"/>
      <c r="AJ269" s="2"/>
      <c r="AK269" s="53"/>
      <c r="AM269" s="68"/>
      <c r="AN269" s="53"/>
      <c r="AP269" s="68"/>
      <c r="AQ269" s="53"/>
    </row>
    <row r="270" spans="10:43" x14ac:dyDescent="0.3">
      <c r="J270" s="68"/>
      <c r="L270" s="68"/>
      <c r="M270" s="53"/>
      <c r="O270" s="68"/>
      <c r="P270" s="53"/>
      <c r="R270" s="68"/>
      <c r="S270"/>
      <c r="U270" s="2"/>
      <c r="V270" s="53"/>
      <c r="X270" s="68"/>
      <c r="Y270"/>
      <c r="AA270" s="2"/>
      <c r="AB270"/>
      <c r="AD270" s="2"/>
      <c r="AE270"/>
      <c r="AG270" s="2"/>
      <c r="AH270"/>
      <c r="AJ270" s="2"/>
      <c r="AK270" s="53"/>
      <c r="AM270" s="68"/>
      <c r="AN270" s="53"/>
      <c r="AP270" s="68"/>
      <c r="AQ270" s="53"/>
    </row>
    <row r="271" spans="10:43" x14ac:dyDescent="0.3">
      <c r="J271" s="68"/>
      <c r="L271" s="68"/>
      <c r="M271" s="53"/>
      <c r="O271" s="68"/>
      <c r="P271" s="53"/>
      <c r="R271" s="68"/>
      <c r="S271"/>
      <c r="U271" s="2"/>
      <c r="V271" s="53"/>
      <c r="X271" s="68"/>
      <c r="Y271"/>
      <c r="AA271" s="2"/>
      <c r="AB271"/>
      <c r="AD271" s="2"/>
      <c r="AE271"/>
      <c r="AG271" s="2"/>
      <c r="AH271"/>
      <c r="AJ271" s="2"/>
      <c r="AK271" s="53"/>
      <c r="AM271" s="68"/>
      <c r="AN271" s="53"/>
      <c r="AP271" s="68"/>
      <c r="AQ271" s="53"/>
    </row>
    <row r="272" spans="10:43" x14ac:dyDescent="0.3">
      <c r="J272" s="68"/>
      <c r="L272" s="68"/>
      <c r="M272" s="53"/>
      <c r="O272" s="68"/>
      <c r="P272" s="53"/>
      <c r="R272" s="68"/>
      <c r="S272"/>
      <c r="U272" s="2"/>
      <c r="V272" s="53"/>
      <c r="X272" s="68"/>
      <c r="Y272"/>
      <c r="AA272" s="2"/>
      <c r="AB272"/>
      <c r="AD272" s="2"/>
      <c r="AE272"/>
      <c r="AG272" s="2"/>
      <c r="AH272"/>
      <c r="AJ272" s="2"/>
      <c r="AK272" s="53"/>
      <c r="AM272" s="68"/>
      <c r="AN272" s="53"/>
      <c r="AP272" s="68"/>
      <c r="AQ272" s="53"/>
    </row>
    <row r="273" spans="10:43" x14ac:dyDescent="0.3">
      <c r="J273" s="68"/>
      <c r="L273" s="68"/>
      <c r="M273" s="53"/>
      <c r="O273" s="68"/>
      <c r="P273" s="53"/>
      <c r="R273" s="68"/>
      <c r="S273"/>
      <c r="U273" s="2"/>
      <c r="V273" s="53"/>
      <c r="X273" s="68"/>
      <c r="Y273"/>
      <c r="AA273" s="2"/>
      <c r="AB273"/>
      <c r="AD273" s="2"/>
      <c r="AE273"/>
      <c r="AG273" s="2"/>
      <c r="AH273"/>
      <c r="AJ273" s="2"/>
      <c r="AK273" s="53"/>
      <c r="AM273" s="68"/>
      <c r="AN273" s="53"/>
      <c r="AP273" s="68"/>
      <c r="AQ273" s="53"/>
    </row>
    <row r="274" spans="10:43" x14ac:dyDescent="0.3">
      <c r="J274" s="68"/>
      <c r="L274" s="68"/>
      <c r="M274" s="53"/>
      <c r="O274" s="68"/>
      <c r="P274" s="53"/>
      <c r="R274" s="68"/>
      <c r="S274"/>
      <c r="U274" s="2"/>
      <c r="V274" s="53"/>
      <c r="X274" s="68"/>
      <c r="Y274"/>
      <c r="AA274" s="2"/>
      <c r="AB274"/>
      <c r="AD274" s="2"/>
      <c r="AE274"/>
      <c r="AG274" s="2"/>
      <c r="AH274"/>
      <c r="AJ274" s="2"/>
      <c r="AK274" s="53"/>
      <c r="AM274" s="68"/>
      <c r="AN274" s="53"/>
      <c r="AP274" s="68"/>
      <c r="AQ274" s="53"/>
    </row>
    <row r="275" spans="10:43" x14ac:dyDescent="0.3">
      <c r="J275" s="68"/>
      <c r="L275" s="68"/>
      <c r="M275" s="53"/>
      <c r="O275" s="68"/>
      <c r="P275" s="53"/>
      <c r="R275" s="68"/>
      <c r="S275"/>
      <c r="U275" s="2"/>
      <c r="V275" s="53"/>
      <c r="X275" s="68"/>
      <c r="Y275"/>
      <c r="AA275" s="2"/>
      <c r="AB275"/>
      <c r="AD275" s="2"/>
      <c r="AE275"/>
      <c r="AG275" s="2"/>
      <c r="AH275"/>
      <c r="AJ275" s="2"/>
      <c r="AK275" s="53"/>
      <c r="AM275" s="68"/>
      <c r="AN275" s="53"/>
      <c r="AP275" s="68"/>
      <c r="AQ275" s="53"/>
    </row>
    <row r="276" spans="10:43" x14ac:dyDescent="0.3">
      <c r="J276" s="68"/>
      <c r="L276" s="68"/>
      <c r="M276" s="53"/>
      <c r="O276" s="68"/>
      <c r="P276" s="53"/>
      <c r="R276" s="68"/>
      <c r="S276"/>
      <c r="U276" s="2"/>
      <c r="V276" s="53"/>
      <c r="X276" s="68"/>
      <c r="Y276"/>
      <c r="AA276" s="2"/>
      <c r="AB276"/>
      <c r="AD276" s="2"/>
      <c r="AE276"/>
      <c r="AG276" s="2"/>
      <c r="AH276"/>
      <c r="AJ276" s="2"/>
      <c r="AK276" s="53"/>
      <c r="AM276" s="68"/>
      <c r="AN276" s="53"/>
      <c r="AP276" s="68"/>
      <c r="AQ276" s="53"/>
    </row>
    <row r="277" spans="10:43" x14ac:dyDescent="0.3">
      <c r="J277" s="68"/>
      <c r="L277" s="68"/>
      <c r="M277" s="53"/>
      <c r="O277" s="68"/>
      <c r="P277" s="53"/>
      <c r="R277" s="68"/>
      <c r="S277"/>
      <c r="U277" s="2"/>
      <c r="V277" s="53"/>
      <c r="X277" s="68"/>
      <c r="Y277"/>
      <c r="AA277" s="2"/>
      <c r="AB277"/>
      <c r="AD277" s="2"/>
      <c r="AE277"/>
      <c r="AG277" s="2"/>
      <c r="AH277"/>
      <c r="AJ277" s="2"/>
      <c r="AK277" s="53"/>
      <c r="AM277" s="68"/>
      <c r="AN277" s="53"/>
      <c r="AP277" s="68"/>
      <c r="AQ277" s="53"/>
    </row>
    <row r="278" spans="10:43" x14ac:dyDescent="0.3">
      <c r="J278" s="68"/>
      <c r="L278" s="68"/>
      <c r="M278" s="53"/>
      <c r="O278" s="68"/>
      <c r="P278" s="53"/>
      <c r="R278" s="68"/>
      <c r="S278"/>
      <c r="U278" s="2"/>
      <c r="V278" s="53"/>
      <c r="X278" s="68"/>
      <c r="Y278"/>
      <c r="AA278" s="2"/>
      <c r="AB278"/>
      <c r="AD278" s="2"/>
      <c r="AE278"/>
      <c r="AG278" s="2"/>
      <c r="AH278"/>
      <c r="AJ278" s="2"/>
      <c r="AK278" s="53"/>
      <c r="AM278" s="68"/>
      <c r="AN278" s="53"/>
      <c r="AP278" s="68"/>
      <c r="AQ278" s="53"/>
    </row>
    <row r="279" spans="10:43" x14ac:dyDescent="0.3">
      <c r="J279" s="68"/>
      <c r="L279" s="68"/>
      <c r="M279" s="53"/>
      <c r="O279" s="68"/>
      <c r="P279" s="53"/>
      <c r="R279" s="68"/>
      <c r="S279"/>
      <c r="U279" s="2"/>
      <c r="V279" s="53"/>
      <c r="X279" s="68"/>
      <c r="Y279"/>
      <c r="AA279" s="2"/>
      <c r="AB279"/>
      <c r="AD279" s="2"/>
      <c r="AE279"/>
      <c r="AG279" s="2"/>
      <c r="AH279"/>
      <c r="AJ279" s="2"/>
      <c r="AK279" s="53"/>
      <c r="AM279" s="68"/>
      <c r="AN279" s="53"/>
      <c r="AP279" s="68"/>
      <c r="AQ279" s="53"/>
    </row>
    <row r="280" spans="10:43" x14ac:dyDescent="0.3">
      <c r="J280" s="68"/>
      <c r="L280" s="68"/>
      <c r="M280" s="53"/>
      <c r="O280" s="68"/>
      <c r="P280" s="53"/>
      <c r="R280" s="68"/>
      <c r="S280"/>
      <c r="U280" s="2"/>
      <c r="V280" s="53"/>
      <c r="X280" s="68"/>
      <c r="Y280"/>
      <c r="AA280" s="2"/>
      <c r="AB280"/>
      <c r="AD280" s="2"/>
      <c r="AE280"/>
      <c r="AG280" s="2"/>
      <c r="AH280"/>
      <c r="AJ280" s="2"/>
      <c r="AK280" s="53"/>
      <c r="AM280" s="68"/>
      <c r="AN280" s="53"/>
      <c r="AP280" s="68"/>
      <c r="AQ280" s="53"/>
    </row>
    <row r="281" spans="10:43" x14ac:dyDescent="0.3">
      <c r="J281" s="68"/>
      <c r="L281" s="68"/>
      <c r="M281" s="53"/>
      <c r="O281" s="68"/>
      <c r="P281" s="53"/>
      <c r="R281" s="68"/>
      <c r="S281"/>
      <c r="U281" s="2"/>
      <c r="V281" s="53"/>
      <c r="X281" s="68"/>
      <c r="Y281"/>
      <c r="AA281" s="2"/>
      <c r="AB281"/>
      <c r="AD281" s="2"/>
      <c r="AE281"/>
      <c r="AG281" s="2"/>
      <c r="AH281"/>
      <c r="AJ281" s="2"/>
      <c r="AK281" s="53"/>
      <c r="AM281" s="68"/>
      <c r="AN281" s="53"/>
      <c r="AP281" s="68"/>
      <c r="AQ281" s="53"/>
    </row>
    <row r="282" spans="10:43" x14ac:dyDescent="0.3">
      <c r="J282" s="68"/>
      <c r="L282" s="68"/>
      <c r="M282" s="53"/>
      <c r="O282" s="68"/>
      <c r="P282" s="53"/>
      <c r="R282" s="68"/>
      <c r="S282"/>
      <c r="U282" s="2"/>
      <c r="V282" s="53"/>
      <c r="X282" s="68"/>
      <c r="Y282"/>
      <c r="AA282" s="2"/>
      <c r="AB282"/>
      <c r="AD282" s="2"/>
      <c r="AE282"/>
      <c r="AG282" s="2"/>
      <c r="AH282"/>
      <c r="AJ282" s="2"/>
      <c r="AK282" s="53"/>
      <c r="AM282" s="68"/>
      <c r="AN282" s="53"/>
      <c r="AP282" s="68"/>
      <c r="AQ282" s="53"/>
    </row>
    <row r="283" spans="10:43" x14ac:dyDescent="0.3">
      <c r="J283" s="68"/>
      <c r="L283" s="68"/>
      <c r="M283" s="53"/>
      <c r="O283" s="68"/>
      <c r="P283" s="53"/>
      <c r="R283" s="68"/>
      <c r="S283"/>
      <c r="U283" s="2"/>
      <c r="V283" s="53"/>
      <c r="X283" s="68"/>
      <c r="Y283"/>
      <c r="AA283" s="2"/>
      <c r="AB283"/>
      <c r="AD283" s="2"/>
      <c r="AE283"/>
      <c r="AG283" s="2"/>
      <c r="AH283"/>
      <c r="AJ283" s="2"/>
      <c r="AK283" s="53"/>
      <c r="AM283" s="68"/>
      <c r="AN283" s="53"/>
      <c r="AP283" s="68"/>
      <c r="AQ283" s="53"/>
    </row>
    <row r="284" spans="10:43" x14ac:dyDescent="0.3">
      <c r="J284" s="68"/>
      <c r="L284" s="68"/>
      <c r="M284" s="53"/>
      <c r="O284" s="68"/>
      <c r="P284" s="53"/>
      <c r="R284" s="68"/>
      <c r="S284"/>
      <c r="U284" s="2"/>
      <c r="V284" s="53"/>
      <c r="X284" s="68"/>
      <c r="Y284"/>
      <c r="AA284" s="2"/>
      <c r="AB284"/>
      <c r="AD284" s="2"/>
      <c r="AE284"/>
      <c r="AG284" s="2"/>
      <c r="AH284"/>
      <c r="AJ284" s="2"/>
      <c r="AK284" s="53"/>
      <c r="AM284" s="68"/>
      <c r="AN284" s="53"/>
      <c r="AP284" s="68"/>
      <c r="AQ284" s="53"/>
    </row>
    <row r="285" spans="10:43" x14ac:dyDescent="0.3">
      <c r="J285" s="68"/>
      <c r="L285" s="68"/>
      <c r="M285" s="53"/>
      <c r="O285" s="68"/>
      <c r="P285" s="53"/>
      <c r="R285" s="68"/>
      <c r="S285"/>
      <c r="U285" s="2"/>
      <c r="V285" s="53"/>
      <c r="X285" s="68"/>
      <c r="Y285"/>
      <c r="AA285" s="2"/>
      <c r="AB285"/>
      <c r="AD285" s="2"/>
      <c r="AE285"/>
      <c r="AG285" s="2"/>
      <c r="AH285"/>
      <c r="AJ285" s="2"/>
      <c r="AK285" s="53"/>
      <c r="AM285" s="68"/>
      <c r="AN285" s="53"/>
      <c r="AP285" s="68"/>
      <c r="AQ285" s="53"/>
    </row>
    <row r="286" spans="10:43" x14ac:dyDescent="0.3">
      <c r="J286" s="68"/>
      <c r="L286" s="68"/>
      <c r="M286" s="53"/>
      <c r="O286" s="68"/>
      <c r="P286" s="53"/>
      <c r="R286" s="68"/>
      <c r="S286"/>
      <c r="U286" s="2"/>
      <c r="V286" s="53"/>
      <c r="X286" s="68"/>
      <c r="Y286"/>
      <c r="AA286" s="2"/>
      <c r="AB286"/>
      <c r="AD286" s="2"/>
      <c r="AE286"/>
      <c r="AG286" s="2"/>
      <c r="AH286"/>
      <c r="AJ286" s="2"/>
      <c r="AK286" s="53"/>
      <c r="AM286" s="68"/>
      <c r="AN286" s="53"/>
      <c r="AP286" s="68"/>
      <c r="AQ286" s="53"/>
    </row>
    <row r="287" spans="10:43" x14ac:dyDescent="0.3">
      <c r="J287" s="68"/>
      <c r="L287" s="68"/>
      <c r="M287" s="53"/>
      <c r="O287" s="68"/>
      <c r="P287" s="53"/>
      <c r="R287" s="68"/>
      <c r="S287"/>
      <c r="U287" s="2"/>
      <c r="V287" s="53"/>
      <c r="X287" s="68"/>
      <c r="Y287"/>
      <c r="AA287" s="2"/>
      <c r="AB287"/>
      <c r="AD287" s="2"/>
      <c r="AE287"/>
      <c r="AG287" s="2"/>
      <c r="AH287"/>
      <c r="AJ287" s="2"/>
      <c r="AK287" s="53"/>
      <c r="AM287" s="68"/>
      <c r="AN287" s="53"/>
      <c r="AP287" s="68"/>
      <c r="AQ287" s="53"/>
    </row>
    <row r="288" spans="10:43" x14ac:dyDescent="0.3">
      <c r="J288" s="68"/>
      <c r="L288" s="68"/>
      <c r="M288" s="53"/>
      <c r="O288" s="68"/>
      <c r="P288" s="53"/>
      <c r="R288" s="68"/>
      <c r="S288"/>
      <c r="U288" s="2"/>
      <c r="V288" s="53"/>
      <c r="X288" s="68"/>
      <c r="Y288"/>
      <c r="AA288" s="2"/>
      <c r="AB288"/>
      <c r="AD288" s="2"/>
      <c r="AE288"/>
      <c r="AG288" s="2"/>
      <c r="AH288"/>
      <c r="AJ288" s="2"/>
      <c r="AK288" s="53"/>
      <c r="AM288" s="68"/>
      <c r="AN288" s="53"/>
      <c r="AP288" s="68"/>
      <c r="AQ288" s="53"/>
    </row>
    <row r="289" spans="10:43" x14ac:dyDescent="0.3">
      <c r="J289" s="68"/>
      <c r="L289" s="68"/>
      <c r="M289" s="53"/>
      <c r="O289" s="68"/>
      <c r="P289" s="53"/>
      <c r="R289" s="68"/>
      <c r="S289"/>
      <c r="U289" s="2"/>
      <c r="V289" s="53"/>
      <c r="X289" s="68"/>
      <c r="Y289"/>
      <c r="AA289" s="2"/>
      <c r="AB289"/>
      <c r="AD289" s="2"/>
      <c r="AE289"/>
      <c r="AG289" s="2"/>
      <c r="AH289"/>
      <c r="AJ289" s="2"/>
      <c r="AK289" s="53"/>
      <c r="AM289" s="68"/>
      <c r="AN289" s="53"/>
      <c r="AP289" s="68"/>
      <c r="AQ289" s="53"/>
    </row>
    <row r="290" spans="10:43" x14ac:dyDescent="0.3">
      <c r="J290" s="68"/>
      <c r="L290" s="68"/>
      <c r="M290" s="53"/>
      <c r="O290" s="68"/>
      <c r="P290" s="53"/>
      <c r="R290" s="68"/>
      <c r="S290"/>
      <c r="U290" s="2"/>
      <c r="V290" s="53"/>
      <c r="X290" s="68"/>
      <c r="Y290"/>
      <c r="AA290" s="2"/>
      <c r="AB290"/>
      <c r="AD290" s="2"/>
      <c r="AE290"/>
      <c r="AG290" s="2"/>
      <c r="AH290"/>
      <c r="AJ290" s="2"/>
      <c r="AK290" s="53"/>
      <c r="AM290" s="68"/>
      <c r="AN290" s="53"/>
      <c r="AP290" s="68"/>
      <c r="AQ290" s="53"/>
    </row>
    <row r="291" spans="10:43" x14ac:dyDescent="0.3">
      <c r="J291" s="68"/>
      <c r="L291" s="68"/>
      <c r="M291" s="53"/>
      <c r="O291" s="68"/>
      <c r="P291" s="53"/>
      <c r="R291" s="68"/>
      <c r="S291"/>
      <c r="U291" s="2"/>
      <c r="V291" s="53"/>
      <c r="X291" s="68"/>
      <c r="Y291"/>
      <c r="AA291" s="2"/>
      <c r="AB291"/>
      <c r="AD291" s="2"/>
      <c r="AE291"/>
      <c r="AG291" s="2"/>
      <c r="AH291"/>
      <c r="AJ291" s="2"/>
      <c r="AK291" s="53"/>
      <c r="AM291" s="68"/>
      <c r="AN291" s="53"/>
      <c r="AP291" s="68"/>
      <c r="AQ291" s="53"/>
    </row>
    <row r="292" spans="10:43" x14ac:dyDescent="0.3">
      <c r="J292" s="68"/>
      <c r="L292" s="68"/>
      <c r="M292" s="53"/>
      <c r="O292" s="68"/>
      <c r="P292" s="53"/>
      <c r="R292" s="68"/>
      <c r="S292"/>
      <c r="U292" s="2"/>
      <c r="V292" s="53"/>
      <c r="X292" s="68"/>
      <c r="Y292"/>
      <c r="AA292" s="2"/>
      <c r="AB292"/>
      <c r="AD292" s="2"/>
      <c r="AE292"/>
      <c r="AG292" s="2"/>
      <c r="AH292"/>
      <c r="AJ292" s="2"/>
      <c r="AK292" s="53"/>
      <c r="AM292" s="68"/>
      <c r="AN292" s="53"/>
      <c r="AP292" s="68"/>
      <c r="AQ292" s="53"/>
    </row>
    <row r="293" spans="10:43" x14ac:dyDescent="0.3">
      <c r="J293" s="68"/>
      <c r="L293" s="68"/>
      <c r="M293" s="53"/>
      <c r="O293" s="68"/>
      <c r="P293" s="53"/>
      <c r="R293" s="68"/>
      <c r="S293"/>
      <c r="U293" s="2"/>
      <c r="V293" s="53"/>
      <c r="X293" s="68"/>
      <c r="Y293"/>
      <c r="AA293" s="2"/>
      <c r="AB293"/>
      <c r="AD293" s="2"/>
      <c r="AE293"/>
      <c r="AG293" s="2"/>
      <c r="AH293"/>
      <c r="AJ293" s="2"/>
      <c r="AK293" s="53"/>
      <c r="AM293" s="68"/>
      <c r="AN293" s="53"/>
      <c r="AP293" s="68"/>
      <c r="AQ293" s="53"/>
    </row>
    <row r="294" spans="10:43" x14ac:dyDescent="0.3">
      <c r="J294" s="68"/>
      <c r="L294" s="68"/>
      <c r="M294" s="53"/>
      <c r="O294" s="68"/>
      <c r="P294" s="53"/>
      <c r="R294" s="68"/>
      <c r="S294"/>
      <c r="U294" s="2"/>
      <c r="V294" s="53"/>
      <c r="X294" s="68"/>
      <c r="Y294"/>
      <c r="AA294" s="2"/>
      <c r="AB294"/>
      <c r="AD294" s="2"/>
      <c r="AE294"/>
      <c r="AG294" s="2"/>
      <c r="AH294"/>
      <c r="AJ294" s="2"/>
      <c r="AK294" s="53"/>
      <c r="AM294" s="68"/>
      <c r="AN294" s="53"/>
      <c r="AP294" s="68"/>
      <c r="AQ294" s="53"/>
    </row>
    <row r="295" spans="10:43" x14ac:dyDescent="0.3">
      <c r="J295" s="68"/>
      <c r="L295" s="68"/>
      <c r="M295" s="53"/>
      <c r="O295" s="68"/>
      <c r="P295" s="53"/>
      <c r="R295" s="68"/>
      <c r="S295"/>
      <c r="U295" s="2"/>
      <c r="V295" s="53"/>
      <c r="X295" s="68"/>
      <c r="Y295"/>
      <c r="AA295" s="2"/>
      <c r="AB295"/>
      <c r="AD295" s="2"/>
      <c r="AE295"/>
      <c r="AG295" s="2"/>
      <c r="AH295"/>
      <c r="AJ295" s="2"/>
      <c r="AK295" s="53"/>
      <c r="AM295" s="68"/>
      <c r="AN295" s="53"/>
      <c r="AP295" s="68"/>
      <c r="AQ295" s="53"/>
    </row>
    <row r="296" spans="10:43" x14ac:dyDescent="0.3">
      <c r="J296" s="68"/>
      <c r="L296" s="68"/>
      <c r="M296" s="53"/>
      <c r="O296" s="68"/>
      <c r="P296" s="53"/>
      <c r="R296" s="68"/>
      <c r="S296"/>
      <c r="U296" s="2"/>
      <c r="V296" s="53"/>
      <c r="X296" s="68"/>
      <c r="Y296"/>
      <c r="AA296" s="2"/>
      <c r="AB296"/>
      <c r="AD296" s="2"/>
      <c r="AE296"/>
      <c r="AG296" s="2"/>
      <c r="AH296"/>
      <c r="AJ296" s="2"/>
      <c r="AK296" s="53"/>
      <c r="AM296" s="68"/>
      <c r="AN296" s="53"/>
      <c r="AP296" s="68"/>
      <c r="AQ296" s="53"/>
    </row>
    <row r="297" spans="10:43" x14ac:dyDescent="0.3">
      <c r="J297" s="68"/>
      <c r="L297" s="68"/>
      <c r="M297" s="53"/>
      <c r="O297" s="68"/>
      <c r="P297" s="53"/>
      <c r="R297" s="68"/>
      <c r="S297"/>
      <c r="U297" s="2"/>
      <c r="V297" s="53"/>
      <c r="X297" s="68"/>
      <c r="Y297"/>
      <c r="AA297" s="2"/>
      <c r="AB297"/>
      <c r="AD297" s="2"/>
      <c r="AE297"/>
      <c r="AG297" s="2"/>
      <c r="AH297"/>
      <c r="AJ297" s="2"/>
      <c r="AK297" s="53"/>
      <c r="AM297" s="68"/>
      <c r="AN297" s="53"/>
      <c r="AP297" s="68"/>
      <c r="AQ297" s="53"/>
    </row>
    <row r="298" spans="10:43" x14ac:dyDescent="0.3">
      <c r="J298" s="68"/>
      <c r="L298" s="68"/>
      <c r="M298" s="53"/>
      <c r="O298" s="68"/>
      <c r="P298" s="53"/>
      <c r="R298" s="68"/>
      <c r="S298"/>
      <c r="U298" s="2"/>
      <c r="V298" s="53"/>
      <c r="X298" s="68"/>
      <c r="Y298"/>
      <c r="AA298" s="2"/>
      <c r="AB298"/>
      <c r="AD298" s="2"/>
      <c r="AE298"/>
      <c r="AG298" s="2"/>
      <c r="AH298"/>
      <c r="AJ298" s="2"/>
      <c r="AK298" s="53"/>
      <c r="AM298" s="68"/>
      <c r="AN298" s="53"/>
      <c r="AP298" s="68"/>
      <c r="AQ298" s="53"/>
    </row>
    <row r="299" spans="10:43" x14ac:dyDescent="0.3">
      <c r="J299" s="68"/>
      <c r="L299" s="68"/>
      <c r="M299" s="53"/>
      <c r="O299" s="68"/>
      <c r="P299" s="53"/>
      <c r="R299" s="68"/>
      <c r="S299"/>
      <c r="U299" s="2"/>
      <c r="V299" s="53"/>
      <c r="X299" s="68"/>
      <c r="Y299"/>
      <c r="AA299" s="2"/>
      <c r="AB299"/>
      <c r="AD299" s="2"/>
      <c r="AE299"/>
      <c r="AG299" s="2"/>
      <c r="AH299"/>
      <c r="AJ299" s="2"/>
      <c r="AK299" s="53"/>
      <c r="AM299" s="68"/>
      <c r="AN299" s="53"/>
      <c r="AP299" s="68"/>
      <c r="AQ299" s="53"/>
    </row>
    <row r="300" spans="10:43" x14ac:dyDescent="0.3">
      <c r="J300" s="68"/>
      <c r="L300" s="68"/>
      <c r="M300" s="53"/>
      <c r="O300" s="68"/>
      <c r="P300" s="53"/>
      <c r="R300" s="68"/>
      <c r="S300"/>
      <c r="U300" s="2"/>
      <c r="V300" s="53"/>
      <c r="X300" s="68"/>
      <c r="Y300"/>
      <c r="AA300" s="2"/>
      <c r="AB300"/>
      <c r="AD300" s="2"/>
      <c r="AE300"/>
      <c r="AG300" s="2"/>
      <c r="AH300"/>
      <c r="AJ300" s="2"/>
      <c r="AK300" s="53"/>
      <c r="AM300" s="68"/>
      <c r="AN300" s="53"/>
      <c r="AP300" s="68"/>
      <c r="AQ300" s="53"/>
    </row>
    <row r="301" spans="10:43" x14ac:dyDescent="0.3">
      <c r="J301" s="68"/>
      <c r="L301" s="68"/>
      <c r="M301" s="53"/>
      <c r="O301" s="68"/>
      <c r="P301" s="53"/>
      <c r="R301" s="68"/>
      <c r="S301"/>
      <c r="U301" s="2"/>
      <c r="V301" s="53"/>
      <c r="X301" s="68"/>
      <c r="Y301"/>
      <c r="AA301" s="2"/>
      <c r="AB301"/>
      <c r="AD301" s="2"/>
      <c r="AE301"/>
      <c r="AG301" s="2"/>
      <c r="AH301"/>
      <c r="AJ301" s="2"/>
      <c r="AK301" s="53"/>
      <c r="AM301" s="68"/>
      <c r="AN301" s="53"/>
      <c r="AP301" s="68"/>
      <c r="AQ301" s="53"/>
    </row>
    <row r="302" spans="10:43" x14ac:dyDescent="0.3">
      <c r="J302" s="68"/>
      <c r="L302" s="68"/>
      <c r="M302" s="53"/>
      <c r="O302" s="68"/>
      <c r="P302" s="53"/>
      <c r="R302" s="68"/>
      <c r="S302"/>
      <c r="U302" s="2"/>
      <c r="V302" s="53"/>
      <c r="X302" s="68"/>
      <c r="Y302"/>
      <c r="AA302" s="2"/>
      <c r="AB302"/>
      <c r="AD302" s="2"/>
      <c r="AE302"/>
      <c r="AG302" s="2"/>
      <c r="AH302"/>
      <c r="AJ302" s="2"/>
      <c r="AK302" s="53"/>
      <c r="AM302" s="68"/>
      <c r="AN302" s="53"/>
      <c r="AP302" s="68"/>
      <c r="AQ302" s="53"/>
    </row>
    <row r="303" spans="10:43" x14ac:dyDescent="0.3">
      <c r="J303" s="68"/>
      <c r="L303" s="68"/>
      <c r="M303" s="53"/>
      <c r="O303" s="68"/>
      <c r="P303" s="53"/>
      <c r="R303" s="68"/>
      <c r="S303"/>
      <c r="U303" s="2"/>
      <c r="V303" s="53"/>
      <c r="X303" s="68"/>
      <c r="Y303"/>
      <c r="AA303" s="2"/>
      <c r="AB303"/>
      <c r="AD303" s="2"/>
      <c r="AE303"/>
      <c r="AG303" s="2"/>
      <c r="AH303"/>
      <c r="AJ303" s="2"/>
      <c r="AK303" s="53"/>
      <c r="AM303" s="68"/>
      <c r="AN303" s="53"/>
      <c r="AP303" s="68"/>
      <c r="AQ303" s="53"/>
    </row>
    <row r="304" spans="10:43" x14ac:dyDescent="0.3">
      <c r="J304" s="68"/>
      <c r="L304" s="68"/>
      <c r="M304" s="53"/>
      <c r="O304" s="68"/>
      <c r="P304" s="53"/>
      <c r="R304" s="68"/>
      <c r="S304"/>
      <c r="U304" s="2"/>
      <c r="V304" s="53"/>
      <c r="X304" s="68"/>
      <c r="Y304"/>
      <c r="AA304" s="2"/>
      <c r="AB304"/>
      <c r="AD304" s="2"/>
      <c r="AE304"/>
      <c r="AG304" s="2"/>
      <c r="AH304"/>
      <c r="AJ304" s="2"/>
      <c r="AK304" s="53"/>
      <c r="AM304" s="68"/>
      <c r="AN304" s="53"/>
      <c r="AP304" s="68"/>
      <c r="AQ304" s="53"/>
    </row>
    <row r="305" spans="10:43" x14ac:dyDescent="0.3">
      <c r="J305" s="68"/>
      <c r="L305" s="68"/>
      <c r="M305" s="53"/>
      <c r="O305" s="68"/>
      <c r="P305" s="53"/>
      <c r="R305" s="68"/>
      <c r="S305"/>
      <c r="U305" s="2"/>
      <c r="V305" s="53"/>
      <c r="X305" s="68"/>
      <c r="Y305"/>
      <c r="AA305" s="2"/>
      <c r="AB305"/>
      <c r="AD305" s="2"/>
      <c r="AE305"/>
      <c r="AG305" s="2"/>
      <c r="AH305"/>
      <c r="AJ305" s="2"/>
      <c r="AK305" s="53"/>
      <c r="AM305" s="68"/>
      <c r="AN305" s="53"/>
      <c r="AP305" s="68"/>
      <c r="AQ305" s="53"/>
    </row>
    <row r="306" spans="10:43" x14ac:dyDescent="0.3">
      <c r="J306" s="68"/>
      <c r="L306" s="68"/>
      <c r="M306" s="53"/>
      <c r="O306" s="68"/>
      <c r="P306" s="53"/>
      <c r="R306" s="68"/>
      <c r="S306"/>
      <c r="U306" s="2"/>
      <c r="V306" s="53"/>
      <c r="X306" s="68"/>
      <c r="Y306"/>
      <c r="AA306" s="2"/>
      <c r="AB306"/>
      <c r="AD306" s="2"/>
      <c r="AE306"/>
      <c r="AG306" s="2"/>
      <c r="AH306"/>
      <c r="AJ306" s="2"/>
      <c r="AK306" s="53"/>
      <c r="AM306" s="68"/>
      <c r="AN306" s="53"/>
      <c r="AP306" s="68"/>
      <c r="AQ306" s="53"/>
    </row>
    <row r="307" spans="10:43" x14ac:dyDescent="0.3">
      <c r="J307" s="68"/>
      <c r="L307" s="68"/>
      <c r="M307" s="53"/>
      <c r="O307" s="68"/>
      <c r="P307" s="53"/>
      <c r="R307" s="68"/>
      <c r="S307"/>
      <c r="U307" s="2"/>
      <c r="V307" s="53"/>
      <c r="X307" s="68"/>
      <c r="Y307"/>
      <c r="AA307" s="2"/>
      <c r="AB307"/>
      <c r="AD307" s="2"/>
      <c r="AE307"/>
      <c r="AG307" s="2"/>
      <c r="AH307"/>
      <c r="AJ307" s="2"/>
      <c r="AK307" s="53"/>
      <c r="AM307" s="68"/>
      <c r="AN307" s="53"/>
      <c r="AP307" s="68"/>
      <c r="AQ307" s="53"/>
    </row>
    <row r="308" spans="10:43" x14ac:dyDescent="0.3">
      <c r="J308" s="68"/>
      <c r="L308" s="68"/>
      <c r="M308" s="53"/>
      <c r="O308" s="68"/>
      <c r="P308" s="53"/>
      <c r="R308" s="68"/>
      <c r="S308"/>
      <c r="U308" s="2"/>
      <c r="V308" s="53"/>
      <c r="X308" s="68"/>
      <c r="Y308"/>
      <c r="AA308" s="2"/>
      <c r="AB308"/>
      <c r="AD308" s="2"/>
      <c r="AE308"/>
      <c r="AG308" s="2"/>
      <c r="AH308"/>
      <c r="AJ308" s="2"/>
      <c r="AK308" s="53"/>
      <c r="AM308" s="68"/>
      <c r="AN308" s="53"/>
      <c r="AP308" s="68"/>
      <c r="AQ308" s="53"/>
    </row>
    <row r="309" spans="10:43" x14ac:dyDescent="0.3">
      <c r="J309" s="68"/>
      <c r="L309" s="68"/>
      <c r="M309" s="53"/>
      <c r="O309" s="68"/>
      <c r="P309" s="53"/>
      <c r="R309" s="68"/>
      <c r="S309"/>
      <c r="U309" s="2"/>
      <c r="V309" s="53"/>
      <c r="X309" s="68"/>
      <c r="Y309"/>
      <c r="AA309" s="2"/>
      <c r="AB309"/>
      <c r="AD309" s="2"/>
      <c r="AE309"/>
      <c r="AG309" s="2"/>
      <c r="AH309"/>
      <c r="AJ309" s="2"/>
      <c r="AK309" s="53"/>
      <c r="AM309" s="68"/>
      <c r="AN309" s="53"/>
      <c r="AP309" s="68"/>
      <c r="AQ309" s="53"/>
    </row>
    <row r="310" spans="10:43" x14ac:dyDescent="0.3">
      <c r="J310" s="68"/>
      <c r="L310" s="68"/>
      <c r="M310" s="53"/>
      <c r="O310" s="68"/>
      <c r="P310" s="53"/>
      <c r="R310" s="68"/>
      <c r="S310"/>
      <c r="U310" s="2"/>
      <c r="V310" s="53"/>
      <c r="X310" s="68"/>
      <c r="Y310"/>
      <c r="AA310" s="2"/>
      <c r="AB310"/>
      <c r="AD310" s="2"/>
      <c r="AE310"/>
      <c r="AG310" s="2"/>
      <c r="AH310"/>
      <c r="AJ310" s="2"/>
      <c r="AK310" s="53"/>
      <c r="AM310" s="68"/>
      <c r="AN310" s="53"/>
      <c r="AP310" s="68"/>
      <c r="AQ310" s="53"/>
    </row>
    <row r="311" spans="10:43" x14ac:dyDescent="0.3">
      <c r="J311" s="68"/>
      <c r="L311" s="68"/>
      <c r="M311" s="53"/>
      <c r="O311" s="68"/>
      <c r="P311" s="53"/>
      <c r="R311" s="68"/>
      <c r="S311"/>
      <c r="U311" s="2"/>
      <c r="V311" s="53"/>
      <c r="X311" s="68"/>
      <c r="Y311"/>
      <c r="AA311" s="2"/>
      <c r="AB311"/>
      <c r="AD311" s="2"/>
      <c r="AE311"/>
      <c r="AG311" s="2"/>
      <c r="AH311"/>
      <c r="AJ311" s="2"/>
      <c r="AK311" s="53"/>
      <c r="AM311" s="68"/>
      <c r="AN311" s="53"/>
      <c r="AP311" s="68"/>
      <c r="AQ311" s="53"/>
    </row>
    <row r="312" spans="10:43" x14ac:dyDescent="0.3">
      <c r="J312" s="68"/>
      <c r="L312" s="68"/>
      <c r="M312" s="53"/>
      <c r="O312" s="68"/>
      <c r="P312" s="53"/>
      <c r="R312" s="68"/>
      <c r="S312"/>
      <c r="U312" s="2"/>
      <c r="V312" s="53"/>
      <c r="X312" s="68"/>
      <c r="Y312"/>
      <c r="AA312" s="2"/>
      <c r="AB312"/>
      <c r="AD312" s="2"/>
      <c r="AE312"/>
      <c r="AG312" s="2"/>
      <c r="AH312"/>
      <c r="AJ312" s="2"/>
      <c r="AK312" s="53"/>
      <c r="AM312" s="68"/>
      <c r="AN312" s="53"/>
      <c r="AP312" s="68"/>
      <c r="AQ312" s="53"/>
    </row>
    <row r="313" spans="10:43" x14ac:dyDescent="0.3">
      <c r="J313" s="68"/>
      <c r="L313" s="68"/>
      <c r="M313" s="53"/>
      <c r="O313" s="68"/>
      <c r="P313" s="53"/>
      <c r="R313" s="68"/>
      <c r="S313"/>
      <c r="U313" s="2"/>
      <c r="V313" s="53"/>
      <c r="X313" s="68"/>
      <c r="Y313"/>
      <c r="AA313" s="2"/>
      <c r="AB313"/>
      <c r="AD313" s="2"/>
      <c r="AE313"/>
      <c r="AG313" s="2"/>
      <c r="AH313"/>
      <c r="AJ313" s="2"/>
      <c r="AK313" s="53"/>
      <c r="AM313" s="68"/>
      <c r="AN313" s="53"/>
      <c r="AP313" s="68"/>
      <c r="AQ313" s="53"/>
    </row>
    <row r="314" spans="10:43" x14ac:dyDescent="0.3">
      <c r="J314" s="68"/>
      <c r="L314" s="68"/>
      <c r="M314" s="53"/>
      <c r="O314" s="68"/>
      <c r="P314" s="53"/>
      <c r="R314" s="68"/>
      <c r="S314"/>
      <c r="U314" s="2"/>
      <c r="V314" s="53"/>
      <c r="X314" s="68"/>
      <c r="Y314"/>
      <c r="AA314" s="2"/>
      <c r="AB314"/>
      <c r="AD314" s="2"/>
      <c r="AE314"/>
      <c r="AG314" s="2"/>
      <c r="AH314"/>
      <c r="AJ314" s="2"/>
      <c r="AK314" s="53"/>
      <c r="AM314" s="68"/>
      <c r="AN314" s="53"/>
      <c r="AP314" s="68"/>
      <c r="AQ314" s="53"/>
    </row>
    <row r="315" spans="10:43" x14ac:dyDescent="0.3">
      <c r="J315" s="68"/>
      <c r="L315" s="68"/>
      <c r="M315" s="53"/>
      <c r="O315" s="68"/>
      <c r="P315" s="53"/>
      <c r="R315" s="68"/>
      <c r="S315"/>
      <c r="U315" s="2"/>
      <c r="V315" s="53"/>
      <c r="X315" s="68"/>
      <c r="Y315"/>
      <c r="AA315" s="2"/>
      <c r="AB315"/>
      <c r="AD315" s="2"/>
      <c r="AE315"/>
      <c r="AG315" s="2"/>
      <c r="AH315"/>
      <c r="AJ315" s="2"/>
      <c r="AK315" s="53"/>
      <c r="AM315" s="68"/>
      <c r="AN315" s="53"/>
      <c r="AP315" s="68"/>
      <c r="AQ315" s="53"/>
    </row>
    <row r="316" spans="10:43" x14ac:dyDescent="0.3">
      <c r="J316" s="68"/>
      <c r="L316" s="68"/>
      <c r="M316" s="53"/>
      <c r="O316" s="68"/>
      <c r="P316" s="53"/>
      <c r="R316" s="68"/>
      <c r="S316"/>
      <c r="U316" s="2"/>
      <c r="V316" s="53"/>
      <c r="X316" s="68"/>
      <c r="Y316"/>
      <c r="AA316" s="2"/>
      <c r="AB316"/>
      <c r="AD316" s="2"/>
      <c r="AE316"/>
      <c r="AG316" s="2"/>
      <c r="AH316"/>
      <c r="AJ316" s="2"/>
      <c r="AK316" s="53"/>
      <c r="AM316" s="68"/>
      <c r="AN316" s="53"/>
      <c r="AP316" s="68"/>
      <c r="AQ316" s="53"/>
    </row>
    <row r="317" spans="10:43" x14ac:dyDescent="0.3">
      <c r="J317" s="68"/>
      <c r="L317" s="68"/>
      <c r="M317" s="53"/>
      <c r="O317" s="68"/>
      <c r="P317" s="53"/>
      <c r="R317" s="68"/>
      <c r="S317"/>
      <c r="U317" s="2"/>
      <c r="V317" s="53"/>
      <c r="X317" s="68"/>
      <c r="Y317"/>
      <c r="AA317" s="2"/>
      <c r="AB317"/>
      <c r="AD317" s="2"/>
      <c r="AE317"/>
      <c r="AG317" s="2"/>
      <c r="AH317"/>
      <c r="AJ317" s="2"/>
      <c r="AK317" s="53"/>
      <c r="AM317" s="68"/>
      <c r="AN317" s="53"/>
      <c r="AP317" s="68"/>
      <c r="AQ317" s="53"/>
    </row>
    <row r="318" spans="10:43" x14ac:dyDescent="0.3">
      <c r="J318" s="68"/>
      <c r="L318" s="68"/>
      <c r="M318" s="53"/>
      <c r="O318" s="68"/>
      <c r="P318" s="53"/>
      <c r="R318" s="68"/>
      <c r="S318"/>
      <c r="U318" s="2"/>
      <c r="V318" s="53"/>
      <c r="X318" s="68"/>
      <c r="Y318"/>
      <c r="AA318" s="2"/>
      <c r="AB318"/>
      <c r="AD318" s="2"/>
      <c r="AE318"/>
      <c r="AG318" s="2"/>
      <c r="AH318"/>
      <c r="AJ318" s="2"/>
      <c r="AK318" s="53"/>
      <c r="AM318" s="68"/>
      <c r="AN318" s="53"/>
      <c r="AP318" s="68"/>
      <c r="AQ318" s="53"/>
    </row>
    <row r="319" spans="10:43" x14ac:dyDescent="0.3">
      <c r="J319" s="68"/>
      <c r="L319" s="68"/>
      <c r="M319" s="53"/>
      <c r="O319" s="68"/>
      <c r="P319" s="53"/>
      <c r="R319" s="68"/>
      <c r="S319"/>
      <c r="U319" s="2"/>
      <c r="V319" s="53"/>
      <c r="X319" s="68"/>
      <c r="Y319"/>
      <c r="AA319" s="2"/>
      <c r="AB319"/>
      <c r="AD319" s="2"/>
      <c r="AE319"/>
      <c r="AG319" s="2"/>
      <c r="AH319"/>
      <c r="AJ319" s="2"/>
      <c r="AK319" s="53"/>
      <c r="AM319" s="68"/>
      <c r="AN319" s="53"/>
      <c r="AP319" s="68"/>
      <c r="AQ319" s="53"/>
    </row>
    <row r="320" spans="10:43" x14ac:dyDescent="0.3">
      <c r="J320" s="68"/>
      <c r="L320" s="68"/>
      <c r="M320" s="53"/>
      <c r="O320" s="68"/>
      <c r="P320" s="53"/>
      <c r="R320" s="68"/>
      <c r="S320"/>
      <c r="U320" s="2"/>
      <c r="V320" s="53"/>
      <c r="X320" s="68"/>
      <c r="Y320"/>
      <c r="AA320" s="2"/>
      <c r="AB320"/>
      <c r="AD320" s="2"/>
      <c r="AE320"/>
      <c r="AG320" s="2"/>
      <c r="AH320"/>
      <c r="AJ320" s="2"/>
      <c r="AK320" s="53"/>
      <c r="AM320" s="68"/>
      <c r="AN320" s="53"/>
      <c r="AP320" s="68"/>
      <c r="AQ320" s="53"/>
    </row>
    <row r="321" spans="10:43" x14ac:dyDescent="0.3">
      <c r="J321" s="68"/>
      <c r="L321" s="68"/>
      <c r="M321" s="53"/>
      <c r="O321" s="68"/>
      <c r="P321" s="53"/>
      <c r="R321" s="68"/>
      <c r="S321"/>
      <c r="U321" s="2"/>
      <c r="V321" s="53"/>
      <c r="X321" s="68"/>
      <c r="Y321"/>
      <c r="AA321" s="2"/>
      <c r="AB321"/>
      <c r="AD321" s="2"/>
      <c r="AE321"/>
      <c r="AG321" s="2"/>
      <c r="AH321"/>
      <c r="AJ321" s="2"/>
      <c r="AK321" s="53"/>
      <c r="AM321" s="68"/>
      <c r="AN321" s="53"/>
      <c r="AP321" s="68"/>
      <c r="AQ321" s="53"/>
    </row>
    <row r="322" spans="10:43" x14ac:dyDescent="0.3">
      <c r="J322" s="68"/>
      <c r="L322" s="68"/>
      <c r="M322" s="53"/>
      <c r="O322" s="68"/>
      <c r="P322" s="53"/>
      <c r="R322" s="68"/>
      <c r="S322"/>
      <c r="U322" s="2"/>
      <c r="V322" s="53"/>
      <c r="X322" s="68"/>
      <c r="Y322"/>
      <c r="AA322" s="2"/>
      <c r="AB322"/>
      <c r="AD322" s="2"/>
      <c r="AE322"/>
      <c r="AG322" s="2"/>
      <c r="AH322"/>
      <c r="AJ322" s="2"/>
      <c r="AK322" s="53"/>
      <c r="AM322" s="68"/>
      <c r="AN322" s="53"/>
      <c r="AP322" s="68"/>
      <c r="AQ322" s="53"/>
    </row>
    <row r="323" spans="10:43" x14ac:dyDescent="0.3">
      <c r="J323" s="68"/>
      <c r="L323" s="68"/>
      <c r="M323" s="53"/>
      <c r="O323" s="68"/>
      <c r="P323" s="53"/>
      <c r="R323" s="68"/>
      <c r="S323"/>
      <c r="U323" s="2"/>
      <c r="V323" s="53"/>
      <c r="X323" s="68"/>
      <c r="Y323"/>
      <c r="AA323" s="2"/>
      <c r="AB323"/>
      <c r="AD323" s="2"/>
      <c r="AE323"/>
      <c r="AG323" s="2"/>
      <c r="AH323"/>
      <c r="AJ323" s="2"/>
      <c r="AK323" s="53"/>
      <c r="AM323" s="68"/>
      <c r="AN323" s="53"/>
      <c r="AP323" s="68"/>
      <c r="AQ323" s="53"/>
    </row>
    <row r="324" spans="10:43" x14ac:dyDescent="0.3">
      <c r="J324" s="68"/>
      <c r="L324" s="68"/>
      <c r="M324" s="53"/>
      <c r="O324" s="68"/>
      <c r="P324" s="53"/>
      <c r="R324" s="68"/>
      <c r="S324"/>
      <c r="U324" s="2"/>
      <c r="V324" s="53"/>
      <c r="X324" s="68"/>
      <c r="Y324"/>
      <c r="AA324" s="2"/>
      <c r="AB324"/>
      <c r="AD324" s="2"/>
      <c r="AE324"/>
      <c r="AG324" s="2"/>
      <c r="AH324"/>
      <c r="AJ324" s="2"/>
      <c r="AK324" s="53"/>
      <c r="AM324" s="68"/>
      <c r="AN324" s="53"/>
      <c r="AP324" s="68"/>
      <c r="AQ324" s="53"/>
    </row>
    <row r="325" spans="10:43" x14ac:dyDescent="0.3">
      <c r="J325" s="68"/>
      <c r="L325" s="68"/>
      <c r="M325" s="53"/>
      <c r="O325" s="68"/>
      <c r="P325" s="53"/>
      <c r="R325" s="68"/>
      <c r="S325"/>
      <c r="U325" s="2"/>
      <c r="V325" s="53"/>
      <c r="X325" s="68"/>
      <c r="Y325"/>
      <c r="AA325" s="2"/>
      <c r="AB325"/>
      <c r="AD325" s="2"/>
      <c r="AE325"/>
      <c r="AG325" s="2"/>
      <c r="AH325"/>
      <c r="AJ325" s="2"/>
      <c r="AK325" s="53"/>
      <c r="AM325" s="68"/>
      <c r="AN325" s="53"/>
      <c r="AP325" s="68"/>
      <c r="AQ325" s="53"/>
    </row>
    <row r="326" spans="10:43" x14ac:dyDescent="0.3">
      <c r="J326" s="68"/>
      <c r="L326" s="68"/>
      <c r="M326" s="53"/>
      <c r="O326" s="68"/>
      <c r="P326" s="53"/>
      <c r="R326" s="68"/>
      <c r="S326"/>
      <c r="U326" s="2"/>
      <c r="V326" s="53"/>
      <c r="X326" s="68"/>
      <c r="Y326"/>
      <c r="AA326" s="2"/>
      <c r="AB326"/>
      <c r="AD326" s="2"/>
      <c r="AE326"/>
      <c r="AG326" s="2"/>
      <c r="AH326"/>
      <c r="AJ326" s="2"/>
      <c r="AK326" s="53"/>
      <c r="AM326" s="68"/>
      <c r="AN326" s="53"/>
      <c r="AP326" s="68"/>
      <c r="AQ326" s="53"/>
    </row>
    <row r="327" spans="10:43" x14ac:dyDescent="0.3">
      <c r="J327" s="68"/>
      <c r="L327" s="68"/>
      <c r="M327" s="53"/>
      <c r="O327" s="68"/>
      <c r="P327" s="53"/>
      <c r="R327" s="68"/>
      <c r="S327"/>
      <c r="U327" s="2"/>
      <c r="V327" s="53"/>
      <c r="X327" s="68"/>
      <c r="Y327"/>
      <c r="AA327" s="2"/>
      <c r="AB327"/>
      <c r="AD327" s="2"/>
      <c r="AE327"/>
      <c r="AG327" s="2"/>
      <c r="AH327"/>
      <c r="AJ327" s="2"/>
      <c r="AK327" s="53"/>
      <c r="AM327" s="68"/>
      <c r="AN327" s="53"/>
      <c r="AP327" s="68"/>
      <c r="AQ327" s="53"/>
    </row>
    <row r="328" spans="10:43" x14ac:dyDescent="0.3">
      <c r="J328" s="68"/>
      <c r="L328" s="68"/>
      <c r="M328" s="53"/>
      <c r="O328" s="68"/>
      <c r="P328" s="53"/>
      <c r="R328" s="68"/>
      <c r="S328"/>
      <c r="U328" s="2"/>
      <c r="V328" s="53"/>
      <c r="X328" s="68"/>
      <c r="Y328"/>
      <c r="AA328" s="2"/>
      <c r="AB328"/>
      <c r="AD328" s="2"/>
      <c r="AE328"/>
      <c r="AG328" s="2"/>
      <c r="AH328"/>
      <c r="AJ328" s="2"/>
      <c r="AK328" s="53"/>
      <c r="AM328" s="68"/>
      <c r="AN328" s="53"/>
      <c r="AP328" s="68"/>
      <c r="AQ328" s="53"/>
    </row>
    <row r="329" spans="10:43" x14ac:dyDescent="0.3">
      <c r="J329" s="68"/>
      <c r="L329" s="68"/>
      <c r="M329" s="53"/>
      <c r="O329" s="68"/>
      <c r="P329" s="53"/>
      <c r="R329" s="68"/>
      <c r="S329"/>
      <c r="U329" s="2"/>
      <c r="V329" s="53"/>
      <c r="X329" s="68"/>
      <c r="Y329"/>
      <c r="AA329" s="2"/>
      <c r="AB329"/>
      <c r="AD329" s="2"/>
      <c r="AE329"/>
      <c r="AG329" s="2"/>
      <c r="AH329"/>
      <c r="AJ329" s="2"/>
      <c r="AK329" s="53"/>
      <c r="AM329" s="68"/>
      <c r="AN329" s="53"/>
      <c r="AP329" s="68"/>
      <c r="AQ329" s="53"/>
    </row>
    <row r="330" spans="10:43" x14ac:dyDescent="0.3">
      <c r="J330" s="68"/>
      <c r="L330" s="68"/>
      <c r="M330" s="53"/>
      <c r="O330" s="68"/>
      <c r="P330" s="53"/>
      <c r="R330" s="68"/>
      <c r="S330"/>
      <c r="U330" s="2"/>
      <c r="V330" s="53"/>
      <c r="X330" s="68"/>
      <c r="Y330"/>
      <c r="AA330" s="2"/>
      <c r="AB330"/>
      <c r="AD330" s="2"/>
      <c r="AE330"/>
      <c r="AG330" s="2"/>
      <c r="AH330"/>
      <c r="AJ330" s="2"/>
      <c r="AK330" s="53"/>
      <c r="AM330" s="68"/>
      <c r="AN330" s="53"/>
      <c r="AP330" s="68"/>
      <c r="AQ330" s="53"/>
    </row>
    <row r="331" spans="10:43" x14ac:dyDescent="0.3">
      <c r="J331" s="68"/>
      <c r="L331" s="68"/>
      <c r="M331" s="53"/>
      <c r="O331" s="68"/>
      <c r="P331" s="53"/>
      <c r="R331" s="68"/>
      <c r="S331"/>
      <c r="U331" s="2"/>
      <c r="V331" s="53"/>
      <c r="X331" s="68"/>
      <c r="Y331"/>
      <c r="AA331" s="2"/>
      <c r="AB331"/>
      <c r="AD331" s="2"/>
      <c r="AE331"/>
      <c r="AG331" s="2"/>
      <c r="AH331"/>
      <c r="AJ331" s="2"/>
      <c r="AK331" s="53"/>
      <c r="AM331" s="68"/>
      <c r="AN331" s="53"/>
      <c r="AP331" s="68"/>
      <c r="AQ331" s="53"/>
    </row>
    <row r="332" spans="10:43" x14ac:dyDescent="0.3">
      <c r="J332" s="68"/>
      <c r="L332" s="68"/>
      <c r="M332" s="53"/>
      <c r="O332" s="68"/>
      <c r="P332" s="53"/>
      <c r="R332" s="68"/>
      <c r="S332"/>
      <c r="U332" s="2"/>
      <c r="V332" s="53"/>
      <c r="X332" s="68"/>
      <c r="Y332"/>
      <c r="AA332" s="2"/>
      <c r="AB332"/>
      <c r="AD332" s="2"/>
      <c r="AE332"/>
      <c r="AG332" s="2"/>
      <c r="AH332"/>
      <c r="AJ332" s="2"/>
      <c r="AK332" s="53"/>
      <c r="AM332" s="68"/>
      <c r="AN332" s="53"/>
      <c r="AP332" s="68"/>
      <c r="AQ332" s="53"/>
    </row>
    <row r="333" spans="10:43" x14ac:dyDescent="0.3">
      <c r="J333" s="68"/>
      <c r="L333" s="68"/>
      <c r="M333" s="53"/>
      <c r="O333" s="68"/>
      <c r="P333" s="53"/>
      <c r="R333" s="68"/>
      <c r="S333"/>
      <c r="U333" s="2"/>
      <c r="V333" s="53"/>
      <c r="X333" s="68"/>
      <c r="Y333"/>
      <c r="AA333" s="2"/>
      <c r="AB333"/>
      <c r="AD333" s="2"/>
      <c r="AE333"/>
      <c r="AG333" s="2"/>
      <c r="AH333"/>
      <c r="AJ333" s="2"/>
      <c r="AK333" s="53"/>
      <c r="AM333" s="68"/>
      <c r="AN333" s="53"/>
      <c r="AP333" s="68"/>
      <c r="AQ333" s="53"/>
    </row>
    <row r="334" spans="10:43" x14ac:dyDescent="0.3">
      <c r="J334" s="68"/>
      <c r="L334" s="68"/>
      <c r="M334" s="53"/>
      <c r="O334" s="68"/>
      <c r="P334" s="53"/>
      <c r="R334" s="68"/>
      <c r="S334"/>
      <c r="U334" s="2"/>
      <c r="V334" s="53"/>
      <c r="X334" s="68"/>
      <c r="Y334"/>
      <c r="AA334" s="2"/>
      <c r="AB334"/>
      <c r="AD334" s="2"/>
      <c r="AE334"/>
      <c r="AG334" s="2"/>
      <c r="AH334"/>
      <c r="AJ334" s="2"/>
      <c r="AK334" s="53"/>
      <c r="AM334" s="68"/>
      <c r="AN334" s="53"/>
      <c r="AP334" s="68"/>
      <c r="AQ334" s="53"/>
    </row>
    <row r="335" spans="10:43" x14ac:dyDescent="0.3">
      <c r="J335" s="68"/>
      <c r="L335" s="68"/>
      <c r="M335" s="53"/>
      <c r="O335" s="68"/>
      <c r="P335" s="53"/>
      <c r="R335" s="68"/>
      <c r="S335"/>
      <c r="U335" s="2"/>
      <c r="V335" s="53"/>
      <c r="X335" s="68"/>
      <c r="Y335"/>
      <c r="AA335" s="2"/>
      <c r="AB335"/>
      <c r="AD335" s="2"/>
      <c r="AE335"/>
      <c r="AG335" s="2"/>
      <c r="AH335"/>
      <c r="AJ335" s="2"/>
      <c r="AK335" s="53"/>
      <c r="AM335" s="68"/>
      <c r="AN335" s="53"/>
      <c r="AP335" s="68"/>
      <c r="AQ335" s="53"/>
    </row>
    <row r="336" spans="10:43" x14ac:dyDescent="0.3">
      <c r="J336" s="68"/>
      <c r="L336" s="68"/>
      <c r="M336" s="53"/>
      <c r="O336" s="68"/>
      <c r="P336" s="53"/>
      <c r="R336" s="68"/>
      <c r="S336"/>
      <c r="U336" s="2"/>
      <c r="V336" s="53"/>
      <c r="X336" s="68"/>
      <c r="Y336"/>
      <c r="AA336" s="2"/>
      <c r="AB336"/>
      <c r="AD336" s="2"/>
      <c r="AE336"/>
      <c r="AG336" s="2"/>
      <c r="AH336"/>
      <c r="AJ336" s="2"/>
      <c r="AK336" s="53"/>
      <c r="AM336" s="68"/>
      <c r="AN336" s="53"/>
      <c r="AP336" s="68"/>
      <c r="AQ336" s="53"/>
    </row>
    <row r="337" spans="10:43" x14ac:dyDescent="0.3">
      <c r="J337" s="68"/>
      <c r="L337" s="68"/>
      <c r="M337" s="53"/>
      <c r="O337" s="68"/>
      <c r="P337" s="53"/>
      <c r="R337" s="68"/>
      <c r="S337"/>
      <c r="U337" s="2"/>
      <c r="V337" s="53"/>
      <c r="X337" s="68"/>
      <c r="Y337"/>
      <c r="AA337" s="2"/>
      <c r="AB337"/>
      <c r="AD337" s="2"/>
      <c r="AE337"/>
      <c r="AG337" s="2"/>
      <c r="AH337"/>
      <c r="AJ337" s="2"/>
      <c r="AK337" s="53"/>
      <c r="AM337" s="68"/>
      <c r="AN337" s="53"/>
      <c r="AP337" s="68"/>
      <c r="AQ337" s="53"/>
    </row>
    <row r="338" spans="10:43" x14ac:dyDescent="0.3">
      <c r="J338" s="68"/>
      <c r="L338" s="68"/>
      <c r="M338" s="53"/>
      <c r="O338" s="68"/>
      <c r="P338" s="53"/>
      <c r="R338" s="68"/>
      <c r="S338"/>
      <c r="U338" s="2"/>
      <c r="V338" s="53"/>
      <c r="X338" s="68"/>
      <c r="Y338"/>
      <c r="AA338" s="2"/>
      <c r="AB338"/>
      <c r="AD338" s="2"/>
      <c r="AE338"/>
      <c r="AG338" s="2"/>
      <c r="AH338"/>
      <c r="AJ338" s="2"/>
      <c r="AK338" s="53"/>
      <c r="AM338" s="68"/>
      <c r="AN338" s="53"/>
      <c r="AP338" s="68"/>
      <c r="AQ338" s="53"/>
    </row>
    <row r="339" spans="10:43" x14ac:dyDescent="0.3">
      <c r="J339" s="68"/>
      <c r="L339" s="68"/>
      <c r="M339" s="53"/>
      <c r="O339" s="68"/>
      <c r="P339" s="53"/>
      <c r="R339" s="68"/>
      <c r="S339"/>
      <c r="U339" s="2"/>
      <c r="V339" s="53"/>
      <c r="X339" s="68"/>
      <c r="Y339"/>
      <c r="AA339" s="2"/>
      <c r="AB339"/>
      <c r="AD339" s="2"/>
      <c r="AE339"/>
      <c r="AG339" s="2"/>
      <c r="AH339"/>
      <c r="AJ339" s="2"/>
      <c r="AK339" s="53"/>
      <c r="AM339" s="68"/>
      <c r="AN339" s="53"/>
      <c r="AP339" s="68"/>
      <c r="AQ339" s="53"/>
    </row>
    <row r="340" spans="10:43" x14ac:dyDescent="0.3">
      <c r="J340" s="68"/>
      <c r="L340" s="68"/>
      <c r="M340" s="53"/>
      <c r="O340" s="68"/>
      <c r="P340" s="53"/>
      <c r="R340" s="68"/>
      <c r="S340"/>
      <c r="U340" s="2"/>
      <c r="V340" s="53"/>
      <c r="X340" s="68"/>
      <c r="Y340"/>
      <c r="AA340" s="2"/>
      <c r="AB340"/>
      <c r="AD340" s="2"/>
      <c r="AE340"/>
      <c r="AG340" s="2"/>
      <c r="AH340"/>
      <c r="AJ340" s="2"/>
      <c r="AK340" s="53"/>
      <c r="AM340" s="68"/>
      <c r="AN340" s="53"/>
      <c r="AP340" s="68"/>
      <c r="AQ340" s="53"/>
    </row>
    <row r="341" spans="10:43" x14ac:dyDescent="0.3">
      <c r="J341" s="68"/>
      <c r="L341" s="68"/>
      <c r="M341" s="53"/>
      <c r="O341" s="68"/>
      <c r="P341" s="53"/>
      <c r="R341" s="68"/>
      <c r="S341"/>
      <c r="U341" s="2"/>
      <c r="V341" s="53"/>
      <c r="X341" s="68"/>
      <c r="Y341"/>
      <c r="AA341" s="2"/>
      <c r="AB341"/>
      <c r="AD341" s="2"/>
      <c r="AE341"/>
      <c r="AG341" s="2"/>
      <c r="AH341"/>
      <c r="AJ341" s="2"/>
      <c r="AK341" s="53"/>
      <c r="AM341" s="68"/>
      <c r="AN341" s="53"/>
      <c r="AP341" s="68"/>
      <c r="AQ341" s="53"/>
    </row>
    <row r="342" spans="10:43" x14ac:dyDescent="0.3">
      <c r="J342" s="68"/>
      <c r="L342" s="68"/>
      <c r="M342" s="53"/>
      <c r="O342" s="68"/>
      <c r="P342" s="53"/>
      <c r="R342" s="68"/>
      <c r="S342"/>
      <c r="U342" s="2"/>
      <c r="V342" s="53"/>
      <c r="X342" s="68"/>
      <c r="Y342"/>
      <c r="AA342" s="2"/>
      <c r="AB342"/>
      <c r="AD342" s="2"/>
      <c r="AE342"/>
      <c r="AG342" s="2"/>
      <c r="AH342"/>
      <c r="AJ342" s="2"/>
      <c r="AK342" s="53"/>
      <c r="AM342" s="68"/>
      <c r="AN342" s="53"/>
      <c r="AP342" s="68"/>
      <c r="AQ342" s="53"/>
    </row>
    <row r="343" spans="10:43" x14ac:dyDescent="0.3">
      <c r="J343" s="68"/>
      <c r="L343" s="68"/>
      <c r="M343" s="53"/>
      <c r="O343" s="68"/>
      <c r="P343" s="53"/>
      <c r="R343" s="68"/>
      <c r="S343"/>
      <c r="U343" s="2"/>
      <c r="V343" s="53"/>
      <c r="X343" s="68"/>
      <c r="Y343"/>
      <c r="AA343" s="2"/>
      <c r="AB343"/>
      <c r="AD343" s="2"/>
      <c r="AE343"/>
      <c r="AG343" s="2"/>
      <c r="AH343"/>
      <c r="AJ343" s="2"/>
      <c r="AK343" s="53"/>
      <c r="AM343" s="68"/>
      <c r="AN343" s="53"/>
      <c r="AP343" s="68"/>
      <c r="AQ343" s="53"/>
    </row>
    <row r="344" spans="10:43" x14ac:dyDescent="0.3">
      <c r="J344" s="68"/>
      <c r="L344" s="68"/>
      <c r="M344" s="53"/>
      <c r="O344" s="68"/>
      <c r="P344" s="53"/>
      <c r="R344" s="68"/>
      <c r="S344"/>
      <c r="U344" s="2"/>
      <c r="V344" s="53"/>
      <c r="X344" s="68"/>
      <c r="Y344"/>
      <c r="AA344" s="2"/>
      <c r="AB344"/>
      <c r="AD344" s="2"/>
      <c r="AE344"/>
      <c r="AG344" s="2"/>
      <c r="AH344"/>
      <c r="AJ344" s="2"/>
      <c r="AK344" s="53"/>
      <c r="AM344" s="68"/>
      <c r="AN344" s="53"/>
      <c r="AP344" s="68"/>
      <c r="AQ344" s="53"/>
    </row>
    <row r="345" spans="10:43" x14ac:dyDescent="0.3">
      <c r="J345" s="68"/>
      <c r="L345" s="68"/>
      <c r="M345" s="53"/>
      <c r="O345" s="68"/>
      <c r="P345" s="53"/>
      <c r="R345" s="68"/>
      <c r="S345"/>
      <c r="U345" s="2"/>
      <c r="V345" s="53"/>
      <c r="X345" s="68"/>
      <c r="Y345"/>
      <c r="AA345" s="2"/>
      <c r="AB345"/>
      <c r="AD345" s="2"/>
      <c r="AE345"/>
      <c r="AG345" s="2"/>
      <c r="AH345"/>
      <c r="AJ345" s="2"/>
      <c r="AK345" s="53"/>
      <c r="AM345" s="68"/>
      <c r="AN345" s="53"/>
      <c r="AP345" s="68"/>
      <c r="AQ345" s="53"/>
    </row>
    <row r="346" spans="10:43" x14ac:dyDescent="0.3">
      <c r="J346" s="68"/>
      <c r="L346" s="68"/>
      <c r="M346" s="53"/>
      <c r="O346" s="68"/>
      <c r="P346" s="53"/>
      <c r="R346" s="68"/>
      <c r="S346"/>
      <c r="U346" s="2"/>
      <c r="V346" s="53"/>
      <c r="X346" s="68"/>
      <c r="Y346"/>
      <c r="AA346" s="2"/>
      <c r="AB346"/>
      <c r="AD346" s="2"/>
      <c r="AE346"/>
      <c r="AG346" s="2"/>
      <c r="AH346"/>
      <c r="AJ346" s="2"/>
      <c r="AK346" s="53"/>
      <c r="AM346" s="68"/>
      <c r="AN346" s="53"/>
      <c r="AP346" s="68"/>
      <c r="AQ346" s="53"/>
    </row>
    <row r="347" spans="10:43" x14ac:dyDescent="0.3">
      <c r="J347" s="68"/>
      <c r="L347" s="68"/>
      <c r="M347" s="53"/>
      <c r="O347" s="68"/>
      <c r="P347" s="53"/>
      <c r="R347" s="68"/>
      <c r="S347"/>
      <c r="U347" s="2"/>
      <c r="V347" s="53"/>
      <c r="X347" s="68"/>
      <c r="Y347"/>
      <c r="AA347" s="2"/>
      <c r="AB347"/>
      <c r="AD347" s="2"/>
      <c r="AE347"/>
      <c r="AG347" s="2"/>
      <c r="AH347"/>
      <c r="AJ347" s="2"/>
      <c r="AK347" s="53"/>
      <c r="AM347" s="68"/>
      <c r="AN347" s="53"/>
      <c r="AP347" s="68"/>
      <c r="AQ347" s="53"/>
    </row>
    <row r="348" spans="10:43" x14ac:dyDescent="0.3">
      <c r="J348" s="68"/>
      <c r="L348" s="68"/>
      <c r="M348" s="53"/>
      <c r="O348" s="68"/>
      <c r="P348" s="53"/>
      <c r="R348" s="68"/>
      <c r="S348"/>
      <c r="U348" s="2"/>
      <c r="V348" s="53"/>
      <c r="X348" s="68"/>
      <c r="Y348"/>
      <c r="AA348" s="2"/>
      <c r="AB348"/>
      <c r="AD348" s="2"/>
      <c r="AE348"/>
      <c r="AG348" s="2"/>
      <c r="AH348"/>
      <c r="AJ348" s="2"/>
      <c r="AK348" s="53"/>
      <c r="AM348" s="68"/>
      <c r="AN348" s="53"/>
      <c r="AP348" s="68"/>
      <c r="AQ348" s="53"/>
    </row>
    <row r="349" spans="10:43" x14ac:dyDescent="0.3">
      <c r="J349" s="68"/>
      <c r="L349" s="68"/>
      <c r="M349" s="53"/>
      <c r="O349" s="68"/>
      <c r="P349" s="53"/>
      <c r="R349" s="68"/>
      <c r="S349"/>
      <c r="U349" s="2"/>
      <c r="V349" s="53"/>
      <c r="X349" s="68"/>
      <c r="Y349"/>
      <c r="AA349" s="2"/>
      <c r="AB349"/>
      <c r="AD349" s="2"/>
      <c r="AE349"/>
      <c r="AG349" s="2"/>
      <c r="AH349"/>
      <c r="AJ349" s="2"/>
      <c r="AK349" s="53"/>
      <c r="AM349" s="68"/>
      <c r="AN349" s="53"/>
      <c r="AP349" s="68"/>
      <c r="AQ349" s="53"/>
    </row>
    <row r="350" spans="10:43" x14ac:dyDescent="0.3">
      <c r="J350" s="68"/>
      <c r="L350" s="68"/>
      <c r="M350" s="53"/>
      <c r="O350" s="68"/>
      <c r="P350" s="53"/>
      <c r="R350" s="68"/>
      <c r="S350"/>
      <c r="U350" s="2"/>
      <c r="V350" s="53"/>
      <c r="X350" s="68"/>
      <c r="Y350"/>
      <c r="AA350" s="2"/>
      <c r="AB350"/>
      <c r="AD350" s="2"/>
      <c r="AE350"/>
      <c r="AG350" s="2"/>
      <c r="AH350"/>
      <c r="AJ350" s="2"/>
      <c r="AK350" s="53"/>
      <c r="AM350" s="68"/>
      <c r="AN350" s="53"/>
      <c r="AP350" s="68"/>
      <c r="AQ350" s="53"/>
    </row>
    <row r="351" spans="10:43" x14ac:dyDescent="0.3">
      <c r="J351" s="68"/>
      <c r="L351" s="68"/>
      <c r="M351" s="53"/>
      <c r="O351" s="68"/>
      <c r="P351" s="53"/>
      <c r="R351" s="68"/>
      <c r="S351"/>
      <c r="U351" s="2"/>
      <c r="V351" s="53"/>
      <c r="X351" s="68"/>
      <c r="Y351"/>
      <c r="AA351" s="2"/>
      <c r="AB351"/>
      <c r="AD351" s="2"/>
      <c r="AE351"/>
      <c r="AG351" s="2"/>
      <c r="AH351"/>
      <c r="AJ351" s="2"/>
      <c r="AK351" s="53"/>
      <c r="AM351" s="68"/>
      <c r="AN351" s="53"/>
      <c r="AP351" s="68"/>
      <c r="AQ351" s="53"/>
    </row>
    <row r="352" spans="10:43" x14ac:dyDescent="0.3">
      <c r="J352" s="68"/>
      <c r="L352" s="68"/>
      <c r="M352" s="53"/>
      <c r="O352" s="68"/>
      <c r="P352" s="53"/>
      <c r="R352" s="68"/>
      <c r="S352"/>
      <c r="U352" s="2"/>
      <c r="V352" s="53"/>
      <c r="X352" s="68"/>
      <c r="Y352"/>
      <c r="AA352" s="2"/>
      <c r="AB352"/>
      <c r="AD352" s="2"/>
      <c r="AE352"/>
      <c r="AG352" s="2"/>
      <c r="AH352"/>
      <c r="AJ352" s="2"/>
      <c r="AK352" s="53"/>
      <c r="AM352" s="68"/>
      <c r="AN352" s="53"/>
      <c r="AP352" s="68"/>
      <c r="AQ352" s="53"/>
    </row>
    <row r="353" spans="10:43" x14ac:dyDescent="0.3">
      <c r="J353" s="68"/>
      <c r="L353" s="68"/>
      <c r="M353" s="53"/>
      <c r="O353" s="68"/>
      <c r="P353" s="53"/>
      <c r="R353" s="68"/>
      <c r="S353"/>
      <c r="U353" s="2"/>
      <c r="V353" s="53"/>
      <c r="X353" s="68"/>
      <c r="Y353"/>
      <c r="AA353" s="2"/>
      <c r="AB353"/>
      <c r="AD353" s="2"/>
      <c r="AE353"/>
      <c r="AG353" s="2"/>
      <c r="AH353"/>
      <c r="AJ353" s="2"/>
      <c r="AK353" s="53"/>
      <c r="AM353" s="68"/>
      <c r="AN353" s="53"/>
      <c r="AP353" s="68"/>
      <c r="AQ353" s="53"/>
    </row>
    <row r="354" spans="10:43" x14ac:dyDescent="0.3">
      <c r="J354" s="68"/>
      <c r="L354" s="68"/>
      <c r="M354" s="53"/>
      <c r="O354" s="68"/>
      <c r="P354" s="53"/>
      <c r="R354" s="68"/>
      <c r="S354"/>
      <c r="U354" s="2"/>
      <c r="V354" s="53"/>
      <c r="X354" s="68"/>
      <c r="Y354"/>
      <c r="AA354" s="2"/>
      <c r="AB354"/>
      <c r="AD354" s="2"/>
      <c r="AE354"/>
      <c r="AG354" s="2"/>
      <c r="AH354"/>
      <c r="AJ354" s="2"/>
      <c r="AK354" s="53"/>
      <c r="AM354" s="68"/>
      <c r="AN354" s="53"/>
      <c r="AP354" s="68"/>
      <c r="AQ354" s="53"/>
    </row>
    <row r="355" spans="10:43" x14ac:dyDescent="0.3">
      <c r="J355" s="68"/>
      <c r="L355" s="68"/>
      <c r="M355" s="53"/>
      <c r="O355" s="68"/>
      <c r="P355" s="53"/>
      <c r="R355" s="68"/>
      <c r="S355"/>
      <c r="U355" s="2"/>
      <c r="V355" s="53"/>
      <c r="X355" s="68"/>
      <c r="Y355"/>
      <c r="AA355" s="2"/>
      <c r="AB355"/>
      <c r="AD355" s="2"/>
      <c r="AE355"/>
      <c r="AG355" s="2"/>
      <c r="AH355"/>
      <c r="AJ355" s="2"/>
      <c r="AK355" s="53"/>
      <c r="AM355" s="68"/>
      <c r="AN355" s="53"/>
      <c r="AP355" s="68"/>
      <c r="AQ355" s="53"/>
    </row>
    <row r="356" spans="10:43" x14ac:dyDescent="0.3">
      <c r="J356" s="68"/>
      <c r="L356" s="68"/>
      <c r="M356" s="53"/>
      <c r="O356" s="68"/>
      <c r="P356" s="53"/>
      <c r="R356" s="68"/>
      <c r="S356"/>
      <c r="U356" s="2"/>
      <c r="V356" s="53"/>
      <c r="X356" s="68"/>
      <c r="Y356"/>
      <c r="AA356" s="2"/>
      <c r="AB356"/>
      <c r="AD356" s="2"/>
      <c r="AE356"/>
      <c r="AG356" s="2"/>
      <c r="AH356"/>
      <c r="AJ356" s="2"/>
      <c r="AK356" s="53"/>
      <c r="AM356" s="68"/>
      <c r="AN356" s="53"/>
      <c r="AP356" s="68"/>
      <c r="AQ356" s="53"/>
    </row>
    <row r="357" spans="10:43" x14ac:dyDescent="0.3">
      <c r="J357" s="68"/>
      <c r="L357" s="68"/>
      <c r="M357" s="53"/>
      <c r="O357" s="68"/>
      <c r="P357" s="53"/>
      <c r="R357" s="68"/>
      <c r="S357"/>
      <c r="U357" s="2"/>
      <c r="V357" s="53"/>
      <c r="X357" s="68"/>
      <c r="Y357"/>
      <c r="AA357" s="2"/>
      <c r="AB357"/>
      <c r="AD357" s="2"/>
      <c r="AE357"/>
      <c r="AG357" s="2"/>
      <c r="AH357"/>
      <c r="AJ357" s="2"/>
      <c r="AK357" s="53"/>
      <c r="AM357" s="68"/>
      <c r="AN357" s="53"/>
      <c r="AP357" s="68"/>
      <c r="AQ357" s="53"/>
    </row>
    <row r="358" spans="10:43" x14ac:dyDescent="0.3">
      <c r="J358" s="68"/>
      <c r="L358" s="68"/>
      <c r="M358" s="53"/>
      <c r="O358" s="68"/>
      <c r="P358" s="53"/>
      <c r="R358" s="68"/>
      <c r="S358"/>
      <c r="U358" s="2"/>
      <c r="V358" s="53"/>
      <c r="X358" s="68"/>
      <c r="Y358"/>
      <c r="AA358" s="2"/>
      <c r="AB358"/>
      <c r="AD358" s="2"/>
      <c r="AE358"/>
      <c r="AG358" s="2"/>
      <c r="AH358"/>
      <c r="AJ358" s="2"/>
      <c r="AK358" s="53"/>
      <c r="AM358" s="68"/>
      <c r="AN358" s="53"/>
      <c r="AP358" s="68"/>
      <c r="AQ358" s="53"/>
    </row>
    <row r="359" spans="10:43" x14ac:dyDescent="0.3">
      <c r="J359" s="68"/>
      <c r="L359" s="68"/>
      <c r="M359" s="53"/>
      <c r="O359" s="68"/>
      <c r="P359" s="53"/>
      <c r="R359" s="68"/>
      <c r="S359"/>
      <c r="U359" s="2"/>
      <c r="V359" s="53"/>
      <c r="X359" s="68"/>
      <c r="Y359"/>
      <c r="AA359" s="2"/>
      <c r="AB359"/>
      <c r="AD359" s="2"/>
      <c r="AE359"/>
      <c r="AG359" s="2"/>
      <c r="AH359"/>
      <c r="AJ359" s="2"/>
      <c r="AK359" s="53"/>
      <c r="AM359" s="68"/>
      <c r="AN359" s="53"/>
      <c r="AP359" s="68"/>
      <c r="AQ359" s="53"/>
    </row>
    <row r="360" spans="10:43" x14ac:dyDescent="0.3">
      <c r="J360" s="68"/>
      <c r="L360" s="68"/>
      <c r="M360" s="53"/>
      <c r="O360" s="68"/>
      <c r="P360" s="53"/>
      <c r="R360" s="68"/>
      <c r="S360"/>
      <c r="U360" s="2"/>
      <c r="V360" s="53"/>
      <c r="X360" s="68"/>
      <c r="Y360"/>
      <c r="AA360" s="2"/>
      <c r="AB360"/>
      <c r="AD360" s="2"/>
      <c r="AE360"/>
      <c r="AG360" s="2"/>
      <c r="AH360"/>
      <c r="AJ360" s="2"/>
      <c r="AK360" s="53"/>
      <c r="AM360" s="68"/>
      <c r="AN360" s="53"/>
      <c r="AP360" s="68"/>
      <c r="AQ360" s="53"/>
    </row>
    <row r="361" spans="10:43" x14ac:dyDescent="0.3">
      <c r="J361" s="68"/>
      <c r="L361" s="68"/>
      <c r="M361" s="53"/>
      <c r="O361" s="68"/>
      <c r="P361" s="53"/>
      <c r="R361" s="68"/>
      <c r="S361"/>
      <c r="U361" s="2"/>
      <c r="V361" s="53"/>
      <c r="X361" s="68"/>
      <c r="Y361"/>
      <c r="AA361" s="2"/>
      <c r="AB361"/>
      <c r="AD361" s="2"/>
      <c r="AE361"/>
      <c r="AG361" s="2"/>
      <c r="AH361"/>
      <c r="AJ361" s="2"/>
      <c r="AK361" s="53"/>
      <c r="AM361" s="68"/>
      <c r="AN361" s="53"/>
      <c r="AP361" s="68"/>
      <c r="AQ361" s="53"/>
    </row>
    <row r="362" spans="10:43" x14ac:dyDescent="0.3">
      <c r="J362" s="68"/>
      <c r="L362" s="68"/>
      <c r="M362" s="53"/>
      <c r="O362" s="68"/>
      <c r="P362" s="53"/>
      <c r="R362" s="68"/>
      <c r="S362"/>
      <c r="U362" s="2"/>
      <c r="V362" s="53"/>
      <c r="X362" s="68"/>
      <c r="Y362"/>
      <c r="AA362" s="2"/>
      <c r="AB362"/>
      <c r="AD362" s="2"/>
      <c r="AE362"/>
      <c r="AG362" s="2"/>
      <c r="AH362"/>
      <c r="AJ362" s="2"/>
      <c r="AK362" s="53"/>
      <c r="AM362" s="68"/>
      <c r="AN362" s="53"/>
      <c r="AP362" s="68"/>
      <c r="AQ362" s="53"/>
    </row>
    <row r="363" spans="10:43" x14ac:dyDescent="0.3">
      <c r="J363" s="68"/>
      <c r="L363" s="68"/>
      <c r="M363" s="53"/>
      <c r="O363" s="68"/>
      <c r="P363" s="53"/>
      <c r="R363" s="68"/>
      <c r="S363"/>
      <c r="U363" s="2"/>
      <c r="V363" s="53"/>
      <c r="X363" s="68"/>
      <c r="Y363"/>
      <c r="AA363" s="2"/>
      <c r="AB363"/>
      <c r="AD363" s="2"/>
      <c r="AE363"/>
      <c r="AG363" s="2"/>
      <c r="AH363"/>
      <c r="AJ363" s="2"/>
      <c r="AK363" s="53"/>
      <c r="AM363" s="68"/>
      <c r="AN363" s="53"/>
      <c r="AP363" s="68"/>
      <c r="AQ363" s="53"/>
    </row>
    <row r="364" spans="10:43" x14ac:dyDescent="0.3">
      <c r="J364" s="68"/>
      <c r="L364" s="68"/>
      <c r="M364" s="53"/>
      <c r="O364" s="68"/>
      <c r="P364" s="53"/>
      <c r="R364" s="68"/>
      <c r="S364"/>
      <c r="U364" s="2"/>
      <c r="V364" s="53"/>
      <c r="X364" s="68"/>
      <c r="Y364"/>
      <c r="AA364" s="2"/>
      <c r="AB364"/>
      <c r="AD364" s="2"/>
      <c r="AE364"/>
      <c r="AG364" s="2"/>
      <c r="AH364"/>
      <c r="AJ364" s="2"/>
      <c r="AK364" s="53"/>
      <c r="AM364" s="68"/>
      <c r="AN364" s="53"/>
      <c r="AP364" s="68"/>
      <c r="AQ364" s="53"/>
    </row>
    <row r="365" spans="10:43" x14ac:dyDescent="0.3">
      <c r="J365" s="68"/>
      <c r="L365" s="68"/>
      <c r="M365" s="53"/>
      <c r="O365" s="68"/>
      <c r="P365" s="53"/>
      <c r="R365" s="68"/>
      <c r="S365"/>
      <c r="U365" s="2"/>
      <c r="V365" s="53"/>
      <c r="X365" s="68"/>
      <c r="Y365"/>
      <c r="AA365" s="2"/>
      <c r="AB365"/>
      <c r="AD365" s="2"/>
      <c r="AE365"/>
      <c r="AG365" s="2"/>
      <c r="AH365"/>
      <c r="AJ365" s="2"/>
      <c r="AK365" s="53"/>
      <c r="AM365" s="68"/>
      <c r="AN365" s="53"/>
      <c r="AP365" s="68"/>
      <c r="AQ365" s="53"/>
    </row>
    <row r="366" spans="10:43" x14ac:dyDescent="0.3">
      <c r="J366" s="68"/>
      <c r="L366" s="68"/>
      <c r="M366" s="53"/>
      <c r="O366" s="68"/>
      <c r="P366" s="53"/>
      <c r="R366" s="68"/>
      <c r="S366"/>
      <c r="U366" s="2"/>
      <c r="V366" s="53"/>
      <c r="X366" s="68"/>
      <c r="Y366"/>
      <c r="AA366" s="2"/>
      <c r="AB366"/>
      <c r="AD366" s="2"/>
      <c r="AE366"/>
      <c r="AG366" s="2"/>
      <c r="AH366"/>
      <c r="AJ366" s="2"/>
      <c r="AK366" s="53"/>
      <c r="AM366" s="68"/>
      <c r="AN366" s="53"/>
      <c r="AP366" s="68"/>
      <c r="AQ366" s="53"/>
    </row>
    <row r="367" spans="10:43" x14ac:dyDescent="0.3">
      <c r="J367" s="68"/>
      <c r="L367" s="68"/>
      <c r="M367" s="53"/>
      <c r="O367" s="68"/>
      <c r="P367" s="53"/>
      <c r="R367" s="68"/>
      <c r="S367"/>
      <c r="U367" s="2"/>
      <c r="V367" s="53"/>
      <c r="X367" s="68"/>
      <c r="Y367"/>
      <c r="AA367" s="2"/>
      <c r="AB367"/>
      <c r="AD367" s="2"/>
      <c r="AE367"/>
      <c r="AG367" s="2"/>
      <c r="AH367"/>
      <c r="AJ367" s="2"/>
      <c r="AK367" s="53"/>
      <c r="AM367" s="68"/>
      <c r="AN367" s="53"/>
      <c r="AP367" s="68"/>
      <c r="AQ367" s="53"/>
    </row>
    <row r="368" spans="10:43" x14ac:dyDescent="0.3">
      <c r="J368" s="68"/>
      <c r="L368" s="68"/>
      <c r="M368" s="53"/>
      <c r="O368" s="68"/>
      <c r="P368" s="53"/>
      <c r="R368" s="68"/>
      <c r="S368"/>
      <c r="U368" s="2"/>
      <c r="V368" s="53"/>
      <c r="X368" s="68"/>
      <c r="Y368"/>
      <c r="AA368" s="2"/>
      <c r="AB368"/>
      <c r="AD368" s="2"/>
      <c r="AE368"/>
      <c r="AG368" s="2"/>
      <c r="AH368"/>
      <c r="AJ368" s="2"/>
      <c r="AK368" s="53"/>
      <c r="AM368" s="68"/>
      <c r="AN368" s="53"/>
      <c r="AP368" s="68"/>
      <c r="AQ368" s="53"/>
    </row>
    <row r="369" spans="10:43" x14ac:dyDescent="0.3">
      <c r="J369" s="68"/>
      <c r="L369" s="68"/>
      <c r="M369" s="53"/>
      <c r="O369" s="68"/>
      <c r="P369" s="53"/>
      <c r="R369" s="68"/>
      <c r="S369"/>
      <c r="U369" s="2"/>
      <c r="V369" s="53"/>
      <c r="X369" s="68"/>
      <c r="Y369"/>
      <c r="AA369" s="2"/>
      <c r="AB369"/>
      <c r="AD369" s="2"/>
      <c r="AE369"/>
      <c r="AG369" s="2"/>
      <c r="AH369"/>
      <c r="AJ369" s="2"/>
      <c r="AK369" s="53"/>
      <c r="AM369" s="68"/>
      <c r="AN369" s="53"/>
      <c r="AP369" s="68"/>
      <c r="AQ369" s="53"/>
    </row>
    <row r="370" spans="10:43" x14ac:dyDescent="0.3">
      <c r="J370" s="68"/>
      <c r="L370" s="68"/>
      <c r="M370" s="53"/>
      <c r="O370" s="68"/>
      <c r="P370" s="53"/>
      <c r="R370" s="68"/>
      <c r="S370"/>
      <c r="U370" s="2"/>
      <c r="V370" s="53"/>
      <c r="X370" s="68"/>
      <c r="Y370"/>
      <c r="AA370" s="2"/>
      <c r="AB370"/>
      <c r="AD370" s="2"/>
      <c r="AE370"/>
      <c r="AG370" s="2"/>
      <c r="AH370"/>
      <c r="AJ370" s="2"/>
      <c r="AK370" s="53"/>
      <c r="AM370" s="68"/>
      <c r="AN370" s="53"/>
      <c r="AP370" s="68"/>
      <c r="AQ370" s="53"/>
    </row>
    <row r="371" spans="10:43" x14ac:dyDescent="0.3">
      <c r="J371" s="68"/>
      <c r="L371" s="68"/>
      <c r="M371" s="53"/>
      <c r="O371" s="68"/>
      <c r="P371" s="53"/>
      <c r="R371" s="68"/>
      <c r="S371"/>
      <c r="U371" s="2"/>
      <c r="V371" s="53"/>
      <c r="X371" s="68"/>
      <c r="Y371"/>
      <c r="AA371" s="2"/>
      <c r="AB371"/>
      <c r="AD371" s="2"/>
      <c r="AE371"/>
      <c r="AG371" s="2"/>
      <c r="AH371"/>
      <c r="AJ371" s="2"/>
      <c r="AK371" s="53"/>
      <c r="AM371" s="68"/>
      <c r="AN371" s="53"/>
      <c r="AP371" s="68"/>
      <c r="AQ371" s="53"/>
    </row>
    <row r="372" spans="10:43" x14ac:dyDescent="0.3">
      <c r="J372" s="68"/>
      <c r="L372" s="68"/>
      <c r="M372" s="53"/>
      <c r="O372" s="68"/>
      <c r="P372" s="53"/>
      <c r="R372" s="68"/>
      <c r="S372"/>
      <c r="U372" s="2"/>
      <c r="V372" s="53"/>
      <c r="X372" s="68"/>
      <c r="Y372"/>
      <c r="AA372" s="2"/>
      <c r="AB372"/>
      <c r="AD372" s="2"/>
      <c r="AE372"/>
      <c r="AG372" s="2"/>
      <c r="AH372"/>
      <c r="AJ372" s="2"/>
      <c r="AK372" s="53"/>
      <c r="AM372" s="68"/>
      <c r="AN372" s="53"/>
      <c r="AP372" s="68"/>
      <c r="AQ372" s="53"/>
    </row>
    <row r="373" spans="10:43" x14ac:dyDescent="0.3">
      <c r="J373" s="68"/>
      <c r="L373" s="68"/>
      <c r="M373" s="53"/>
      <c r="O373" s="68"/>
      <c r="P373" s="53"/>
      <c r="R373" s="68"/>
      <c r="S373"/>
      <c r="U373" s="2"/>
      <c r="V373" s="53"/>
      <c r="X373" s="68"/>
      <c r="Y373"/>
      <c r="AA373" s="2"/>
      <c r="AB373"/>
      <c r="AD373" s="2"/>
      <c r="AE373"/>
      <c r="AG373" s="2"/>
      <c r="AH373"/>
      <c r="AJ373" s="2"/>
      <c r="AK373" s="53"/>
      <c r="AM373" s="68"/>
      <c r="AN373" s="53"/>
      <c r="AP373" s="68"/>
      <c r="AQ373" s="53"/>
    </row>
    <row r="374" spans="10:43" x14ac:dyDescent="0.3">
      <c r="J374" s="68"/>
      <c r="L374" s="68"/>
      <c r="M374" s="53"/>
      <c r="O374" s="68"/>
      <c r="P374" s="53"/>
      <c r="R374" s="68"/>
      <c r="S374"/>
      <c r="U374" s="2"/>
      <c r="V374" s="53"/>
      <c r="X374" s="68"/>
      <c r="Y374"/>
      <c r="AA374" s="2"/>
      <c r="AB374"/>
      <c r="AD374" s="2"/>
      <c r="AE374"/>
      <c r="AG374" s="2"/>
      <c r="AH374"/>
      <c r="AJ374" s="2"/>
      <c r="AK374" s="53"/>
      <c r="AM374" s="68"/>
      <c r="AN374" s="53"/>
      <c r="AP374" s="68"/>
      <c r="AQ374" s="53"/>
    </row>
    <row r="375" spans="10:43" x14ac:dyDescent="0.3">
      <c r="J375" s="68"/>
      <c r="L375" s="68"/>
      <c r="M375" s="53"/>
      <c r="O375" s="68"/>
      <c r="P375" s="53"/>
      <c r="R375" s="68"/>
      <c r="S375"/>
      <c r="U375" s="2"/>
      <c r="V375" s="53"/>
      <c r="X375" s="68"/>
      <c r="Y375"/>
      <c r="AA375" s="2"/>
      <c r="AB375"/>
      <c r="AD375" s="2"/>
      <c r="AE375"/>
      <c r="AG375" s="2"/>
      <c r="AH375"/>
      <c r="AJ375" s="2"/>
      <c r="AK375" s="53"/>
      <c r="AM375" s="68"/>
      <c r="AN375" s="53"/>
      <c r="AP375" s="68"/>
      <c r="AQ375" s="53"/>
    </row>
    <row r="376" spans="10:43" x14ac:dyDescent="0.3">
      <c r="J376" s="68"/>
      <c r="L376" s="68"/>
      <c r="M376" s="53"/>
      <c r="O376" s="68"/>
      <c r="P376" s="53"/>
      <c r="R376" s="68"/>
      <c r="S376"/>
      <c r="U376" s="2"/>
      <c r="V376" s="53"/>
      <c r="X376" s="68"/>
      <c r="Y376"/>
      <c r="AA376" s="2"/>
      <c r="AB376"/>
      <c r="AD376" s="2"/>
      <c r="AE376"/>
      <c r="AG376" s="2"/>
      <c r="AH376"/>
      <c r="AJ376" s="2"/>
      <c r="AK376" s="53"/>
      <c r="AM376" s="68"/>
      <c r="AN376" s="53"/>
      <c r="AP376" s="68"/>
      <c r="AQ376" s="53"/>
    </row>
    <row r="377" spans="10:43" x14ac:dyDescent="0.3">
      <c r="J377" s="68"/>
      <c r="L377" s="68"/>
      <c r="M377" s="53"/>
      <c r="O377" s="68"/>
      <c r="P377" s="53"/>
      <c r="R377" s="68"/>
      <c r="S377"/>
      <c r="U377" s="2"/>
      <c r="V377" s="53"/>
      <c r="X377" s="68"/>
      <c r="Y377"/>
      <c r="AA377" s="2"/>
      <c r="AB377"/>
      <c r="AD377" s="2"/>
      <c r="AE377"/>
      <c r="AG377" s="2"/>
      <c r="AH377"/>
      <c r="AJ377" s="2"/>
      <c r="AK377" s="53"/>
      <c r="AM377" s="68"/>
      <c r="AN377" s="53"/>
      <c r="AP377" s="68"/>
      <c r="AQ377" s="53"/>
    </row>
    <row r="378" spans="10:43" x14ac:dyDescent="0.3">
      <c r="J378" s="68"/>
      <c r="L378" s="68"/>
      <c r="M378" s="53"/>
      <c r="O378" s="68"/>
      <c r="P378" s="53"/>
      <c r="R378" s="68"/>
      <c r="S378"/>
      <c r="U378" s="2"/>
      <c r="V378" s="53"/>
      <c r="X378" s="68"/>
      <c r="Y378"/>
      <c r="AA378" s="2"/>
      <c r="AB378"/>
      <c r="AD378" s="2"/>
      <c r="AE378"/>
      <c r="AG378" s="2"/>
      <c r="AH378"/>
      <c r="AJ378" s="2"/>
      <c r="AK378" s="53"/>
      <c r="AM378" s="68"/>
      <c r="AN378" s="53"/>
      <c r="AP378" s="68"/>
      <c r="AQ378" s="53"/>
    </row>
    <row r="379" spans="10:43" x14ac:dyDescent="0.3">
      <c r="J379" s="68"/>
      <c r="L379" s="68"/>
      <c r="M379" s="53"/>
      <c r="O379" s="68"/>
      <c r="P379" s="53"/>
      <c r="R379" s="68"/>
      <c r="S379"/>
      <c r="U379" s="2"/>
      <c r="V379" s="53"/>
      <c r="X379" s="68"/>
      <c r="Y379"/>
      <c r="AA379" s="2"/>
      <c r="AB379"/>
      <c r="AD379" s="2"/>
      <c r="AE379"/>
      <c r="AG379" s="2"/>
      <c r="AH379"/>
      <c r="AJ379" s="2"/>
      <c r="AK379" s="53"/>
      <c r="AM379" s="68"/>
      <c r="AN379" s="53"/>
      <c r="AP379" s="68"/>
      <c r="AQ379" s="53"/>
    </row>
    <row r="380" spans="10:43" x14ac:dyDescent="0.3">
      <c r="J380" s="68"/>
      <c r="L380" s="68"/>
      <c r="M380" s="53"/>
      <c r="O380" s="68"/>
      <c r="P380" s="53"/>
      <c r="R380" s="68"/>
      <c r="S380"/>
      <c r="U380" s="2"/>
      <c r="V380" s="53"/>
      <c r="X380" s="68"/>
      <c r="Y380"/>
      <c r="AA380" s="2"/>
      <c r="AB380"/>
      <c r="AD380" s="2"/>
      <c r="AE380"/>
      <c r="AG380" s="2"/>
      <c r="AH380"/>
      <c r="AJ380" s="2"/>
      <c r="AK380" s="53"/>
      <c r="AM380" s="68"/>
      <c r="AN380" s="53"/>
      <c r="AP380" s="68"/>
      <c r="AQ380" s="53"/>
    </row>
    <row r="381" spans="10:43" x14ac:dyDescent="0.3">
      <c r="J381" s="68"/>
      <c r="L381" s="68"/>
      <c r="M381" s="53"/>
      <c r="O381" s="68"/>
      <c r="P381" s="53"/>
      <c r="R381" s="68"/>
      <c r="S381"/>
      <c r="U381" s="2"/>
      <c r="V381" s="53"/>
      <c r="X381" s="68"/>
      <c r="Y381"/>
      <c r="AA381" s="2"/>
      <c r="AB381"/>
      <c r="AD381" s="2"/>
      <c r="AE381"/>
      <c r="AG381" s="2"/>
      <c r="AH381"/>
      <c r="AJ381" s="2"/>
      <c r="AK381" s="53"/>
      <c r="AM381" s="68"/>
      <c r="AN381" s="53"/>
      <c r="AP381" s="68"/>
      <c r="AQ381" s="53"/>
    </row>
    <row r="382" spans="10:43" x14ac:dyDescent="0.3">
      <c r="J382" s="68"/>
      <c r="L382" s="68"/>
      <c r="M382" s="53"/>
      <c r="O382" s="68"/>
      <c r="P382" s="53"/>
      <c r="R382" s="68"/>
      <c r="S382"/>
      <c r="U382" s="2"/>
      <c r="V382" s="53"/>
      <c r="X382" s="68"/>
      <c r="Y382"/>
      <c r="AA382" s="2"/>
      <c r="AB382"/>
      <c r="AD382" s="2"/>
      <c r="AE382"/>
      <c r="AG382" s="2"/>
      <c r="AH382"/>
      <c r="AJ382" s="2"/>
      <c r="AK382" s="53"/>
      <c r="AM382" s="68"/>
      <c r="AN382" s="53"/>
      <c r="AP382" s="68"/>
      <c r="AQ382" s="53"/>
    </row>
    <row r="383" spans="10:43" x14ac:dyDescent="0.3">
      <c r="J383" s="68"/>
      <c r="L383" s="68"/>
      <c r="M383" s="53"/>
      <c r="O383" s="68"/>
      <c r="P383" s="53"/>
      <c r="R383" s="68"/>
      <c r="S383"/>
      <c r="U383" s="2"/>
      <c r="V383" s="53"/>
      <c r="X383" s="68"/>
      <c r="Y383"/>
      <c r="AA383" s="2"/>
      <c r="AB383"/>
      <c r="AD383" s="2"/>
      <c r="AE383"/>
      <c r="AG383" s="2"/>
      <c r="AH383"/>
      <c r="AJ383" s="2"/>
      <c r="AK383" s="53"/>
      <c r="AM383" s="68"/>
      <c r="AN383" s="53"/>
      <c r="AP383" s="68"/>
      <c r="AQ383" s="53"/>
    </row>
    <row r="384" spans="10:43" x14ac:dyDescent="0.3">
      <c r="J384" s="68"/>
      <c r="L384" s="68"/>
      <c r="M384" s="53"/>
      <c r="O384" s="68"/>
      <c r="P384" s="53"/>
      <c r="R384" s="68"/>
      <c r="S384"/>
      <c r="U384" s="2"/>
      <c r="V384" s="53"/>
      <c r="X384" s="68"/>
      <c r="Y384"/>
      <c r="AA384" s="2"/>
      <c r="AB384"/>
      <c r="AD384" s="2"/>
      <c r="AE384"/>
      <c r="AG384" s="2"/>
      <c r="AH384"/>
      <c r="AJ384" s="2"/>
      <c r="AK384" s="53"/>
      <c r="AM384" s="68"/>
      <c r="AN384" s="53"/>
      <c r="AP384" s="68"/>
      <c r="AQ384" s="53"/>
    </row>
    <row r="385" spans="10:43" x14ac:dyDescent="0.3">
      <c r="J385" s="68"/>
      <c r="L385" s="68"/>
      <c r="M385" s="53"/>
      <c r="O385" s="68"/>
      <c r="P385" s="53"/>
      <c r="R385" s="68"/>
      <c r="S385"/>
      <c r="U385" s="2"/>
      <c r="V385" s="53"/>
      <c r="X385" s="68"/>
      <c r="Y385"/>
      <c r="AA385" s="2"/>
      <c r="AB385"/>
      <c r="AD385" s="2"/>
      <c r="AE385"/>
      <c r="AG385" s="2"/>
      <c r="AH385"/>
      <c r="AJ385" s="2"/>
      <c r="AK385" s="53"/>
      <c r="AM385" s="68"/>
      <c r="AN385" s="53"/>
      <c r="AP385" s="68"/>
      <c r="AQ385" s="53"/>
    </row>
    <row r="386" spans="10:43" x14ac:dyDescent="0.3">
      <c r="J386" s="68"/>
      <c r="L386" s="68"/>
      <c r="M386" s="53"/>
      <c r="O386" s="68"/>
      <c r="P386" s="53"/>
      <c r="R386" s="68"/>
      <c r="S386"/>
      <c r="U386" s="2"/>
      <c r="V386" s="53"/>
      <c r="X386" s="68"/>
      <c r="Y386"/>
      <c r="AA386" s="2"/>
      <c r="AB386"/>
      <c r="AD386" s="2"/>
      <c r="AE386"/>
      <c r="AG386" s="2"/>
      <c r="AH386"/>
      <c r="AJ386" s="2"/>
      <c r="AK386" s="53"/>
      <c r="AM386" s="68"/>
      <c r="AN386" s="53"/>
      <c r="AP386" s="68"/>
      <c r="AQ386" s="53"/>
    </row>
    <row r="387" spans="10:43" x14ac:dyDescent="0.3">
      <c r="J387" s="68"/>
      <c r="L387" s="68"/>
      <c r="M387" s="53"/>
      <c r="O387" s="68"/>
      <c r="P387" s="53"/>
      <c r="R387" s="68"/>
      <c r="S387"/>
      <c r="U387" s="2"/>
      <c r="V387" s="53"/>
      <c r="X387" s="68"/>
      <c r="Y387"/>
      <c r="AA387" s="2"/>
      <c r="AB387"/>
      <c r="AD387" s="2"/>
      <c r="AE387"/>
      <c r="AG387" s="2"/>
      <c r="AH387"/>
      <c r="AJ387" s="2"/>
      <c r="AK387" s="53"/>
      <c r="AM387" s="68"/>
      <c r="AN387" s="53"/>
      <c r="AP387" s="68"/>
      <c r="AQ387" s="53"/>
    </row>
    <row r="388" spans="10:43" x14ac:dyDescent="0.3">
      <c r="J388" s="68"/>
      <c r="L388" s="68"/>
      <c r="M388" s="53"/>
      <c r="O388" s="68"/>
      <c r="P388" s="53"/>
      <c r="R388" s="68"/>
      <c r="S388"/>
      <c r="U388" s="2"/>
      <c r="V388" s="53"/>
      <c r="X388" s="68"/>
      <c r="Y388"/>
      <c r="AA388" s="2"/>
      <c r="AB388"/>
      <c r="AD388" s="2"/>
      <c r="AE388"/>
      <c r="AG388" s="2"/>
      <c r="AH388"/>
      <c r="AJ388" s="2"/>
      <c r="AK388" s="53"/>
      <c r="AM388" s="68"/>
      <c r="AN388" s="53"/>
      <c r="AP388" s="68"/>
      <c r="AQ388" s="53"/>
    </row>
    <row r="389" spans="10:43" x14ac:dyDescent="0.3">
      <c r="J389" s="68"/>
      <c r="L389" s="68"/>
      <c r="M389" s="53"/>
      <c r="O389" s="68"/>
      <c r="P389" s="53"/>
      <c r="R389" s="68"/>
      <c r="S389"/>
      <c r="U389" s="2"/>
      <c r="V389" s="53"/>
      <c r="X389" s="68"/>
      <c r="Y389"/>
      <c r="AA389" s="2"/>
      <c r="AB389"/>
      <c r="AD389" s="2"/>
      <c r="AE389"/>
      <c r="AG389" s="2"/>
      <c r="AH389"/>
      <c r="AJ389" s="2"/>
      <c r="AK389" s="53"/>
      <c r="AM389" s="68"/>
      <c r="AN389" s="53"/>
      <c r="AP389" s="68"/>
      <c r="AQ389" s="53"/>
    </row>
    <row r="390" spans="10:43" x14ac:dyDescent="0.3">
      <c r="J390" s="68"/>
      <c r="L390" s="68"/>
      <c r="M390" s="53"/>
      <c r="O390" s="68"/>
      <c r="P390" s="53"/>
      <c r="R390" s="68"/>
      <c r="S390"/>
      <c r="U390" s="2"/>
      <c r="V390" s="53"/>
      <c r="X390" s="68"/>
      <c r="Y390"/>
      <c r="AA390" s="2"/>
      <c r="AB390"/>
      <c r="AD390" s="2"/>
      <c r="AE390"/>
      <c r="AG390" s="2"/>
      <c r="AH390"/>
      <c r="AJ390" s="2"/>
      <c r="AK390" s="53"/>
      <c r="AM390" s="68"/>
      <c r="AN390" s="53"/>
      <c r="AP390" s="68"/>
      <c r="AQ390" s="53"/>
    </row>
    <row r="391" spans="10:43" x14ac:dyDescent="0.3">
      <c r="J391" s="68"/>
      <c r="L391" s="68"/>
      <c r="M391" s="53"/>
      <c r="O391" s="68"/>
      <c r="P391" s="53"/>
      <c r="R391" s="68"/>
      <c r="S391"/>
      <c r="U391" s="2"/>
      <c r="V391" s="53"/>
      <c r="X391" s="68"/>
      <c r="Y391"/>
      <c r="AA391" s="2"/>
      <c r="AB391"/>
      <c r="AD391" s="2"/>
      <c r="AE391"/>
      <c r="AG391" s="2"/>
      <c r="AH391"/>
      <c r="AJ391" s="2"/>
      <c r="AK391" s="53"/>
      <c r="AM391" s="68"/>
      <c r="AN391" s="53"/>
      <c r="AP391" s="68"/>
      <c r="AQ391" s="53"/>
    </row>
    <row r="392" spans="10:43" x14ac:dyDescent="0.3">
      <c r="J392" s="68"/>
      <c r="L392" s="68"/>
      <c r="M392" s="53"/>
      <c r="O392" s="68"/>
      <c r="P392" s="53"/>
      <c r="R392" s="68"/>
      <c r="S392"/>
      <c r="U392" s="2"/>
      <c r="V392" s="53"/>
      <c r="X392" s="68"/>
      <c r="Y392"/>
      <c r="AA392" s="2"/>
      <c r="AB392"/>
      <c r="AD392" s="2"/>
      <c r="AE392"/>
      <c r="AG392" s="2"/>
      <c r="AH392"/>
      <c r="AJ392" s="2"/>
      <c r="AK392" s="53"/>
      <c r="AM392" s="68"/>
      <c r="AN392" s="53"/>
      <c r="AP392" s="68"/>
      <c r="AQ392" s="53"/>
    </row>
    <row r="393" spans="10:43" x14ac:dyDescent="0.3">
      <c r="J393" s="68"/>
      <c r="L393" s="68"/>
      <c r="M393" s="53"/>
      <c r="O393" s="68"/>
      <c r="P393" s="53"/>
      <c r="R393" s="68"/>
      <c r="S393"/>
      <c r="U393" s="2"/>
      <c r="V393" s="53"/>
      <c r="X393" s="68"/>
      <c r="Y393"/>
      <c r="AA393" s="2"/>
      <c r="AB393"/>
      <c r="AD393" s="2"/>
      <c r="AE393"/>
      <c r="AG393" s="2"/>
      <c r="AH393"/>
      <c r="AJ393" s="2"/>
      <c r="AK393" s="53"/>
      <c r="AM393" s="68"/>
      <c r="AN393" s="53"/>
      <c r="AP393" s="68"/>
      <c r="AQ393" s="53"/>
    </row>
    <row r="394" spans="10:43" x14ac:dyDescent="0.3">
      <c r="J394" s="68"/>
      <c r="L394" s="68"/>
      <c r="M394" s="53"/>
      <c r="O394" s="68"/>
      <c r="P394" s="53"/>
      <c r="R394" s="68"/>
      <c r="S394"/>
      <c r="U394" s="2"/>
      <c r="V394" s="53"/>
      <c r="X394" s="68"/>
      <c r="Y394"/>
      <c r="AA394" s="2"/>
      <c r="AB394"/>
      <c r="AD394" s="2"/>
      <c r="AE394"/>
      <c r="AG394" s="2"/>
      <c r="AH394"/>
      <c r="AJ394" s="2"/>
      <c r="AK394" s="53"/>
      <c r="AM394" s="68"/>
      <c r="AN394" s="53"/>
      <c r="AP394" s="68"/>
      <c r="AQ394" s="53"/>
    </row>
    <row r="395" spans="10:43" x14ac:dyDescent="0.3">
      <c r="J395" s="68"/>
      <c r="L395" s="68"/>
      <c r="M395" s="53"/>
      <c r="O395" s="68"/>
      <c r="P395" s="53"/>
      <c r="R395" s="68"/>
      <c r="S395"/>
      <c r="U395" s="2"/>
      <c r="V395" s="53"/>
      <c r="X395" s="68"/>
      <c r="Y395"/>
      <c r="AA395" s="2"/>
      <c r="AB395"/>
      <c r="AD395" s="2"/>
      <c r="AE395"/>
      <c r="AG395" s="2"/>
      <c r="AH395"/>
      <c r="AJ395" s="2"/>
      <c r="AK395" s="53"/>
      <c r="AM395" s="68"/>
      <c r="AN395" s="53"/>
      <c r="AP395" s="68"/>
      <c r="AQ395" s="53"/>
    </row>
    <row r="396" spans="10:43" x14ac:dyDescent="0.3">
      <c r="J396" s="68"/>
      <c r="L396" s="68"/>
      <c r="M396" s="53"/>
      <c r="O396" s="68"/>
      <c r="P396" s="53"/>
      <c r="R396" s="68"/>
      <c r="S396"/>
      <c r="U396" s="2"/>
      <c r="V396" s="53"/>
      <c r="X396" s="68"/>
      <c r="Y396"/>
      <c r="AA396" s="2"/>
      <c r="AB396"/>
      <c r="AD396" s="2"/>
      <c r="AE396"/>
      <c r="AG396" s="2"/>
      <c r="AH396"/>
      <c r="AJ396" s="2"/>
      <c r="AK396" s="53"/>
      <c r="AM396" s="68"/>
      <c r="AN396" s="53"/>
      <c r="AP396" s="68"/>
      <c r="AQ396" s="53"/>
    </row>
    <row r="397" spans="10:43" x14ac:dyDescent="0.3">
      <c r="J397" s="68"/>
      <c r="L397" s="68"/>
      <c r="M397" s="53"/>
      <c r="O397" s="68"/>
      <c r="P397" s="53"/>
      <c r="R397" s="68"/>
      <c r="S397"/>
      <c r="U397" s="2"/>
      <c r="V397" s="53"/>
      <c r="X397" s="68"/>
      <c r="Y397"/>
      <c r="AA397" s="2"/>
      <c r="AB397"/>
      <c r="AD397" s="2"/>
      <c r="AE397"/>
      <c r="AG397" s="2"/>
      <c r="AH397"/>
      <c r="AJ397" s="2"/>
      <c r="AK397" s="53"/>
      <c r="AM397" s="68"/>
      <c r="AN397" s="53"/>
      <c r="AP397" s="68"/>
      <c r="AQ397" s="53"/>
    </row>
    <row r="398" spans="10:43" x14ac:dyDescent="0.3">
      <c r="J398" s="68"/>
      <c r="L398" s="68"/>
      <c r="M398" s="53"/>
      <c r="O398" s="68"/>
      <c r="P398" s="53"/>
      <c r="R398" s="68"/>
      <c r="S398"/>
      <c r="U398" s="2"/>
      <c r="V398" s="53"/>
      <c r="X398" s="68"/>
      <c r="Y398"/>
      <c r="AA398" s="2"/>
      <c r="AB398"/>
      <c r="AD398" s="2"/>
      <c r="AE398"/>
      <c r="AG398" s="2"/>
      <c r="AH398"/>
      <c r="AJ398" s="2"/>
      <c r="AK398" s="53"/>
      <c r="AM398" s="68"/>
      <c r="AN398" s="53"/>
      <c r="AP398" s="68"/>
      <c r="AQ398" s="53"/>
    </row>
    <row r="399" spans="10:43" x14ac:dyDescent="0.3">
      <c r="J399" s="68"/>
      <c r="L399" s="68"/>
      <c r="M399" s="53"/>
      <c r="O399" s="68"/>
      <c r="P399" s="53"/>
      <c r="R399" s="68"/>
      <c r="S399"/>
      <c r="U399" s="2"/>
      <c r="V399" s="53"/>
      <c r="X399" s="68"/>
      <c r="Y399"/>
      <c r="AA399" s="2"/>
      <c r="AB399"/>
      <c r="AD399" s="2"/>
      <c r="AE399"/>
      <c r="AG399" s="2"/>
      <c r="AH399"/>
      <c r="AJ399" s="2"/>
      <c r="AK399" s="53"/>
      <c r="AM399" s="68"/>
      <c r="AN399" s="53"/>
      <c r="AP399" s="68"/>
      <c r="AQ399" s="53"/>
    </row>
    <row r="400" spans="10:43" x14ac:dyDescent="0.3">
      <c r="J400" s="68"/>
      <c r="L400" s="68"/>
      <c r="M400" s="53"/>
      <c r="O400" s="68"/>
      <c r="P400" s="53"/>
      <c r="R400" s="68"/>
      <c r="S400"/>
      <c r="U400" s="2"/>
      <c r="V400" s="53"/>
      <c r="X400" s="68"/>
      <c r="Y400"/>
      <c r="AA400" s="2"/>
      <c r="AB400"/>
      <c r="AD400" s="2"/>
      <c r="AE400"/>
      <c r="AG400" s="2"/>
      <c r="AH400"/>
      <c r="AJ400" s="2"/>
      <c r="AK400" s="53"/>
      <c r="AM400" s="68"/>
      <c r="AN400" s="53"/>
      <c r="AP400" s="68"/>
      <c r="AQ400" s="53"/>
    </row>
    <row r="401" spans="10:43" x14ac:dyDescent="0.3">
      <c r="J401" s="68"/>
      <c r="L401" s="68"/>
      <c r="M401" s="53"/>
      <c r="O401" s="68"/>
      <c r="P401" s="53"/>
      <c r="R401" s="68"/>
      <c r="S401"/>
      <c r="U401" s="2"/>
      <c r="V401" s="53"/>
      <c r="X401" s="68"/>
      <c r="Y401"/>
      <c r="AA401" s="2"/>
      <c r="AB401"/>
      <c r="AD401" s="2"/>
      <c r="AE401"/>
      <c r="AG401" s="2"/>
      <c r="AH401"/>
      <c r="AJ401" s="2"/>
      <c r="AK401" s="53"/>
      <c r="AM401" s="68"/>
      <c r="AN401" s="53"/>
      <c r="AP401" s="68"/>
      <c r="AQ401" s="53"/>
    </row>
    <row r="402" spans="10:43" x14ac:dyDescent="0.3">
      <c r="J402" s="68"/>
      <c r="L402" s="68"/>
      <c r="M402" s="53"/>
      <c r="O402" s="68"/>
      <c r="P402" s="53"/>
      <c r="R402" s="68"/>
      <c r="S402"/>
      <c r="U402" s="2"/>
      <c r="V402" s="53"/>
      <c r="X402" s="68"/>
      <c r="Y402"/>
      <c r="AA402" s="2"/>
      <c r="AB402"/>
      <c r="AD402" s="2"/>
      <c r="AE402"/>
      <c r="AG402" s="2"/>
      <c r="AH402"/>
      <c r="AJ402" s="2"/>
      <c r="AK402" s="53"/>
      <c r="AM402" s="68"/>
      <c r="AN402" s="53"/>
      <c r="AP402" s="68"/>
      <c r="AQ402" s="53"/>
    </row>
    <row r="403" spans="10:43" x14ac:dyDescent="0.3">
      <c r="J403" s="68"/>
      <c r="L403" s="68"/>
      <c r="M403" s="53"/>
      <c r="O403" s="68"/>
      <c r="P403" s="53"/>
      <c r="R403" s="68"/>
      <c r="S403"/>
      <c r="U403" s="2"/>
      <c r="V403" s="53"/>
      <c r="X403" s="68"/>
      <c r="Y403"/>
      <c r="AA403" s="2"/>
      <c r="AB403"/>
      <c r="AD403" s="2"/>
      <c r="AE403"/>
      <c r="AG403" s="2"/>
      <c r="AH403"/>
      <c r="AJ403" s="2"/>
      <c r="AK403" s="53"/>
      <c r="AM403" s="68"/>
      <c r="AN403" s="53"/>
      <c r="AP403" s="68"/>
      <c r="AQ403" s="53"/>
    </row>
    <row r="404" spans="10:43" x14ac:dyDescent="0.3">
      <c r="J404" s="68"/>
      <c r="L404" s="68"/>
      <c r="M404" s="53"/>
      <c r="O404" s="68"/>
      <c r="P404" s="53"/>
      <c r="R404" s="68"/>
      <c r="S404"/>
      <c r="U404" s="2"/>
      <c r="V404" s="53"/>
      <c r="X404" s="68"/>
      <c r="Y404"/>
      <c r="AA404" s="2"/>
      <c r="AB404"/>
      <c r="AD404" s="2"/>
      <c r="AE404"/>
      <c r="AG404" s="2"/>
      <c r="AH404"/>
      <c r="AJ404" s="2"/>
      <c r="AK404" s="53"/>
      <c r="AM404" s="68"/>
      <c r="AN404" s="53"/>
      <c r="AP404" s="68"/>
      <c r="AQ404" s="53"/>
    </row>
    <row r="405" spans="10:43" x14ac:dyDescent="0.3">
      <c r="J405" s="68"/>
      <c r="L405" s="68"/>
      <c r="M405" s="53"/>
      <c r="O405" s="68"/>
      <c r="P405" s="53"/>
      <c r="R405" s="68"/>
      <c r="S405"/>
      <c r="U405" s="2"/>
      <c r="V405" s="53"/>
      <c r="X405" s="68"/>
      <c r="Y405"/>
      <c r="AA405" s="2"/>
      <c r="AB405"/>
      <c r="AD405" s="2"/>
      <c r="AE405"/>
      <c r="AG405" s="2"/>
      <c r="AH405"/>
      <c r="AJ405" s="2"/>
      <c r="AK405" s="53"/>
      <c r="AM405" s="68"/>
      <c r="AN405" s="53"/>
      <c r="AP405" s="68"/>
      <c r="AQ405" s="53"/>
    </row>
    <row r="406" spans="10:43" x14ac:dyDescent="0.3">
      <c r="J406" s="68"/>
      <c r="L406" s="68"/>
      <c r="M406" s="53"/>
      <c r="O406" s="68"/>
      <c r="P406" s="53"/>
      <c r="R406" s="68"/>
      <c r="S406"/>
      <c r="U406" s="2"/>
      <c r="V406" s="53"/>
      <c r="X406" s="68"/>
      <c r="Y406"/>
      <c r="AA406" s="2"/>
      <c r="AB406"/>
      <c r="AD406" s="2"/>
      <c r="AE406"/>
      <c r="AG406" s="2"/>
      <c r="AH406"/>
      <c r="AJ406" s="2"/>
      <c r="AK406" s="53"/>
      <c r="AM406" s="68"/>
      <c r="AN406" s="53"/>
      <c r="AP406" s="68"/>
      <c r="AQ406" s="53"/>
    </row>
    <row r="407" spans="10:43" x14ac:dyDescent="0.3">
      <c r="J407" s="68"/>
      <c r="L407" s="68"/>
      <c r="M407" s="53"/>
      <c r="O407" s="68"/>
      <c r="P407" s="53"/>
      <c r="R407" s="68"/>
      <c r="S407"/>
      <c r="U407" s="2"/>
      <c r="V407" s="53"/>
      <c r="X407" s="68"/>
      <c r="Y407"/>
      <c r="AA407" s="2"/>
      <c r="AB407"/>
      <c r="AD407" s="2"/>
      <c r="AE407"/>
      <c r="AG407" s="2"/>
      <c r="AH407"/>
      <c r="AJ407" s="2"/>
      <c r="AK407" s="53"/>
      <c r="AM407" s="68"/>
      <c r="AN407" s="53"/>
      <c r="AP407" s="68"/>
      <c r="AQ407" s="53"/>
    </row>
    <row r="408" spans="10:43" x14ac:dyDescent="0.3">
      <c r="J408" s="68"/>
      <c r="L408" s="68"/>
      <c r="M408" s="53"/>
      <c r="O408" s="68"/>
      <c r="P408" s="53"/>
      <c r="R408" s="68"/>
      <c r="S408"/>
      <c r="U408" s="2"/>
      <c r="V408" s="53"/>
      <c r="X408" s="68"/>
      <c r="Y408"/>
      <c r="AA408" s="2"/>
      <c r="AB408"/>
      <c r="AD408" s="2"/>
      <c r="AE408"/>
      <c r="AG408" s="2"/>
      <c r="AH408"/>
      <c r="AJ408" s="2"/>
      <c r="AK408" s="53"/>
      <c r="AM408" s="68"/>
      <c r="AN408" s="53"/>
      <c r="AP408" s="68"/>
      <c r="AQ408" s="53"/>
    </row>
    <row r="409" spans="10:43" x14ac:dyDescent="0.3">
      <c r="J409" s="68"/>
      <c r="L409" s="68"/>
      <c r="M409" s="53"/>
      <c r="O409" s="68"/>
      <c r="P409" s="53"/>
      <c r="R409" s="68"/>
      <c r="S409"/>
      <c r="U409" s="2"/>
      <c r="V409" s="53"/>
      <c r="X409" s="68"/>
      <c r="Y409"/>
      <c r="AA409" s="2"/>
      <c r="AB409"/>
      <c r="AD409" s="2"/>
      <c r="AE409"/>
      <c r="AG409" s="2"/>
      <c r="AH409"/>
      <c r="AJ409" s="2"/>
      <c r="AK409" s="53"/>
      <c r="AM409" s="68"/>
      <c r="AN409" s="53"/>
      <c r="AP409" s="68"/>
      <c r="AQ409" s="53"/>
    </row>
    <row r="410" spans="10:43" x14ac:dyDescent="0.3">
      <c r="J410" s="68"/>
      <c r="L410" s="68"/>
      <c r="M410" s="53"/>
      <c r="O410" s="68"/>
      <c r="P410" s="53"/>
      <c r="R410" s="68"/>
      <c r="S410"/>
      <c r="U410" s="2"/>
      <c r="V410" s="53"/>
      <c r="X410" s="68"/>
      <c r="Y410"/>
      <c r="AA410" s="2"/>
      <c r="AB410"/>
      <c r="AD410" s="2"/>
      <c r="AE410"/>
      <c r="AG410" s="2"/>
      <c r="AH410"/>
      <c r="AJ410" s="2"/>
      <c r="AK410" s="53"/>
      <c r="AM410" s="68"/>
      <c r="AN410" s="53"/>
      <c r="AP410" s="68"/>
      <c r="AQ410" s="53"/>
    </row>
    <row r="411" spans="10:43" x14ac:dyDescent="0.3">
      <c r="J411" s="68"/>
      <c r="L411" s="68"/>
      <c r="M411" s="53"/>
      <c r="O411" s="68"/>
      <c r="P411" s="53"/>
      <c r="R411" s="68"/>
      <c r="S411"/>
      <c r="U411" s="2"/>
      <c r="V411" s="53"/>
      <c r="X411" s="68"/>
      <c r="Y411"/>
      <c r="AA411" s="2"/>
      <c r="AB411"/>
      <c r="AD411" s="2"/>
      <c r="AE411"/>
      <c r="AG411" s="2"/>
      <c r="AH411"/>
      <c r="AJ411" s="2"/>
      <c r="AK411" s="53"/>
      <c r="AM411" s="68"/>
      <c r="AN411" s="53"/>
      <c r="AP411" s="68"/>
      <c r="AQ411" s="53"/>
    </row>
    <row r="412" spans="10:43" x14ac:dyDescent="0.3">
      <c r="J412" s="68"/>
      <c r="L412" s="68"/>
      <c r="M412" s="53"/>
      <c r="O412" s="68"/>
      <c r="P412" s="53"/>
      <c r="R412" s="68"/>
      <c r="S412"/>
      <c r="U412" s="2"/>
      <c r="V412" s="53"/>
      <c r="X412" s="68"/>
      <c r="Y412"/>
      <c r="AA412" s="2"/>
      <c r="AB412"/>
      <c r="AD412" s="2"/>
      <c r="AE412"/>
      <c r="AG412" s="2"/>
      <c r="AH412"/>
      <c r="AJ412" s="2"/>
      <c r="AK412" s="53"/>
      <c r="AM412" s="68"/>
      <c r="AN412" s="53"/>
      <c r="AP412" s="68"/>
      <c r="AQ412" s="53"/>
    </row>
    <row r="413" spans="10:43" x14ac:dyDescent="0.3">
      <c r="J413" s="68"/>
      <c r="L413" s="68"/>
      <c r="M413" s="53"/>
      <c r="O413" s="68"/>
      <c r="P413" s="53"/>
      <c r="R413" s="68"/>
      <c r="S413"/>
      <c r="U413" s="2"/>
      <c r="V413" s="53"/>
      <c r="X413" s="68"/>
      <c r="Y413"/>
      <c r="AA413" s="2"/>
      <c r="AB413"/>
      <c r="AD413" s="2"/>
      <c r="AE413"/>
      <c r="AG413" s="2"/>
      <c r="AH413"/>
      <c r="AJ413" s="2"/>
      <c r="AK413" s="53"/>
      <c r="AM413" s="68"/>
      <c r="AN413" s="53"/>
      <c r="AP413" s="68"/>
      <c r="AQ413" s="53"/>
    </row>
    <row r="414" spans="10:43" x14ac:dyDescent="0.3">
      <c r="J414" s="68"/>
      <c r="L414" s="68"/>
      <c r="M414" s="53"/>
      <c r="O414" s="68"/>
      <c r="P414" s="53"/>
      <c r="R414" s="68"/>
      <c r="S414"/>
      <c r="U414" s="2"/>
      <c r="V414" s="53"/>
      <c r="X414" s="68"/>
      <c r="Y414"/>
      <c r="AA414" s="2"/>
      <c r="AB414"/>
      <c r="AD414" s="2"/>
      <c r="AE414"/>
      <c r="AG414" s="2"/>
      <c r="AH414"/>
      <c r="AJ414" s="2"/>
      <c r="AK414" s="53"/>
      <c r="AM414" s="68"/>
      <c r="AN414" s="53"/>
      <c r="AP414" s="68"/>
      <c r="AQ414" s="53"/>
    </row>
    <row r="415" spans="10:43" x14ac:dyDescent="0.3">
      <c r="J415" s="68"/>
      <c r="L415" s="68"/>
      <c r="M415" s="53"/>
      <c r="O415" s="68"/>
      <c r="P415" s="53"/>
      <c r="R415" s="68"/>
      <c r="S415"/>
      <c r="U415" s="2"/>
      <c r="V415" s="53"/>
      <c r="X415" s="68"/>
      <c r="Y415"/>
      <c r="AA415" s="2"/>
      <c r="AB415"/>
      <c r="AD415" s="2"/>
      <c r="AE415"/>
      <c r="AG415" s="2"/>
      <c r="AH415"/>
      <c r="AJ415" s="2"/>
      <c r="AK415" s="53"/>
      <c r="AM415" s="68"/>
      <c r="AN415" s="53"/>
      <c r="AP415" s="68"/>
      <c r="AQ415" s="53"/>
    </row>
    <row r="416" spans="10:43" x14ac:dyDescent="0.3">
      <c r="J416" s="68"/>
      <c r="L416" s="68"/>
      <c r="M416" s="53"/>
      <c r="O416" s="68"/>
      <c r="P416" s="53"/>
      <c r="R416" s="68"/>
      <c r="S416"/>
      <c r="U416" s="2"/>
      <c r="V416" s="53"/>
      <c r="X416" s="68"/>
      <c r="Y416"/>
      <c r="AA416" s="2"/>
      <c r="AB416"/>
      <c r="AD416" s="2"/>
      <c r="AE416"/>
      <c r="AG416" s="2"/>
      <c r="AH416"/>
      <c r="AJ416" s="2"/>
      <c r="AK416" s="53"/>
      <c r="AM416" s="68"/>
      <c r="AN416" s="53"/>
      <c r="AP416" s="68"/>
      <c r="AQ416" s="53"/>
    </row>
    <row r="417" spans="10:43" x14ac:dyDescent="0.3">
      <c r="J417" s="68"/>
      <c r="L417" s="68"/>
      <c r="M417" s="53"/>
      <c r="O417" s="68"/>
      <c r="P417" s="53"/>
      <c r="R417" s="68"/>
      <c r="S417"/>
      <c r="U417" s="2"/>
      <c r="V417" s="53"/>
      <c r="X417" s="68"/>
      <c r="Y417"/>
      <c r="AA417" s="2"/>
      <c r="AB417"/>
      <c r="AD417" s="2"/>
      <c r="AE417"/>
      <c r="AG417" s="2"/>
      <c r="AH417"/>
      <c r="AJ417" s="2"/>
      <c r="AK417" s="53"/>
      <c r="AM417" s="68"/>
      <c r="AN417" s="53"/>
      <c r="AP417" s="68"/>
      <c r="AQ417" s="53"/>
    </row>
    <row r="418" spans="10:43" x14ac:dyDescent="0.3">
      <c r="J418" s="68"/>
      <c r="L418" s="68"/>
      <c r="M418" s="53"/>
      <c r="O418" s="68"/>
      <c r="P418" s="53"/>
      <c r="R418" s="68"/>
      <c r="S418"/>
      <c r="U418" s="2"/>
      <c r="V418" s="53"/>
      <c r="X418" s="68"/>
      <c r="Y418"/>
      <c r="AA418" s="2"/>
      <c r="AB418"/>
      <c r="AD418" s="2"/>
      <c r="AE418"/>
      <c r="AG418" s="2"/>
      <c r="AH418"/>
      <c r="AJ418" s="2"/>
      <c r="AK418" s="53"/>
      <c r="AM418" s="68"/>
      <c r="AN418" s="53"/>
      <c r="AP418" s="68"/>
      <c r="AQ418" s="53"/>
    </row>
    <row r="419" spans="10:43" x14ac:dyDescent="0.3">
      <c r="J419" s="68"/>
      <c r="L419" s="68"/>
      <c r="M419" s="53"/>
      <c r="O419" s="68"/>
      <c r="P419" s="53"/>
      <c r="R419" s="68"/>
      <c r="S419"/>
      <c r="U419" s="2"/>
      <c r="V419" s="53"/>
      <c r="X419" s="68"/>
      <c r="Y419"/>
      <c r="AA419" s="2"/>
      <c r="AB419"/>
      <c r="AD419" s="2"/>
      <c r="AE419"/>
      <c r="AG419" s="2"/>
      <c r="AH419"/>
      <c r="AJ419" s="2"/>
      <c r="AK419" s="53"/>
      <c r="AM419" s="68"/>
      <c r="AN419" s="53"/>
      <c r="AP419" s="68"/>
      <c r="AQ419" s="53"/>
    </row>
    <row r="420" spans="10:43" x14ac:dyDescent="0.3">
      <c r="J420" s="68"/>
      <c r="L420" s="68"/>
      <c r="M420" s="53"/>
      <c r="O420" s="68"/>
      <c r="P420" s="53"/>
      <c r="R420" s="68"/>
      <c r="S420"/>
      <c r="U420" s="2"/>
      <c r="V420" s="53"/>
      <c r="X420" s="68"/>
      <c r="Y420"/>
      <c r="AA420" s="2"/>
      <c r="AB420"/>
      <c r="AD420" s="2"/>
      <c r="AE420"/>
      <c r="AG420" s="2"/>
      <c r="AH420"/>
      <c r="AJ420" s="2"/>
      <c r="AK420" s="53"/>
      <c r="AM420" s="68"/>
      <c r="AN420" s="53"/>
      <c r="AP420" s="68"/>
      <c r="AQ420" s="53"/>
    </row>
    <row r="421" spans="10:43" x14ac:dyDescent="0.3">
      <c r="J421" s="68"/>
      <c r="L421" s="68"/>
      <c r="M421" s="53"/>
      <c r="O421" s="68"/>
      <c r="P421" s="53"/>
      <c r="R421" s="68"/>
      <c r="S421"/>
      <c r="U421" s="2"/>
      <c r="V421" s="53"/>
      <c r="X421" s="68"/>
      <c r="Y421"/>
      <c r="AA421" s="2"/>
      <c r="AB421"/>
      <c r="AD421" s="2"/>
      <c r="AE421"/>
      <c r="AG421" s="2"/>
      <c r="AH421"/>
      <c r="AJ421" s="2"/>
      <c r="AK421" s="53"/>
      <c r="AM421" s="68"/>
      <c r="AN421" s="53"/>
      <c r="AP421" s="68"/>
      <c r="AQ421" s="53"/>
    </row>
    <row r="422" spans="10:43" x14ac:dyDescent="0.3">
      <c r="J422" s="68"/>
      <c r="L422" s="68"/>
      <c r="M422" s="53"/>
      <c r="O422" s="68"/>
      <c r="P422" s="53"/>
      <c r="R422" s="68"/>
      <c r="S422"/>
      <c r="U422" s="2"/>
      <c r="V422" s="53"/>
      <c r="X422" s="68"/>
      <c r="Y422"/>
      <c r="AA422" s="2"/>
      <c r="AB422"/>
      <c r="AD422" s="2"/>
      <c r="AE422"/>
      <c r="AG422" s="2"/>
      <c r="AH422"/>
      <c r="AJ422" s="2"/>
      <c r="AK422" s="53"/>
      <c r="AM422" s="68"/>
      <c r="AN422" s="53"/>
      <c r="AP422" s="68"/>
      <c r="AQ422" s="53"/>
    </row>
    <row r="423" spans="10:43" x14ac:dyDescent="0.3">
      <c r="J423" s="68"/>
      <c r="L423" s="68"/>
      <c r="M423" s="53"/>
      <c r="O423" s="68"/>
      <c r="P423" s="53"/>
      <c r="R423" s="68"/>
      <c r="S423"/>
      <c r="U423" s="2"/>
      <c r="V423" s="53"/>
      <c r="X423" s="68"/>
      <c r="Y423"/>
      <c r="AA423" s="2"/>
      <c r="AB423"/>
      <c r="AD423" s="2"/>
      <c r="AE423"/>
      <c r="AG423" s="2"/>
      <c r="AH423"/>
      <c r="AJ423" s="2"/>
      <c r="AK423" s="53"/>
      <c r="AM423" s="68"/>
      <c r="AN423" s="53"/>
      <c r="AP423" s="68"/>
      <c r="AQ423" s="53"/>
    </row>
    <row r="424" spans="10:43" x14ac:dyDescent="0.3">
      <c r="J424" s="68"/>
      <c r="L424" s="68"/>
      <c r="M424" s="53"/>
      <c r="O424" s="68"/>
      <c r="P424" s="53"/>
      <c r="R424" s="68"/>
      <c r="S424"/>
      <c r="U424" s="2"/>
      <c r="V424" s="53"/>
      <c r="X424" s="68"/>
      <c r="Y424"/>
      <c r="AA424" s="2"/>
      <c r="AB424"/>
      <c r="AD424" s="2"/>
      <c r="AE424"/>
      <c r="AG424" s="2"/>
      <c r="AH424"/>
      <c r="AJ424" s="2"/>
      <c r="AK424" s="53"/>
      <c r="AM424" s="68"/>
      <c r="AN424" s="53"/>
      <c r="AP424" s="68"/>
      <c r="AQ424" s="53"/>
    </row>
    <row r="425" spans="10:43" x14ac:dyDescent="0.3">
      <c r="J425" s="68"/>
      <c r="L425" s="68"/>
      <c r="M425" s="53"/>
      <c r="O425" s="68"/>
      <c r="P425" s="53"/>
      <c r="R425" s="68"/>
      <c r="S425"/>
      <c r="U425" s="2"/>
      <c r="V425" s="53"/>
      <c r="X425" s="68"/>
      <c r="Y425"/>
      <c r="AA425" s="2"/>
      <c r="AB425"/>
      <c r="AD425" s="2"/>
      <c r="AE425"/>
      <c r="AG425" s="2"/>
      <c r="AH425"/>
      <c r="AJ425" s="2"/>
      <c r="AK425" s="53"/>
      <c r="AM425" s="68"/>
      <c r="AN425" s="53"/>
      <c r="AP425" s="68"/>
      <c r="AQ425" s="53"/>
    </row>
    <row r="426" spans="10:43" x14ac:dyDescent="0.3">
      <c r="J426" s="68"/>
      <c r="L426" s="68"/>
      <c r="M426" s="53"/>
      <c r="O426" s="68"/>
      <c r="P426" s="53"/>
      <c r="R426" s="68"/>
      <c r="S426"/>
      <c r="U426" s="2"/>
      <c r="V426" s="53"/>
      <c r="X426" s="68"/>
      <c r="Y426"/>
      <c r="AA426" s="2"/>
      <c r="AB426"/>
      <c r="AD426" s="2"/>
      <c r="AE426"/>
      <c r="AG426" s="2"/>
      <c r="AH426"/>
      <c r="AJ426" s="2"/>
      <c r="AK426" s="53"/>
      <c r="AM426" s="68"/>
      <c r="AN426" s="53"/>
      <c r="AP426" s="68"/>
      <c r="AQ426" s="53"/>
    </row>
    <row r="427" spans="10:43" x14ac:dyDescent="0.3">
      <c r="J427" s="68"/>
      <c r="L427" s="68"/>
      <c r="M427" s="53"/>
      <c r="O427" s="68"/>
      <c r="P427" s="53"/>
      <c r="R427" s="68"/>
      <c r="S427"/>
      <c r="U427" s="2"/>
      <c r="V427" s="53"/>
      <c r="X427" s="68"/>
      <c r="Y427"/>
      <c r="AA427" s="2"/>
      <c r="AB427"/>
      <c r="AD427" s="2"/>
      <c r="AE427"/>
      <c r="AG427" s="2"/>
      <c r="AH427"/>
      <c r="AJ427" s="2"/>
      <c r="AK427" s="53"/>
      <c r="AM427" s="68"/>
      <c r="AN427" s="53"/>
      <c r="AP427" s="68"/>
      <c r="AQ427" s="53"/>
    </row>
    <row r="428" spans="10:43" x14ac:dyDescent="0.3">
      <c r="J428" s="68"/>
      <c r="L428" s="68"/>
      <c r="M428" s="53"/>
      <c r="O428" s="68"/>
      <c r="P428" s="53"/>
      <c r="R428" s="68"/>
      <c r="S428"/>
      <c r="U428" s="2"/>
      <c r="V428" s="53"/>
      <c r="X428" s="68"/>
      <c r="Y428"/>
      <c r="AA428" s="2"/>
      <c r="AB428"/>
      <c r="AD428" s="2"/>
      <c r="AE428"/>
      <c r="AG428" s="2"/>
      <c r="AH428"/>
      <c r="AJ428" s="2"/>
      <c r="AK428" s="53"/>
      <c r="AM428" s="68"/>
      <c r="AN428" s="53"/>
      <c r="AP428" s="68"/>
      <c r="AQ428" s="53"/>
    </row>
    <row r="429" spans="10:43" x14ac:dyDescent="0.3">
      <c r="J429" s="68"/>
      <c r="L429" s="68"/>
      <c r="M429" s="53"/>
      <c r="O429" s="68"/>
      <c r="P429" s="53"/>
      <c r="R429" s="68"/>
      <c r="S429"/>
      <c r="U429" s="2"/>
      <c r="V429" s="53"/>
      <c r="X429" s="68"/>
      <c r="Y429"/>
      <c r="AA429" s="2"/>
      <c r="AB429"/>
      <c r="AD429" s="2"/>
      <c r="AE429"/>
      <c r="AG429" s="2"/>
      <c r="AH429"/>
      <c r="AJ429" s="2"/>
      <c r="AK429" s="53"/>
      <c r="AM429" s="68"/>
      <c r="AN429" s="53"/>
      <c r="AP429" s="68"/>
      <c r="AQ429" s="53"/>
    </row>
    <row r="430" spans="10:43" x14ac:dyDescent="0.3">
      <c r="J430" s="68"/>
      <c r="L430" s="68"/>
      <c r="M430" s="53"/>
      <c r="O430" s="68"/>
      <c r="P430" s="53"/>
      <c r="R430" s="68"/>
      <c r="S430"/>
      <c r="U430" s="2"/>
      <c r="V430" s="53"/>
      <c r="X430" s="68"/>
      <c r="Y430"/>
      <c r="AA430" s="2"/>
      <c r="AB430"/>
      <c r="AD430" s="2"/>
      <c r="AE430"/>
      <c r="AG430" s="2"/>
      <c r="AH430"/>
      <c r="AJ430" s="2"/>
      <c r="AK430" s="53"/>
      <c r="AM430" s="68"/>
      <c r="AN430" s="53"/>
      <c r="AP430" s="68"/>
      <c r="AQ430" s="53"/>
    </row>
    <row r="431" spans="10:43" x14ac:dyDescent="0.3">
      <c r="J431" s="68"/>
      <c r="L431" s="68"/>
      <c r="M431" s="53"/>
      <c r="O431" s="68"/>
      <c r="P431" s="53"/>
      <c r="R431" s="68"/>
      <c r="S431"/>
      <c r="U431" s="2"/>
      <c r="V431" s="53"/>
      <c r="X431" s="68"/>
      <c r="Y431"/>
      <c r="AA431" s="2"/>
      <c r="AB431"/>
      <c r="AD431" s="2"/>
      <c r="AE431"/>
      <c r="AG431" s="2"/>
      <c r="AH431"/>
      <c r="AJ431" s="2"/>
      <c r="AK431" s="53"/>
      <c r="AM431" s="68"/>
      <c r="AN431" s="53"/>
      <c r="AP431" s="68"/>
      <c r="AQ431" s="53"/>
    </row>
    <row r="432" spans="10:43" x14ac:dyDescent="0.3">
      <c r="J432" s="68"/>
      <c r="L432" s="68"/>
      <c r="M432" s="53"/>
      <c r="O432" s="68"/>
      <c r="P432" s="53"/>
      <c r="R432" s="68"/>
      <c r="S432"/>
      <c r="U432" s="2"/>
      <c r="V432" s="53"/>
      <c r="X432" s="68"/>
      <c r="Y432"/>
      <c r="AA432" s="2"/>
      <c r="AB432"/>
      <c r="AD432" s="2"/>
      <c r="AE432"/>
      <c r="AG432" s="2"/>
      <c r="AH432"/>
      <c r="AJ432" s="2"/>
      <c r="AK432" s="53"/>
      <c r="AM432" s="68"/>
      <c r="AN432" s="53"/>
      <c r="AP432" s="68"/>
      <c r="AQ432" s="53"/>
    </row>
    <row r="433" spans="10:43" x14ac:dyDescent="0.3">
      <c r="J433" s="68"/>
      <c r="L433" s="68"/>
      <c r="M433" s="53"/>
      <c r="O433" s="68"/>
      <c r="P433" s="53"/>
      <c r="R433" s="68"/>
      <c r="S433"/>
      <c r="U433" s="2"/>
      <c r="V433" s="53"/>
      <c r="X433" s="68"/>
      <c r="Y433"/>
      <c r="AA433" s="2"/>
      <c r="AB433"/>
      <c r="AD433" s="2"/>
      <c r="AE433"/>
      <c r="AG433" s="2"/>
      <c r="AH433"/>
      <c r="AJ433" s="2"/>
      <c r="AK433" s="53"/>
      <c r="AM433" s="68"/>
      <c r="AN433" s="53"/>
      <c r="AP433" s="68"/>
      <c r="AQ433" s="53"/>
    </row>
    <row r="434" spans="10:43" x14ac:dyDescent="0.3">
      <c r="J434" s="68"/>
      <c r="L434" s="68"/>
      <c r="M434" s="53"/>
      <c r="O434" s="68"/>
      <c r="P434" s="53"/>
      <c r="R434" s="68"/>
      <c r="S434"/>
      <c r="U434" s="2"/>
      <c r="V434" s="53"/>
      <c r="X434" s="68"/>
      <c r="Y434"/>
      <c r="AA434" s="2"/>
      <c r="AB434"/>
      <c r="AD434" s="2"/>
      <c r="AE434"/>
      <c r="AG434" s="2"/>
      <c r="AH434"/>
      <c r="AJ434" s="2"/>
      <c r="AK434" s="53"/>
      <c r="AM434" s="68"/>
      <c r="AN434" s="53"/>
      <c r="AP434" s="68"/>
      <c r="AQ434" s="53"/>
    </row>
    <row r="435" spans="10:43" x14ac:dyDescent="0.3">
      <c r="J435" s="68"/>
      <c r="L435" s="68"/>
      <c r="M435" s="53"/>
      <c r="O435" s="68"/>
      <c r="P435" s="53"/>
      <c r="R435" s="68"/>
      <c r="S435"/>
      <c r="U435" s="2"/>
      <c r="V435" s="53"/>
      <c r="X435" s="68"/>
      <c r="Y435"/>
      <c r="AA435" s="2"/>
      <c r="AB435"/>
      <c r="AD435" s="2"/>
      <c r="AE435"/>
      <c r="AG435" s="2"/>
      <c r="AH435"/>
      <c r="AJ435" s="2"/>
      <c r="AK435" s="53"/>
      <c r="AM435" s="68"/>
      <c r="AN435" s="53"/>
      <c r="AP435" s="68"/>
      <c r="AQ435" s="53"/>
    </row>
    <row r="436" spans="10:43" x14ac:dyDescent="0.3">
      <c r="J436" s="68"/>
      <c r="L436" s="68"/>
      <c r="M436" s="53"/>
      <c r="O436" s="68"/>
      <c r="P436" s="53"/>
      <c r="R436" s="68"/>
      <c r="S436"/>
      <c r="U436" s="2"/>
      <c r="V436" s="53"/>
      <c r="X436" s="68"/>
      <c r="Y436"/>
      <c r="AA436" s="2"/>
      <c r="AB436"/>
      <c r="AD436" s="2"/>
      <c r="AE436"/>
      <c r="AG436" s="2"/>
      <c r="AH436"/>
      <c r="AJ436" s="2"/>
      <c r="AK436" s="53"/>
      <c r="AM436" s="68"/>
      <c r="AN436" s="53"/>
      <c r="AP436" s="68"/>
      <c r="AQ436" s="53"/>
    </row>
    <row r="437" spans="10:43" x14ac:dyDescent="0.3">
      <c r="J437" s="68"/>
      <c r="L437" s="68"/>
      <c r="M437" s="53"/>
      <c r="O437" s="68"/>
      <c r="P437" s="53"/>
      <c r="R437" s="68"/>
      <c r="S437"/>
      <c r="U437" s="2"/>
      <c r="V437" s="53"/>
      <c r="X437" s="68"/>
      <c r="Y437"/>
      <c r="AA437" s="2"/>
      <c r="AB437"/>
      <c r="AD437" s="2"/>
      <c r="AE437"/>
      <c r="AG437" s="2"/>
      <c r="AH437"/>
      <c r="AJ437" s="2"/>
      <c r="AK437" s="53"/>
      <c r="AM437" s="68"/>
      <c r="AN437" s="53"/>
      <c r="AP437" s="68"/>
      <c r="AQ437" s="53"/>
    </row>
    <row r="438" spans="10:43" x14ac:dyDescent="0.3">
      <c r="J438" s="68"/>
      <c r="L438" s="68"/>
      <c r="M438" s="53"/>
      <c r="O438" s="68"/>
      <c r="P438" s="53"/>
      <c r="R438" s="68"/>
      <c r="S438"/>
      <c r="U438" s="2"/>
      <c r="V438" s="53"/>
      <c r="X438" s="68"/>
      <c r="Y438"/>
      <c r="AA438" s="2"/>
      <c r="AB438"/>
      <c r="AD438" s="2"/>
      <c r="AE438"/>
      <c r="AG438" s="2"/>
      <c r="AH438"/>
      <c r="AJ438" s="2"/>
      <c r="AK438" s="53"/>
      <c r="AM438" s="68"/>
      <c r="AN438" s="53"/>
      <c r="AP438" s="68"/>
      <c r="AQ438" s="53"/>
    </row>
    <row r="439" spans="10:43" x14ac:dyDescent="0.3">
      <c r="J439" s="68"/>
      <c r="L439" s="68"/>
      <c r="M439" s="53"/>
      <c r="O439" s="68"/>
      <c r="P439" s="53"/>
      <c r="R439" s="68"/>
      <c r="S439"/>
      <c r="U439" s="2"/>
      <c r="V439" s="53"/>
      <c r="X439" s="68"/>
      <c r="Y439"/>
      <c r="AA439" s="2"/>
      <c r="AB439"/>
      <c r="AD439" s="2"/>
      <c r="AE439"/>
      <c r="AG439" s="2"/>
      <c r="AH439"/>
      <c r="AJ439" s="2"/>
      <c r="AK439" s="53"/>
      <c r="AM439" s="68"/>
      <c r="AN439" s="53"/>
      <c r="AP439" s="68"/>
      <c r="AQ439" s="53"/>
    </row>
    <row r="440" spans="10:43" x14ac:dyDescent="0.3">
      <c r="J440" s="68"/>
      <c r="L440" s="68"/>
      <c r="M440" s="53"/>
      <c r="O440" s="68"/>
      <c r="P440" s="53"/>
      <c r="R440" s="68"/>
      <c r="S440"/>
      <c r="U440" s="2"/>
      <c r="V440" s="53"/>
      <c r="X440" s="68"/>
      <c r="Y440"/>
      <c r="AA440" s="2"/>
      <c r="AB440"/>
      <c r="AD440" s="2"/>
      <c r="AE440"/>
      <c r="AG440" s="2"/>
      <c r="AH440"/>
      <c r="AJ440" s="2"/>
      <c r="AK440" s="53"/>
      <c r="AM440" s="68"/>
      <c r="AN440" s="53"/>
      <c r="AP440" s="68"/>
      <c r="AQ440" s="53"/>
    </row>
    <row r="441" spans="10:43" x14ac:dyDescent="0.3">
      <c r="J441" s="68"/>
      <c r="L441" s="68"/>
      <c r="M441" s="53"/>
      <c r="O441" s="68"/>
      <c r="P441" s="53"/>
      <c r="R441" s="68"/>
      <c r="S441"/>
      <c r="U441" s="2"/>
      <c r="V441" s="53"/>
      <c r="X441" s="68"/>
      <c r="Y441"/>
      <c r="AA441" s="2"/>
      <c r="AB441"/>
      <c r="AD441" s="2"/>
      <c r="AE441"/>
      <c r="AG441" s="2"/>
      <c r="AH441"/>
      <c r="AJ441" s="2"/>
      <c r="AK441" s="53"/>
      <c r="AM441" s="68"/>
      <c r="AN441" s="53"/>
      <c r="AP441" s="68"/>
      <c r="AQ441" s="53"/>
    </row>
    <row r="442" spans="10:43" x14ac:dyDescent="0.3">
      <c r="J442" s="68"/>
      <c r="L442" s="68"/>
      <c r="M442" s="53"/>
      <c r="O442" s="68"/>
      <c r="P442" s="53"/>
      <c r="R442" s="68"/>
      <c r="S442"/>
      <c r="U442" s="2"/>
      <c r="V442" s="53"/>
      <c r="X442" s="68"/>
      <c r="Y442"/>
      <c r="AA442" s="2"/>
      <c r="AB442"/>
      <c r="AD442" s="2"/>
      <c r="AE442"/>
      <c r="AG442" s="2"/>
      <c r="AH442"/>
      <c r="AJ442" s="2"/>
      <c r="AK442" s="53"/>
      <c r="AM442" s="68"/>
      <c r="AN442" s="53"/>
      <c r="AP442" s="68"/>
      <c r="AQ442" s="53"/>
    </row>
    <row r="443" spans="10:43" x14ac:dyDescent="0.3">
      <c r="J443" s="68"/>
      <c r="L443" s="68"/>
      <c r="M443" s="53"/>
      <c r="O443" s="68"/>
      <c r="P443" s="53"/>
      <c r="R443" s="68"/>
      <c r="S443"/>
      <c r="U443" s="2"/>
      <c r="V443" s="53"/>
      <c r="X443" s="68"/>
      <c r="Y443"/>
      <c r="AA443" s="2"/>
      <c r="AB443"/>
      <c r="AD443" s="2"/>
      <c r="AE443"/>
      <c r="AG443" s="2"/>
      <c r="AH443"/>
      <c r="AJ443" s="2"/>
      <c r="AK443" s="53"/>
      <c r="AM443" s="68"/>
      <c r="AN443" s="53"/>
      <c r="AP443" s="68"/>
      <c r="AQ443" s="53"/>
    </row>
    <row r="444" spans="10:43" x14ac:dyDescent="0.3">
      <c r="J444" s="68"/>
      <c r="L444" s="68"/>
      <c r="M444" s="53"/>
      <c r="O444" s="68"/>
      <c r="P444" s="53"/>
      <c r="R444" s="68"/>
      <c r="S444"/>
      <c r="U444" s="2"/>
      <c r="V444" s="53"/>
      <c r="X444" s="68"/>
      <c r="Y444"/>
      <c r="AA444" s="2"/>
      <c r="AB444"/>
      <c r="AD444" s="2"/>
      <c r="AE444"/>
      <c r="AG444" s="2"/>
      <c r="AH444"/>
      <c r="AJ444" s="2"/>
      <c r="AK444" s="53"/>
      <c r="AM444" s="68"/>
      <c r="AN444" s="53"/>
      <c r="AP444" s="68"/>
      <c r="AQ444" s="53"/>
    </row>
    <row r="445" spans="10:43" x14ac:dyDescent="0.3">
      <c r="J445" s="68"/>
      <c r="L445" s="68"/>
      <c r="M445" s="53"/>
      <c r="O445" s="68"/>
      <c r="P445" s="53"/>
      <c r="R445" s="68"/>
      <c r="S445"/>
      <c r="U445" s="2"/>
      <c r="V445" s="53"/>
      <c r="X445" s="68"/>
      <c r="Y445"/>
      <c r="AA445" s="2"/>
      <c r="AB445"/>
      <c r="AD445" s="2"/>
      <c r="AE445"/>
      <c r="AG445" s="2"/>
      <c r="AH445"/>
      <c r="AJ445" s="2"/>
      <c r="AK445" s="53"/>
      <c r="AM445" s="68"/>
      <c r="AN445" s="53"/>
      <c r="AP445" s="68"/>
      <c r="AQ445" s="53"/>
    </row>
    <row r="446" spans="10:43" x14ac:dyDescent="0.3">
      <c r="J446" s="68"/>
      <c r="L446" s="68"/>
      <c r="M446" s="53"/>
      <c r="O446" s="68"/>
      <c r="P446" s="53"/>
      <c r="R446" s="68"/>
      <c r="S446"/>
      <c r="U446" s="2"/>
      <c r="V446" s="53"/>
      <c r="X446" s="68"/>
      <c r="Y446"/>
      <c r="AA446" s="2"/>
      <c r="AB446"/>
      <c r="AD446" s="2"/>
      <c r="AE446"/>
      <c r="AG446" s="2"/>
      <c r="AH446"/>
      <c r="AJ446" s="2"/>
      <c r="AK446" s="53"/>
      <c r="AM446" s="68"/>
      <c r="AN446" s="53"/>
      <c r="AP446" s="68"/>
      <c r="AQ446" s="53"/>
    </row>
    <row r="447" spans="10:43" x14ac:dyDescent="0.3">
      <c r="J447" s="68"/>
      <c r="L447" s="68"/>
      <c r="M447" s="53"/>
      <c r="O447" s="68"/>
      <c r="P447" s="53"/>
      <c r="R447" s="68"/>
      <c r="S447"/>
      <c r="U447" s="2"/>
      <c r="V447" s="53"/>
      <c r="X447" s="68"/>
      <c r="Y447"/>
      <c r="AA447" s="2"/>
      <c r="AB447"/>
      <c r="AD447" s="2"/>
      <c r="AE447"/>
      <c r="AG447" s="2"/>
      <c r="AH447"/>
      <c r="AJ447" s="2"/>
      <c r="AK447" s="53"/>
      <c r="AM447" s="68"/>
      <c r="AN447" s="53"/>
      <c r="AP447" s="68"/>
      <c r="AQ447" s="53"/>
    </row>
    <row r="448" spans="10:43" x14ac:dyDescent="0.3">
      <c r="J448" s="68"/>
      <c r="L448" s="68"/>
      <c r="M448" s="53"/>
      <c r="O448" s="68"/>
      <c r="P448" s="53"/>
      <c r="R448" s="68"/>
      <c r="S448"/>
      <c r="U448" s="2"/>
      <c r="V448" s="53"/>
      <c r="X448" s="68"/>
      <c r="Y448"/>
      <c r="AA448" s="2"/>
      <c r="AB448"/>
      <c r="AD448" s="2"/>
      <c r="AE448"/>
      <c r="AG448" s="2"/>
      <c r="AH448"/>
      <c r="AJ448" s="2"/>
      <c r="AK448" s="53"/>
      <c r="AM448" s="68"/>
      <c r="AN448" s="53"/>
      <c r="AP448" s="68"/>
      <c r="AQ448" s="53"/>
    </row>
    <row r="449" spans="10:43" x14ac:dyDescent="0.3">
      <c r="J449" s="68"/>
      <c r="L449" s="68"/>
      <c r="M449" s="53"/>
      <c r="O449" s="68"/>
      <c r="P449" s="53"/>
      <c r="R449" s="68"/>
      <c r="S449"/>
      <c r="U449" s="2"/>
      <c r="V449" s="53"/>
      <c r="X449" s="68"/>
      <c r="Y449"/>
      <c r="AA449" s="2"/>
      <c r="AB449"/>
      <c r="AD449" s="2"/>
      <c r="AE449"/>
      <c r="AG449" s="2"/>
      <c r="AH449"/>
      <c r="AJ449" s="2"/>
      <c r="AK449" s="53"/>
      <c r="AM449" s="68"/>
      <c r="AN449" s="53"/>
      <c r="AP449" s="68"/>
      <c r="AQ449" s="53"/>
    </row>
    <row r="450" spans="10:43" x14ac:dyDescent="0.3">
      <c r="J450" s="68"/>
      <c r="L450" s="68"/>
      <c r="M450" s="53"/>
      <c r="O450" s="68"/>
      <c r="P450" s="53"/>
      <c r="R450" s="68"/>
      <c r="S450"/>
      <c r="U450" s="2"/>
      <c r="V450" s="53"/>
      <c r="X450" s="68"/>
      <c r="Y450"/>
      <c r="AA450" s="2"/>
      <c r="AB450"/>
      <c r="AD450" s="2"/>
      <c r="AE450"/>
      <c r="AG450" s="2"/>
      <c r="AH450"/>
      <c r="AJ450" s="2"/>
      <c r="AK450" s="53"/>
      <c r="AM450" s="68"/>
      <c r="AN450" s="53"/>
      <c r="AP450" s="68"/>
      <c r="AQ450" s="53"/>
    </row>
    <row r="451" spans="10:43" x14ac:dyDescent="0.3">
      <c r="J451" s="68"/>
      <c r="L451" s="68"/>
      <c r="M451" s="53"/>
      <c r="O451" s="68"/>
      <c r="P451" s="53"/>
      <c r="R451" s="68"/>
      <c r="S451"/>
      <c r="U451" s="2"/>
      <c r="V451" s="53"/>
      <c r="X451" s="68"/>
      <c r="Y451"/>
      <c r="AA451" s="2"/>
      <c r="AB451"/>
      <c r="AD451" s="2"/>
      <c r="AE451"/>
      <c r="AG451" s="2"/>
      <c r="AH451"/>
      <c r="AJ451" s="2"/>
      <c r="AK451" s="53"/>
      <c r="AM451" s="68"/>
      <c r="AN451" s="53"/>
      <c r="AP451" s="68"/>
      <c r="AQ451" s="53"/>
    </row>
  </sheetData>
  <mergeCells count="21">
    <mergeCell ref="J2:AS2"/>
    <mergeCell ref="J3:L7"/>
    <mergeCell ref="M3:O7"/>
    <mergeCell ref="P3:R7"/>
    <mergeCell ref="S3:U7"/>
    <mergeCell ref="V3:X7"/>
    <mergeCell ref="Y3:AA7"/>
    <mergeCell ref="AB3:AD7"/>
    <mergeCell ref="AE3:AG7"/>
    <mergeCell ref="AH3:AJ7"/>
    <mergeCell ref="AK3:AM7"/>
    <mergeCell ref="AN3:AP7"/>
    <mergeCell ref="AQ3:AS7"/>
    <mergeCell ref="B2:B8"/>
    <mergeCell ref="F2:F8"/>
    <mergeCell ref="G2:G8"/>
    <mergeCell ref="H2:I8"/>
    <mergeCell ref="F9:F44"/>
    <mergeCell ref="D2:D8"/>
    <mergeCell ref="C2:C8"/>
    <mergeCell ref="E2:E8"/>
  </mergeCells>
  <phoneticPr fontId="3" type="noConversion"/>
  <conditionalFormatting sqref="J9:J44 V9:V16 AH9:AH16 AQ9:AQ44 V27 V43:V44">
    <cfRule type="cellIs" dxfId="354" priority="1238" operator="equal">
      <formula>$AU$8</formula>
    </cfRule>
  </conditionalFormatting>
  <conditionalFormatting sqref="J9:J44">
    <cfRule type="cellIs" dxfId="353" priority="1216" operator="equal">
      <formula>$AU$4</formula>
    </cfRule>
  </conditionalFormatting>
  <conditionalFormatting sqref="K9:K44 N9 N44 AR29:AR33 AR44">
    <cfRule type="cellIs" dxfId="29" priority="1223" operator="equal">
      <formula>$AV$5</formula>
    </cfRule>
  </conditionalFormatting>
  <conditionalFormatting sqref="K9:K44">
    <cfRule type="cellIs" dxfId="352" priority="1219" operator="equal">
      <formula>$AV$4</formula>
    </cfRule>
  </conditionalFormatting>
  <conditionalFormatting sqref="M9">
    <cfRule type="cellIs" dxfId="28" priority="983" operator="equal">
      <formula>$AU$6</formula>
    </cfRule>
    <cfRule type="cellIs" dxfId="27" priority="985" operator="equal">
      <formula>$AU$8</formula>
    </cfRule>
    <cfRule type="cellIs" dxfId="26" priority="983" operator="equal">
      <formula>$AU$7</formula>
    </cfRule>
    <cfRule type="cellIs" dxfId="25" priority="983" operator="equal">
      <formula>$AU$4</formula>
    </cfRule>
  </conditionalFormatting>
  <conditionalFormatting sqref="M9:M44">
    <cfRule type="cellIs" dxfId="30" priority="899" operator="equal">
      <formula>$AU$5</formula>
    </cfRule>
  </conditionalFormatting>
  <conditionalFormatting sqref="M10 M16:M22">
    <cfRule type="cellIs" dxfId="24" priority="925" operator="equal">
      <formula>$AU$8</formula>
    </cfRule>
  </conditionalFormatting>
  <conditionalFormatting sqref="M23 M44">
    <cfRule type="cellIs" dxfId="351" priority="991" operator="equal">
      <formula>$AU$4</formula>
    </cfRule>
    <cfRule type="cellIs" dxfId="350" priority="991" operator="equal">
      <formula>$AU$6</formula>
    </cfRule>
    <cfRule type="cellIs" dxfId="349" priority="993" operator="equal">
      <formula>$AU$8</formula>
    </cfRule>
    <cfRule type="cellIs" dxfId="348" priority="991" operator="equal">
      <formula>$AU$7</formula>
    </cfRule>
  </conditionalFormatting>
  <conditionalFormatting sqref="M24:M43">
    <cfRule type="cellIs" dxfId="347" priority="901" operator="equal">
      <formula>$AU$8</formula>
    </cfRule>
  </conditionalFormatting>
  <conditionalFormatting sqref="N9:N44">
    <cfRule type="cellIs" dxfId="23" priority="902" operator="equal">
      <formula>$AV$6</formula>
    </cfRule>
    <cfRule type="cellIs" dxfId="22" priority="900" operator="equal">
      <formula>$AV$4</formula>
    </cfRule>
  </conditionalFormatting>
  <conditionalFormatting sqref="N23">
    <cfRule type="cellIs" dxfId="346" priority="1222" operator="equal">
      <formula>$AV$5</formula>
    </cfRule>
  </conditionalFormatting>
  <conditionalFormatting sqref="P9:P44">
    <cfRule type="cellIs" dxfId="345" priority="849" operator="equal">
      <formula>$AU$8</formula>
    </cfRule>
    <cfRule type="cellIs" dxfId="344" priority="843" operator="equal">
      <formula>$AU$5</formula>
    </cfRule>
  </conditionalFormatting>
  <conditionalFormatting sqref="P10:P22">
    <cfRule type="cellIs" dxfId="343" priority="872" operator="equal">
      <formula>$AU$6</formula>
    </cfRule>
    <cfRule type="cellIs" dxfId="342" priority="873" operator="equal">
      <formula>$AU$4</formula>
    </cfRule>
    <cfRule type="cellIs" dxfId="341" priority="871" operator="equal">
      <formula>$AU$7</formula>
    </cfRule>
  </conditionalFormatting>
  <conditionalFormatting sqref="P24:P40">
    <cfRule type="cellIs" dxfId="340" priority="1224" operator="equal">
      <formula>$AU$4</formula>
    </cfRule>
  </conditionalFormatting>
  <conditionalFormatting sqref="P24:P43">
    <cfRule type="cellIs" dxfId="339" priority="1239" operator="equal">
      <formula>$AU$6</formula>
    </cfRule>
    <cfRule type="cellIs" dxfId="338" priority="1239" operator="equal">
      <formula>$AU$7</formula>
    </cfRule>
  </conditionalFormatting>
  <conditionalFormatting sqref="P41:P43">
    <cfRule type="cellIs" dxfId="337" priority="1240" operator="equal">
      <formula>$AU$4</formula>
    </cfRule>
  </conditionalFormatting>
  <conditionalFormatting sqref="Q9:Q44">
    <cfRule type="cellIs" dxfId="336" priority="846" operator="equal">
      <formula>$AV$6</formula>
    </cfRule>
    <cfRule type="cellIs" dxfId="335" priority="844" operator="equal">
      <formula>$AV$4</formula>
    </cfRule>
  </conditionalFormatting>
  <conditionalFormatting sqref="Q10:Q22">
    <cfRule type="cellIs" dxfId="334" priority="869" operator="equal">
      <formula>$AV$5</formula>
    </cfRule>
  </conditionalFormatting>
  <conditionalFormatting sqref="Q24:Q40">
    <cfRule type="cellIs" dxfId="333" priority="1225" operator="equal">
      <formula>$AV$5</formula>
    </cfRule>
  </conditionalFormatting>
  <conditionalFormatting sqref="Q41">
    <cfRule type="cellIs" dxfId="332" priority="845" operator="equal">
      <formula>$AV$5</formula>
    </cfRule>
  </conditionalFormatting>
  <conditionalFormatting sqref="Q42:Q43">
    <cfRule type="cellIs" dxfId="331" priority="1227" operator="equal">
      <formula>$AV$5</formula>
    </cfRule>
  </conditionalFormatting>
  <conditionalFormatting sqref="S9:S40">
    <cfRule type="cellIs" dxfId="330" priority="805" operator="equal">
      <formula>$AU$8</formula>
    </cfRule>
  </conditionalFormatting>
  <conditionalFormatting sqref="S9:S44">
    <cfRule type="cellIs" dxfId="329" priority="795" operator="equal">
      <formula>$AU$5</formula>
    </cfRule>
  </conditionalFormatting>
  <conditionalFormatting sqref="S10:S22">
    <cfRule type="cellIs" dxfId="328" priority="823" operator="equal">
      <formula>$AU$7</formula>
    </cfRule>
    <cfRule type="cellIs" dxfId="327" priority="824" operator="equal">
      <formula>$AU$6</formula>
    </cfRule>
    <cfRule type="cellIs" dxfId="326" priority="825" operator="equal">
      <formula>$AU$4</formula>
    </cfRule>
  </conditionalFormatting>
  <conditionalFormatting sqref="S24:S43">
    <cfRule type="cellIs" dxfId="325" priority="1241" operator="equal">
      <formula>$AU$7</formula>
    </cfRule>
    <cfRule type="cellIs" dxfId="324" priority="1241" operator="equal">
      <formula>$AU$6</formula>
    </cfRule>
    <cfRule type="cellIs" dxfId="323" priority="1231" operator="equal">
      <formula>$AU$4</formula>
    </cfRule>
  </conditionalFormatting>
  <conditionalFormatting sqref="S41">
    <cfRule type="cellIs" dxfId="322" priority="1235" operator="equal">
      <formula>$AU$8</formula>
    </cfRule>
  </conditionalFormatting>
  <conditionalFormatting sqref="S42:S44">
    <cfRule type="cellIs" dxfId="321" priority="801" operator="equal">
      <formula>$AU$8</formula>
    </cfRule>
  </conditionalFormatting>
  <conditionalFormatting sqref="T9:T44">
    <cfRule type="cellIs" dxfId="320" priority="798" operator="equal">
      <formula>$AV$6</formula>
    </cfRule>
    <cfRule type="cellIs" dxfId="319" priority="796" operator="equal">
      <formula>$AV$4</formula>
    </cfRule>
  </conditionalFormatting>
  <conditionalFormatting sqref="T10:T22">
    <cfRule type="cellIs" dxfId="318" priority="821" operator="equal">
      <formula>$AV$5</formula>
    </cfRule>
  </conditionalFormatting>
  <conditionalFormatting sqref="T24:T40">
    <cfRule type="cellIs" dxfId="317" priority="1237" operator="equal">
      <formula>$AV$5</formula>
    </cfRule>
  </conditionalFormatting>
  <conditionalFormatting sqref="T41">
    <cfRule type="cellIs" dxfId="316" priority="797" operator="equal">
      <formula>$AV$5</formula>
    </cfRule>
  </conditionalFormatting>
  <conditionalFormatting sqref="T42:T43">
    <cfRule type="cellIs" dxfId="315" priority="1233" operator="equal">
      <formula>$AV$5</formula>
    </cfRule>
  </conditionalFormatting>
  <conditionalFormatting sqref="V9:V16 V27 AH9:AH16 AQ36:AQ40 AQ42 AQ17:AQ22 AQ24:AQ26 V44 AQ29:AQ33 AQ44 J9:J44">
    <cfRule type="cellIs" dxfId="314" priority="1215" operator="equal">
      <formula>$AU$6</formula>
    </cfRule>
  </conditionalFormatting>
  <conditionalFormatting sqref="V9:V16 AH9:AH16 J9:J44 AQ17:AQ22 AQ24:AQ26 V27 AQ29:AQ33 AQ36:AQ40 AQ42 V44 AQ44">
    <cfRule type="cellIs" dxfId="313" priority="1242" operator="equal">
      <formula>$AU$7</formula>
    </cfRule>
    <cfRule type="cellIs" dxfId="312" priority="1242" operator="equal">
      <formula>$AU$5</formula>
    </cfRule>
  </conditionalFormatting>
  <conditionalFormatting sqref="V9:V22">
    <cfRule type="cellIs" dxfId="311" priority="794" operator="equal">
      <formula>$AU$4</formula>
    </cfRule>
  </conditionalFormatting>
  <conditionalFormatting sqref="V17:V22">
    <cfRule type="cellIs" dxfId="310" priority="793" operator="equal">
      <formula>$AU$6</formula>
    </cfRule>
    <cfRule type="cellIs" dxfId="309" priority="792" operator="equal">
      <formula>$AU$7</formula>
    </cfRule>
  </conditionalFormatting>
  <conditionalFormatting sqref="V17:V26">
    <cfRule type="cellIs" dxfId="308" priority="771" operator="equal">
      <formula>$AU$5</formula>
    </cfRule>
    <cfRule type="cellIs" dxfId="307" priority="781" operator="equal">
      <formula>$AU$8</formula>
    </cfRule>
  </conditionalFormatting>
  <conditionalFormatting sqref="V23">
    <cfRule type="cellIs" dxfId="306" priority="777" operator="equal">
      <formula>$AU$4</formula>
    </cfRule>
    <cfRule type="cellIs" dxfId="305" priority="775" operator="equal">
      <formula>$AU$7</formula>
    </cfRule>
    <cfRule type="cellIs" dxfId="304" priority="776" operator="equal">
      <formula>$AU$6</formula>
    </cfRule>
  </conditionalFormatting>
  <conditionalFormatting sqref="V24:V26">
    <cfRule type="cellIs" dxfId="303" priority="785" operator="equal">
      <formula>$AU$6</formula>
    </cfRule>
    <cfRule type="cellIs" dxfId="302" priority="784" operator="equal">
      <formula>$AU$7</formula>
    </cfRule>
  </conditionalFormatting>
  <conditionalFormatting sqref="V24:V27">
    <cfRule type="cellIs" dxfId="301" priority="786" operator="equal">
      <formula>$AU$4</formula>
    </cfRule>
  </conditionalFormatting>
  <conditionalFormatting sqref="V28:V40">
    <cfRule type="cellIs" dxfId="300" priority="341" operator="equal">
      <formula>$AU$8</formula>
    </cfRule>
  </conditionalFormatting>
  <conditionalFormatting sqref="V28:V43">
    <cfRule type="cellIs" dxfId="299" priority="195" operator="equal">
      <formula>$AU$5</formula>
    </cfRule>
  </conditionalFormatting>
  <conditionalFormatting sqref="V29:V33">
    <cfRule type="cellIs" dxfId="298" priority="706" operator="equal">
      <formula>$AU$4</formula>
    </cfRule>
    <cfRule type="cellIs" dxfId="297" priority="705" operator="equal">
      <formula>$AU$6</formula>
    </cfRule>
    <cfRule type="cellIs" dxfId="296" priority="704" operator="equal">
      <formula>$AU$7</formula>
    </cfRule>
  </conditionalFormatting>
  <conditionalFormatting sqref="V36:V41">
    <cfRule type="cellIs" dxfId="295" priority="609" operator="equal">
      <formula>$AU$4</formula>
    </cfRule>
    <cfRule type="cellIs" dxfId="294" priority="608" operator="equal">
      <formula>$AU$6</formula>
    </cfRule>
    <cfRule type="cellIs" dxfId="293" priority="607" operator="equal">
      <formula>$AU$7</formula>
    </cfRule>
  </conditionalFormatting>
  <conditionalFormatting sqref="V42">
    <cfRule type="cellIs" dxfId="292" priority="637" operator="equal">
      <formula>$AU$8</formula>
    </cfRule>
    <cfRule type="cellIs" dxfId="291" priority="642" operator="equal">
      <formula>$AU$4</formula>
    </cfRule>
    <cfRule type="cellIs" dxfId="290" priority="641" operator="equal">
      <formula>$AU$6</formula>
    </cfRule>
    <cfRule type="cellIs" dxfId="289" priority="640" operator="equal">
      <formula>$AU$7</formula>
    </cfRule>
  </conditionalFormatting>
  <conditionalFormatting sqref="V43">
    <cfRule type="cellIs" dxfId="288" priority="199" operator="equal">
      <formula>$AU$7</formula>
    </cfRule>
    <cfRule type="cellIs" dxfId="287" priority="200" operator="equal">
      <formula>$AU$6</formula>
    </cfRule>
  </conditionalFormatting>
  <conditionalFormatting sqref="V43:V44">
    <cfRule type="cellIs" dxfId="286" priority="201" operator="equal">
      <formula>$AU$4</formula>
    </cfRule>
  </conditionalFormatting>
  <conditionalFormatting sqref="W9:W22">
    <cfRule type="cellIs" dxfId="285" priority="791" operator="equal">
      <formula>$AV$5</formula>
    </cfRule>
  </conditionalFormatting>
  <conditionalFormatting sqref="W9:W27 AI9:AI16 K9:K44">
    <cfRule type="cellIs" dxfId="284" priority="774" operator="equal">
      <formula>$AV$6</formula>
    </cfRule>
  </conditionalFormatting>
  <conditionalFormatting sqref="W9:W27">
    <cfRule type="cellIs" dxfId="283" priority="772" operator="equal">
      <formula>$AV$4</formula>
    </cfRule>
  </conditionalFormatting>
  <conditionalFormatting sqref="W23">
    <cfRule type="cellIs" dxfId="282" priority="773" operator="equal">
      <formula>$AV$5</formula>
    </cfRule>
  </conditionalFormatting>
  <conditionalFormatting sqref="W24:W27">
    <cfRule type="cellIs" dxfId="281" priority="783" operator="equal">
      <formula>$AV$5</formula>
    </cfRule>
  </conditionalFormatting>
  <conditionalFormatting sqref="W28">
    <cfRule type="cellIs" dxfId="280" priority="356" operator="equal">
      <formula>$AV$5</formula>
    </cfRule>
    <cfRule type="cellIs" dxfId="279" priority="358" operator="equal">
      <formula>$AV$6</formula>
    </cfRule>
  </conditionalFormatting>
  <conditionalFormatting sqref="W29:W33">
    <cfRule type="cellIs" dxfId="278" priority="703" operator="equal">
      <formula>$AV$5</formula>
    </cfRule>
    <cfRule type="cellIs" dxfId="277" priority="702" operator="equal">
      <formula>$AV$6</formula>
    </cfRule>
    <cfRule type="cellIs" dxfId="276" priority="700" operator="equal">
      <formula>$AV$4</formula>
    </cfRule>
  </conditionalFormatting>
  <conditionalFormatting sqref="W34:W35">
    <cfRule type="cellIs" dxfId="275" priority="340" operator="equal">
      <formula>$AV$5</formula>
    </cfRule>
    <cfRule type="cellIs" dxfId="274" priority="342" operator="equal">
      <formula>$AV$6</formula>
    </cfRule>
  </conditionalFormatting>
  <conditionalFormatting sqref="W36:W40">
    <cfRule type="cellIs" dxfId="273" priority="679" operator="equal">
      <formula>$AV$5</formula>
    </cfRule>
  </conditionalFormatting>
  <conditionalFormatting sqref="W36:W42">
    <cfRule type="cellIs" dxfId="272" priority="606" operator="equal">
      <formula>$AV$6</formula>
    </cfRule>
  </conditionalFormatting>
  <conditionalFormatting sqref="W36:W44">
    <cfRule type="cellIs" dxfId="271" priority="197" operator="equal">
      <formula>$AV$4</formula>
    </cfRule>
  </conditionalFormatting>
  <conditionalFormatting sqref="W41">
    <cfRule type="cellIs" dxfId="270" priority="605" operator="equal">
      <formula>$AV$5</formula>
    </cfRule>
  </conditionalFormatting>
  <conditionalFormatting sqref="W42">
    <cfRule type="cellIs" dxfId="269" priority="639" operator="equal">
      <formula>$AV$5</formula>
    </cfRule>
  </conditionalFormatting>
  <conditionalFormatting sqref="W43">
    <cfRule type="cellIs" dxfId="268" priority="198" operator="equal">
      <formula>$AV$6</formula>
    </cfRule>
    <cfRule type="cellIs" dxfId="267" priority="196" operator="equal">
      <formula>$AV$5</formula>
    </cfRule>
  </conditionalFormatting>
  <conditionalFormatting sqref="W44">
    <cfRule type="cellIs" dxfId="266" priority="1218" operator="equal">
      <formula>$AV$6</formula>
    </cfRule>
    <cfRule type="cellIs" dxfId="265" priority="1217" operator="equal">
      <formula>$AV$5</formula>
    </cfRule>
  </conditionalFormatting>
  <conditionalFormatting sqref="Y9:Y16">
    <cfRule type="cellIs" dxfId="264" priority="1201" operator="equal">
      <formula>$AU$8</formula>
    </cfRule>
    <cfRule type="cellIs" dxfId="263" priority="1199" operator="equal">
      <formula>$AU$5</formula>
    </cfRule>
    <cfRule type="cellIs" dxfId="262" priority="1199" operator="equal">
      <formula>$AU$6</formula>
    </cfRule>
  </conditionalFormatting>
  <conditionalFormatting sqref="Y9:Y22">
    <cfRule type="cellIs" dxfId="261" priority="751" operator="equal">
      <formula>$AU$7</formula>
    </cfRule>
    <cfRule type="cellIs" dxfId="260" priority="753" operator="equal">
      <formula>$AU$4</formula>
    </cfRule>
  </conditionalFormatting>
  <conditionalFormatting sqref="Y17:Y22">
    <cfRule type="cellIs" dxfId="259" priority="752" operator="equal">
      <formula>$AU$6</formula>
    </cfRule>
    <cfRule type="cellIs" dxfId="258" priority="748" operator="equal">
      <formula>$AU$8</formula>
    </cfRule>
  </conditionalFormatting>
  <conditionalFormatting sqref="Y17:Y44">
    <cfRule type="cellIs" dxfId="257" priority="187" operator="equal">
      <formula>$AU$5</formula>
    </cfRule>
  </conditionalFormatting>
  <conditionalFormatting sqref="Y23:Y26">
    <cfRule type="cellIs" dxfId="256" priority="737" operator="equal">
      <formula>$AU$4</formula>
    </cfRule>
    <cfRule type="cellIs" dxfId="255" priority="736" operator="equal">
      <formula>$AU$6</formula>
    </cfRule>
    <cfRule type="cellIs" dxfId="254" priority="735" operator="equal">
      <formula>$AU$7</formula>
    </cfRule>
  </conditionalFormatting>
  <conditionalFormatting sqref="Y24:Y27">
    <cfRule type="cellIs" dxfId="253" priority="329" operator="equal">
      <formula>$AU$8</formula>
    </cfRule>
  </conditionalFormatting>
  <conditionalFormatting sqref="Y28">
    <cfRule type="cellIs" dxfId="252" priority="1245" operator="equal">
      <formula>$AU$8</formula>
    </cfRule>
  </conditionalFormatting>
  <conditionalFormatting sqref="Y28:Y33">
    <cfRule type="cellIs" dxfId="251" priority="696" operator="equal">
      <formula>$AU$7</formula>
    </cfRule>
    <cfRule type="cellIs" dxfId="250" priority="697" operator="equal">
      <formula>$AU$6</formula>
    </cfRule>
    <cfRule type="cellIs" dxfId="249" priority="698" operator="equal">
      <formula>$AU$4</formula>
    </cfRule>
  </conditionalFormatting>
  <conditionalFormatting sqref="Y29:Y34">
    <cfRule type="cellIs" dxfId="248" priority="281" operator="equal">
      <formula>$AU$8</formula>
    </cfRule>
  </conditionalFormatting>
  <conditionalFormatting sqref="Y35">
    <cfRule type="cellIs" dxfId="247" priority="1251" operator="equal">
      <formula>$AU$8</formula>
    </cfRule>
    <cfRule type="cellIs" dxfId="246" priority="1250" operator="equal">
      <formula>$AU$7</formula>
    </cfRule>
    <cfRule type="cellIs" dxfId="245" priority="1250" operator="equal">
      <formula>$AU$6</formula>
    </cfRule>
  </conditionalFormatting>
  <conditionalFormatting sqref="Y35:Y40">
    <cfRule type="cellIs" dxfId="244" priority="650" operator="equal">
      <formula>$AU$4</formula>
    </cfRule>
  </conditionalFormatting>
  <conditionalFormatting sqref="Y36:Y40">
    <cfRule type="cellIs" dxfId="243" priority="648" operator="equal">
      <formula>$AU$7</formula>
    </cfRule>
    <cfRule type="cellIs" dxfId="242" priority="649" operator="equal">
      <formula>$AU$6</formula>
    </cfRule>
  </conditionalFormatting>
  <conditionalFormatting sqref="Y36:Y43">
    <cfRule type="cellIs" dxfId="241" priority="629" operator="equal">
      <formula>$AU$8</formula>
    </cfRule>
  </conditionalFormatting>
  <conditionalFormatting sqref="Y41">
    <cfRule type="cellIs" dxfId="240" priority="601" operator="equal">
      <formula>$AU$4</formula>
    </cfRule>
    <cfRule type="cellIs" dxfId="239" priority="600" operator="equal">
      <formula>$AU$6</formula>
    </cfRule>
    <cfRule type="cellIs" dxfId="238" priority="599" operator="equal">
      <formula>$AU$7</formula>
    </cfRule>
  </conditionalFormatting>
  <conditionalFormatting sqref="Y42">
    <cfRule type="cellIs" dxfId="237" priority="632" operator="equal">
      <formula>$AU$7</formula>
    </cfRule>
    <cfRule type="cellIs" dxfId="236" priority="634" operator="equal">
      <formula>$AU$4</formula>
    </cfRule>
    <cfRule type="cellIs" dxfId="235" priority="633" operator="equal">
      <formula>$AU$6</formula>
    </cfRule>
  </conditionalFormatting>
  <conditionalFormatting sqref="Y43">
    <cfRule type="cellIs" dxfId="234" priority="193" operator="equal">
      <formula>$AU$4</formula>
    </cfRule>
    <cfRule type="cellIs" dxfId="233" priority="192" operator="equal">
      <formula>$AU$6</formula>
    </cfRule>
    <cfRule type="cellIs" dxfId="232" priority="191" operator="equal">
      <formula>$AU$7</formula>
    </cfRule>
  </conditionalFormatting>
  <conditionalFormatting sqref="Y44">
    <cfRule type="cellIs" dxfId="231" priority="237" operator="equal">
      <formula>$AU$8</formula>
    </cfRule>
  </conditionalFormatting>
  <conditionalFormatting sqref="Z9:Z22">
    <cfRule type="cellIs" dxfId="230" priority="750" operator="equal">
      <formula>$AV$5</formula>
    </cfRule>
  </conditionalFormatting>
  <conditionalFormatting sqref="Z9:Z26">
    <cfRule type="cellIs" dxfId="229" priority="734" operator="equal">
      <formula>$AV$6</formula>
    </cfRule>
    <cfRule type="cellIs" dxfId="228" priority="732" operator="equal">
      <formula>$AV$4</formula>
    </cfRule>
  </conditionalFormatting>
  <conditionalFormatting sqref="Z23">
    <cfRule type="cellIs" dxfId="227" priority="733" operator="equal">
      <formula>$AV$5</formula>
    </cfRule>
  </conditionalFormatting>
  <conditionalFormatting sqref="Z24:Z26">
    <cfRule type="cellIs" dxfId="226" priority="742" operator="equal">
      <formula>$AV$5</formula>
    </cfRule>
  </conditionalFormatting>
  <conditionalFormatting sqref="Z27:Z28">
    <cfRule type="cellIs" dxfId="225" priority="324" operator="equal">
      <formula>$AV$5</formula>
    </cfRule>
  </conditionalFormatting>
  <conditionalFormatting sqref="Z27:Z33">
    <cfRule type="cellIs" dxfId="224" priority="326" operator="equal">
      <formula>$AV$6</formula>
    </cfRule>
  </conditionalFormatting>
  <conditionalFormatting sqref="Z28:Z33">
    <cfRule type="cellIs" dxfId="223" priority="325" operator="equal">
      <formula>$AV$4</formula>
    </cfRule>
  </conditionalFormatting>
  <conditionalFormatting sqref="Z29:Z33">
    <cfRule type="cellIs" dxfId="222" priority="695" operator="equal">
      <formula>$AV$5</formula>
    </cfRule>
  </conditionalFormatting>
  <conditionalFormatting sqref="Z34:Z35">
    <cfRule type="cellIs" dxfId="221" priority="276" operator="equal">
      <formula>$AV$5</formula>
    </cfRule>
    <cfRule type="cellIs" dxfId="220" priority="278" operator="equal">
      <formula>$AV$6</formula>
    </cfRule>
  </conditionalFormatting>
  <conditionalFormatting sqref="Z35:Z42">
    <cfRule type="cellIs" dxfId="219" priority="277" operator="equal">
      <formula>$AV$4</formula>
    </cfRule>
  </conditionalFormatting>
  <conditionalFormatting sqref="Z36:Z40">
    <cfRule type="cellIs" dxfId="218" priority="647" operator="equal">
      <formula>$AV$5</formula>
    </cfRule>
  </conditionalFormatting>
  <conditionalFormatting sqref="Z36:Z42">
    <cfRule type="cellIs" dxfId="217" priority="598" operator="equal">
      <formula>$AV$6</formula>
    </cfRule>
  </conditionalFormatting>
  <conditionalFormatting sqref="Z41">
    <cfRule type="cellIs" dxfId="216" priority="597" operator="equal">
      <formula>$AV$5</formula>
    </cfRule>
  </conditionalFormatting>
  <conditionalFormatting sqref="Z42">
    <cfRule type="cellIs" dxfId="215" priority="631" operator="equal">
      <formula>$AV$5</formula>
    </cfRule>
  </conditionalFormatting>
  <conditionalFormatting sqref="Z43">
    <cfRule type="cellIs" dxfId="214" priority="189" operator="equal">
      <formula>$AV$4</formula>
    </cfRule>
  </conditionalFormatting>
  <conditionalFormatting sqref="Z43:Z44">
    <cfRule type="cellIs" dxfId="213" priority="190" operator="equal">
      <formula>$AV$6</formula>
    </cfRule>
    <cfRule type="cellIs" dxfId="212" priority="188" operator="equal">
      <formula>$AV$5</formula>
    </cfRule>
  </conditionalFormatting>
  <conditionalFormatting sqref="AB9:AB16">
    <cfRule type="cellIs" dxfId="211" priority="1193" operator="equal">
      <formula>$AU$8</formula>
    </cfRule>
    <cfRule type="cellIs" dxfId="210" priority="1191" operator="equal">
      <formula>$AU$6</formula>
    </cfRule>
  </conditionalFormatting>
  <conditionalFormatting sqref="AB9:AB22">
    <cfRule type="cellIs" dxfId="209" priority="729" operator="equal">
      <formula>$AU$4</formula>
    </cfRule>
    <cfRule type="cellIs" dxfId="208" priority="727" operator="equal">
      <formula>$AU$7</formula>
    </cfRule>
  </conditionalFormatting>
  <conditionalFormatting sqref="AB9:AB35">
    <cfRule type="cellIs" dxfId="207" priority="291" operator="equal">
      <formula>$AU$5</formula>
    </cfRule>
  </conditionalFormatting>
  <conditionalFormatting sqref="AB17:AB22">
    <cfRule type="cellIs" dxfId="206" priority="724" operator="equal">
      <formula>$AU$8</formula>
    </cfRule>
    <cfRule type="cellIs" dxfId="205" priority="728" operator="equal">
      <formula>$AU$6</formula>
    </cfRule>
  </conditionalFormatting>
  <conditionalFormatting sqref="AB23:AB26">
    <cfRule type="cellIs" dxfId="204" priority="711" operator="equal">
      <formula>$AU$7</formula>
    </cfRule>
    <cfRule type="cellIs" dxfId="203" priority="713" operator="equal">
      <formula>$AU$4</formula>
    </cfRule>
    <cfRule type="cellIs" dxfId="202" priority="712" operator="equal">
      <formula>$AU$6</formula>
    </cfRule>
  </conditionalFormatting>
  <conditionalFormatting sqref="AB24:AB27">
    <cfRule type="cellIs" dxfId="201" priority="313" operator="equal">
      <formula>$AU$8</formula>
    </cfRule>
  </conditionalFormatting>
  <conditionalFormatting sqref="AB28">
    <cfRule type="cellIs" dxfId="200" priority="1246" operator="equal">
      <formula>$AU$7</formula>
    </cfRule>
    <cfRule type="cellIs" dxfId="199" priority="1247" operator="equal">
      <formula>$AU$8</formula>
    </cfRule>
  </conditionalFormatting>
  <conditionalFormatting sqref="AB28:AB33">
    <cfRule type="cellIs" dxfId="198" priority="690" operator="equal">
      <formula>$AU$4</formula>
    </cfRule>
    <cfRule type="cellIs" dxfId="197" priority="689" operator="equal">
      <formula>$AU$6</formula>
    </cfRule>
  </conditionalFormatting>
  <conditionalFormatting sqref="AB29:AB33">
    <cfRule type="cellIs" dxfId="196" priority="688" operator="equal">
      <formula>$AU$7</formula>
    </cfRule>
  </conditionalFormatting>
  <conditionalFormatting sqref="AB29:AB34">
    <cfRule type="cellIs" dxfId="195" priority="297" operator="equal">
      <formula>$AU$8</formula>
    </cfRule>
  </conditionalFormatting>
  <conditionalFormatting sqref="AB35">
    <cfRule type="cellIs" dxfId="194" priority="1249" operator="equal">
      <formula>$AU$8</formula>
    </cfRule>
  </conditionalFormatting>
  <conditionalFormatting sqref="AB35:AB40">
    <cfRule type="cellIs" dxfId="193" priority="1103" operator="equal">
      <formula>$AU$6</formula>
    </cfRule>
    <cfRule type="cellIs" dxfId="192" priority="1248" operator="equal">
      <formula>$AU$7</formula>
    </cfRule>
  </conditionalFormatting>
  <conditionalFormatting sqref="AB35:AB42">
    <cfRule type="cellIs" dxfId="191" priority="593" operator="equal">
      <formula>$AU$4</formula>
    </cfRule>
  </conditionalFormatting>
  <conditionalFormatting sqref="AB36:AB40">
    <cfRule type="cellIs" dxfId="190" priority="1252" operator="equal">
      <formula>$AU$5</formula>
    </cfRule>
  </conditionalFormatting>
  <conditionalFormatting sqref="AB36:AB41">
    <cfRule type="cellIs" dxfId="189" priority="1105" operator="equal">
      <formula>$AU$8</formula>
    </cfRule>
  </conditionalFormatting>
  <conditionalFormatting sqref="AB41:AB42">
    <cfRule type="cellIs" dxfId="188" priority="591" operator="equal">
      <formula>$AU$7</formula>
    </cfRule>
    <cfRule type="cellIs" dxfId="187" priority="592" operator="equal">
      <formula>$AU$6</formula>
    </cfRule>
  </conditionalFormatting>
  <conditionalFormatting sqref="AB41:AB44">
    <cfRule type="cellIs" dxfId="186" priority="179" operator="equal">
      <formula>$AU$5</formula>
    </cfRule>
  </conditionalFormatting>
  <conditionalFormatting sqref="AB42:AB44">
    <cfRule type="cellIs" dxfId="185" priority="229" operator="equal">
      <formula>$AU$8</formula>
    </cfRule>
  </conditionalFormatting>
  <conditionalFormatting sqref="AB43">
    <cfRule type="cellIs" dxfId="184" priority="184" operator="equal">
      <formula>$AU$6</formula>
    </cfRule>
    <cfRule type="cellIs" dxfId="183" priority="185" operator="equal">
      <formula>$AU$4</formula>
    </cfRule>
    <cfRule type="cellIs" dxfId="182" priority="183" operator="equal">
      <formula>$AU$7</formula>
    </cfRule>
  </conditionalFormatting>
  <conditionalFormatting sqref="AC9:AC22">
    <cfRule type="cellIs" dxfId="181" priority="726" operator="equal">
      <formula>$AV$5</formula>
    </cfRule>
  </conditionalFormatting>
  <conditionalFormatting sqref="AC9:AC26">
    <cfRule type="cellIs" dxfId="180" priority="708" operator="equal">
      <formula>$AV$4</formula>
    </cfRule>
    <cfRule type="cellIs" dxfId="179" priority="710" operator="equal">
      <formula>$AV$6</formula>
    </cfRule>
  </conditionalFormatting>
  <conditionalFormatting sqref="AC23">
    <cfRule type="cellIs" dxfId="178" priority="709" operator="equal">
      <formula>$AV$5</formula>
    </cfRule>
  </conditionalFormatting>
  <conditionalFormatting sqref="AC24:AC26">
    <cfRule type="cellIs" dxfId="177" priority="718" operator="equal">
      <formula>$AV$5</formula>
    </cfRule>
  </conditionalFormatting>
  <conditionalFormatting sqref="AC27:AC28">
    <cfRule type="cellIs" dxfId="176" priority="308" operator="equal">
      <formula>$AV$5</formula>
    </cfRule>
  </conditionalFormatting>
  <conditionalFormatting sqref="AC27:AC33">
    <cfRule type="cellIs" dxfId="175" priority="310" operator="equal">
      <formula>$AV$6</formula>
    </cfRule>
  </conditionalFormatting>
  <conditionalFormatting sqref="AC28:AC33">
    <cfRule type="cellIs" dxfId="174" priority="309" operator="equal">
      <formula>$AV$4</formula>
    </cfRule>
  </conditionalFormatting>
  <conditionalFormatting sqref="AC29:AC33">
    <cfRule type="cellIs" dxfId="173" priority="687" operator="equal">
      <formula>$AV$5</formula>
    </cfRule>
  </conditionalFormatting>
  <conditionalFormatting sqref="AC34:AC35">
    <cfRule type="cellIs" dxfId="172" priority="292" operator="equal">
      <formula>$AV$5</formula>
    </cfRule>
    <cfRule type="cellIs" dxfId="171" priority="294" operator="equal">
      <formula>$AV$6</formula>
    </cfRule>
  </conditionalFormatting>
  <conditionalFormatting sqref="AC35:AC42">
    <cfRule type="cellIs" dxfId="170" priority="293" operator="equal">
      <formula>$AV$4</formula>
    </cfRule>
  </conditionalFormatting>
  <conditionalFormatting sqref="AC36:AC40">
    <cfRule type="cellIs" dxfId="169" priority="1221" operator="equal">
      <formula>$AV$5</formula>
    </cfRule>
  </conditionalFormatting>
  <conditionalFormatting sqref="AC36:AC42">
    <cfRule type="cellIs" dxfId="168" priority="590" operator="equal">
      <formula>$AV$6</formula>
    </cfRule>
  </conditionalFormatting>
  <conditionalFormatting sqref="AC41">
    <cfRule type="cellIs" dxfId="167" priority="589" operator="equal">
      <formula>$AV$5</formula>
    </cfRule>
  </conditionalFormatting>
  <conditionalFormatting sqref="AC42">
    <cfRule type="cellIs" dxfId="166" priority="623" operator="equal">
      <formula>$AV$5</formula>
    </cfRule>
  </conditionalFormatting>
  <conditionalFormatting sqref="AC43">
    <cfRule type="cellIs" dxfId="165" priority="181" operator="equal">
      <formula>$AV$4</formula>
    </cfRule>
  </conditionalFormatting>
  <conditionalFormatting sqref="AC43:AC44">
    <cfRule type="cellIs" dxfId="164" priority="180" operator="equal">
      <formula>$AV$5</formula>
    </cfRule>
    <cfRule type="cellIs" dxfId="163" priority="182" operator="equal">
      <formula>$AV$6</formula>
    </cfRule>
  </conditionalFormatting>
  <conditionalFormatting sqref="AE9:AE43">
    <cfRule type="cellIs" dxfId="162" priority="47" operator="equal">
      <formula>$AU$7</formula>
    </cfRule>
    <cfRule type="cellIs" dxfId="161" priority="48" operator="equal">
      <formula>$AU$6</formula>
    </cfRule>
    <cfRule type="cellIs" dxfId="160" priority="49" operator="equal">
      <formula>$AU$4</formula>
    </cfRule>
  </conditionalFormatting>
  <conditionalFormatting sqref="AE9:AE44">
    <cfRule type="cellIs" dxfId="159" priority="43" operator="equal">
      <formula>$AU$5</formula>
    </cfRule>
    <cfRule type="cellIs" dxfId="158" priority="50" operator="equal">
      <formula>$AU$8</formula>
    </cfRule>
  </conditionalFormatting>
  <conditionalFormatting sqref="AF9:AF43">
    <cfRule type="cellIs" dxfId="157" priority="45" operator="equal">
      <formula>$AV$4</formula>
    </cfRule>
  </conditionalFormatting>
  <conditionalFormatting sqref="AF9:AF44">
    <cfRule type="cellIs" dxfId="156" priority="44" operator="equal">
      <formula>$AV$5</formula>
    </cfRule>
    <cfRule type="cellIs" dxfId="155" priority="46" operator="equal">
      <formula>$AV$6</formula>
    </cfRule>
  </conditionalFormatting>
  <conditionalFormatting sqref="AH9:AH22">
    <cfRule type="cellIs" dxfId="154" priority="504" operator="equal">
      <formula>$AU$4</formula>
    </cfRule>
  </conditionalFormatting>
  <conditionalFormatting sqref="AH17:AH22">
    <cfRule type="cellIs" dxfId="153" priority="503" operator="equal">
      <formula>$AU$6</formula>
    </cfRule>
    <cfRule type="cellIs" dxfId="152" priority="502" operator="equal">
      <formula>$AU$7</formula>
    </cfRule>
  </conditionalFormatting>
  <conditionalFormatting sqref="AH17:AH26">
    <cfRule type="cellIs" dxfId="151" priority="491" operator="equal">
      <formula>$AU$8</formula>
    </cfRule>
  </conditionalFormatting>
  <conditionalFormatting sqref="AH17:AH44">
    <cfRule type="cellIs" dxfId="150" priority="163" operator="equal">
      <formula>$AU$5</formula>
    </cfRule>
  </conditionalFormatting>
  <conditionalFormatting sqref="AH23">
    <cfRule type="cellIs" dxfId="149" priority="455" operator="equal">
      <formula>$AU$7</formula>
    </cfRule>
    <cfRule type="cellIs" dxfId="148" priority="456" operator="equal">
      <formula>$AU$6</formula>
    </cfRule>
    <cfRule type="cellIs" dxfId="147" priority="457" operator="equal">
      <formula>$AU$4</formula>
    </cfRule>
  </conditionalFormatting>
  <conditionalFormatting sqref="AH24:AH26">
    <cfRule type="cellIs" dxfId="146" priority="494" operator="equal">
      <formula>$AU$7</formula>
    </cfRule>
    <cfRule type="cellIs" dxfId="145" priority="495" operator="equal">
      <formula>$AU$6</formula>
    </cfRule>
    <cfRule type="cellIs" dxfId="144" priority="496" operator="equal">
      <formula>$AU$4</formula>
    </cfRule>
  </conditionalFormatting>
  <conditionalFormatting sqref="AH27">
    <cfRule type="cellIs" dxfId="143" priority="249" operator="equal">
      <formula>$AU$8</formula>
    </cfRule>
  </conditionalFormatting>
  <conditionalFormatting sqref="AH28">
    <cfRule type="cellIs" dxfId="142" priority="1255" operator="equal">
      <formula>$AU$8</formula>
    </cfRule>
    <cfRule type="cellIs" dxfId="141" priority="1254" operator="equal">
      <formula>$AU$6</formula>
    </cfRule>
  </conditionalFormatting>
  <conditionalFormatting sqref="AH28:AH33">
    <cfRule type="cellIs" dxfId="140" priority="479" operator="equal">
      <formula>$AU$7</formula>
    </cfRule>
    <cfRule type="cellIs" dxfId="139" priority="481" operator="equal">
      <formula>$AU$4</formula>
    </cfRule>
  </conditionalFormatting>
  <conditionalFormatting sqref="AH29:AH33">
    <cfRule type="cellIs" dxfId="138" priority="480" operator="equal">
      <formula>$AU$6</formula>
    </cfRule>
  </conditionalFormatting>
  <conditionalFormatting sqref="AH29:AH34">
    <cfRule type="cellIs" dxfId="137" priority="265" operator="equal">
      <formula>$AU$8</formula>
    </cfRule>
  </conditionalFormatting>
  <conditionalFormatting sqref="AH35">
    <cfRule type="cellIs" dxfId="136" priority="1256" operator="equal">
      <formula>$AU$6</formula>
    </cfRule>
    <cfRule type="cellIs" dxfId="135" priority="1256" operator="equal">
      <formula>$AU$4</formula>
    </cfRule>
    <cfRule type="cellIs" dxfId="134" priority="1256" operator="equal">
      <formula>$AU$7</formula>
    </cfRule>
  </conditionalFormatting>
  <conditionalFormatting sqref="AH35:AH43">
    <cfRule type="cellIs" dxfId="133" priority="468" operator="equal">
      <formula>$AU$8</formula>
    </cfRule>
  </conditionalFormatting>
  <conditionalFormatting sqref="AH41">
    <cfRule type="cellIs" dxfId="132" priority="447" operator="equal">
      <formula>$AU$7</formula>
    </cfRule>
    <cfRule type="cellIs" dxfId="131" priority="448" operator="equal">
      <formula>$AU$6</formula>
    </cfRule>
    <cfRule type="cellIs" dxfId="130" priority="449" operator="equal">
      <formula>$AU$4</formula>
    </cfRule>
  </conditionalFormatting>
  <conditionalFormatting sqref="AH42">
    <cfRule type="cellIs" dxfId="129" priority="473" operator="equal">
      <formula>$AU$4</formula>
    </cfRule>
    <cfRule type="cellIs" dxfId="128" priority="472" operator="equal">
      <formula>$AU$6</formula>
    </cfRule>
    <cfRule type="cellIs" dxfId="127" priority="471" operator="equal">
      <formula>$AU$7</formula>
    </cfRule>
  </conditionalFormatting>
  <conditionalFormatting sqref="AH43">
    <cfRule type="cellIs" dxfId="126" priority="167" operator="equal">
      <formula>$AU$7</formula>
    </cfRule>
    <cfRule type="cellIs" dxfId="125" priority="168" operator="equal">
      <formula>$AU$6</formula>
    </cfRule>
    <cfRule type="cellIs" dxfId="124" priority="169" operator="equal">
      <formula>$AU$4</formula>
    </cfRule>
  </conditionalFormatting>
  <conditionalFormatting sqref="AH44">
    <cfRule type="cellIs" dxfId="123" priority="213" operator="equal">
      <formula>$AU$8</formula>
    </cfRule>
  </conditionalFormatting>
  <conditionalFormatting sqref="AI9:AI22">
    <cfRule type="cellIs" dxfId="122" priority="501" operator="equal">
      <formula>$AV$5</formula>
    </cfRule>
  </conditionalFormatting>
  <conditionalFormatting sqref="AI9:AI26">
    <cfRule type="cellIs" dxfId="121" priority="452" operator="equal">
      <formula>$AV$4</formula>
    </cfRule>
  </conditionalFormatting>
  <conditionalFormatting sqref="AI17:AI26">
    <cfRule type="cellIs" dxfId="120" priority="454" operator="equal">
      <formula>$AV$6</formula>
    </cfRule>
  </conditionalFormatting>
  <conditionalFormatting sqref="AI23">
    <cfRule type="cellIs" dxfId="119" priority="453" operator="equal">
      <formula>$AV$5</formula>
    </cfRule>
  </conditionalFormatting>
  <conditionalFormatting sqref="AI24:AI26">
    <cfRule type="cellIs" dxfId="118" priority="493" operator="equal">
      <formula>$AV$5</formula>
    </cfRule>
  </conditionalFormatting>
  <conditionalFormatting sqref="AI27:AI28">
    <cfRule type="cellIs" dxfId="117" priority="246" operator="equal">
      <formula>$AV$6</formula>
    </cfRule>
    <cfRule type="cellIs" dxfId="116" priority="244" operator="equal">
      <formula>$AV$5</formula>
    </cfRule>
  </conditionalFormatting>
  <conditionalFormatting sqref="AI28:AI33">
    <cfRule type="cellIs" dxfId="115" priority="245" operator="equal">
      <formula>$AV$4</formula>
    </cfRule>
  </conditionalFormatting>
  <conditionalFormatting sqref="AI29:AI33">
    <cfRule type="cellIs" dxfId="114" priority="478" operator="equal">
      <formula>$AV$5</formula>
    </cfRule>
  </conditionalFormatting>
  <conditionalFormatting sqref="AI29:AI35">
    <cfRule type="cellIs" dxfId="113" priority="262" operator="equal">
      <formula>$AV$6</formula>
    </cfRule>
  </conditionalFormatting>
  <conditionalFormatting sqref="AI34:AI35">
    <cfRule type="cellIs" dxfId="112" priority="260" operator="equal">
      <formula>$AV$5</formula>
    </cfRule>
  </conditionalFormatting>
  <conditionalFormatting sqref="AI35:AI42">
    <cfRule type="cellIs" dxfId="111" priority="261" operator="equal">
      <formula>$AV$4</formula>
    </cfRule>
  </conditionalFormatting>
  <conditionalFormatting sqref="AI36:AI42">
    <cfRule type="cellIs" dxfId="110" priority="446" operator="equal">
      <formula>$AV$6</formula>
    </cfRule>
  </conditionalFormatting>
  <conditionalFormatting sqref="AI41">
    <cfRule type="cellIs" dxfId="109" priority="445" operator="equal">
      <formula>$AV$5</formula>
    </cfRule>
  </conditionalFormatting>
  <conditionalFormatting sqref="AI42">
    <cfRule type="cellIs" dxfId="108" priority="470" operator="equal">
      <formula>$AV$5</formula>
    </cfRule>
  </conditionalFormatting>
  <conditionalFormatting sqref="AI43">
    <cfRule type="cellIs" dxfId="107" priority="165" operator="equal">
      <formula>$AV$4</formula>
    </cfRule>
  </conditionalFormatting>
  <conditionalFormatting sqref="AI43:AI44">
    <cfRule type="cellIs" dxfId="106" priority="164" operator="equal">
      <formula>$AV$5</formula>
    </cfRule>
    <cfRule type="cellIs" dxfId="105" priority="166" operator="equal">
      <formula>$AV$6</formula>
    </cfRule>
  </conditionalFormatting>
  <conditionalFormatting sqref="AK9:AK44">
    <cfRule type="cellIs" dxfId="104" priority="59" operator="equal">
      <formula>$AU$5</formula>
    </cfRule>
    <cfRule type="cellIs" dxfId="103" priority="69" operator="equal">
      <formula>$AU$8</formula>
    </cfRule>
  </conditionalFormatting>
  <conditionalFormatting sqref="AK41:AK43">
    <cfRule type="cellIs" dxfId="102" priority="63" operator="equal">
      <formula>$AU$7</formula>
    </cfRule>
    <cfRule type="cellIs" dxfId="101" priority="65" operator="equal">
      <formula>$AU$4</formula>
    </cfRule>
    <cfRule type="cellIs" dxfId="100" priority="64" operator="equal">
      <formula>$AU$6</formula>
    </cfRule>
  </conditionalFormatting>
  <conditionalFormatting sqref="AL9:AL44">
    <cfRule type="cellIs" dxfId="99" priority="62" operator="equal">
      <formula>$AV$6</formula>
    </cfRule>
    <cfRule type="cellIs" dxfId="98" priority="60" operator="equal">
      <formula>$AV$5</formula>
    </cfRule>
  </conditionalFormatting>
  <conditionalFormatting sqref="AL41:AL43">
    <cfRule type="cellIs" dxfId="97" priority="61" operator="equal">
      <formula>$AV$4</formula>
    </cfRule>
  </conditionalFormatting>
  <conditionalFormatting sqref="AN9:AN22">
    <cfRule type="cellIs" dxfId="96" priority="409" operator="equal">
      <formula>$AU$8</formula>
    </cfRule>
    <cfRule type="cellIs" dxfId="95" priority="421" operator="equal">
      <formula>$AU$6</formula>
    </cfRule>
    <cfRule type="cellIs" dxfId="94" priority="422" operator="equal">
      <formula>$AU$4</formula>
    </cfRule>
    <cfRule type="cellIs" dxfId="93" priority="420" operator="equal">
      <formula>$AU$7</formula>
    </cfRule>
  </conditionalFormatting>
  <conditionalFormatting sqref="AN9:AN44">
    <cfRule type="cellIs" dxfId="92" priority="379" operator="equal">
      <formula>$AU$5</formula>
    </cfRule>
  </conditionalFormatting>
  <conditionalFormatting sqref="AN23">
    <cfRule type="cellIs" dxfId="91" priority="393" operator="equal">
      <formula>$AU$4</formula>
    </cfRule>
    <cfRule type="cellIs" dxfId="90" priority="391" operator="equal">
      <formula>$AU$7</formula>
    </cfRule>
    <cfRule type="cellIs" dxfId="89" priority="392" operator="equal">
      <formula>$AU$6</formula>
    </cfRule>
  </conditionalFormatting>
  <conditionalFormatting sqref="AN24:AN44">
    <cfRule type="cellIs" dxfId="88" priority="401" operator="equal">
      <formula>$AU$8</formula>
    </cfRule>
  </conditionalFormatting>
  <conditionalFormatting sqref="AN41">
    <cfRule type="cellIs" dxfId="87" priority="383" operator="equal">
      <formula>$AU$7</formula>
    </cfRule>
    <cfRule type="cellIs" dxfId="86" priority="384" operator="equal">
      <formula>$AU$6</formula>
    </cfRule>
    <cfRule type="cellIs" dxfId="85" priority="385" operator="equal">
      <formula>$AU$4</formula>
    </cfRule>
  </conditionalFormatting>
  <conditionalFormatting sqref="AN44">
    <cfRule type="cellIs" dxfId="84" priority="441" operator="equal">
      <formula>$AU$4</formula>
    </cfRule>
    <cfRule type="cellIs" dxfId="83" priority="440" operator="equal">
      <formula>$AU$6</formula>
    </cfRule>
    <cfRule type="cellIs" dxfId="82" priority="439" operator="equal">
      <formula>$AU$7</formula>
    </cfRule>
  </conditionalFormatting>
  <conditionalFormatting sqref="AO9:AO22">
    <cfRule type="cellIs" dxfId="81" priority="419" operator="equal">
      <formula>$AV$5</formula>
    </cfRule>
  </conditionalFormatting>
  <conditionalFormatting sqref="AO9:AO40">
    <cfRule type="cellIs" dxfId="80" priority="390" operator="equal">
      <formula>$AV$6</formula>
    </cfRule>
  </conditionalFormatting>
  <conditionalFormatting sqref="AO9:AO44">
    <cfRule type="cellIs" dxfId="79" priority="380" operator="equal">
      <formula>$AV$4</formula>
    </cfRule>
  </conditionalFormatting>
  <conditionalFormatting sqref="AO23">
    <cfRule type="cellIs" dxfId="78" priority="389" operator="equal">
      <formula>$AV$5</formula>
    </cfRule>
  </conditionalFormatting>
  <conditionalFormatting sqref="AO41">
    <cfRule type="cellIs" dxfId="77" priority="381" operator="equal">
      <formula>$AV$5</formula>
    </cfRule>
  </conditionalFormatting>
  <conditionalFormatting sqref="AO41:AO44">
    <cfRule type="cellIs" dxfId="76" priority="382" operator="equal">
      <formula>$AV$6</formula>
    </cfRule>
  </conditionalFormatting>
  <conditionalFormatting sqref="AO44">
    <cfRule type="cellIs" dxfId="75" priority="437" operator="equal">
      <formula>$AV$5</formula>
    </cfRule>
  </conditionalFormatting>
  <conditionalFormatting sqref="AQ9:AQ16">
    <cfRule type="cellIs" dxfId="74" priority="39" operator="equal">
      <formula>$AU$7</formula>
    </cfRule>
    <cfRule type="cellIs" dxfId="73" priority="40" operator="equal">
      <formula>$AU$6</formula>
    </cfRule>
    <cfRule type="cellIs" dxfId="72" priority="41" operator="equal">
      <formula>$AU$4</formula>
    </cfRule>
    <cfRule type="cellIs" dxfId="71" priority="35" operator="equal">
      <formula>$AU$5</formula>
    </cfRule>
  </conditionalFormatting>
  <conditionalFormatting sqref="AQ17:AQ26">
    <cfRule type="cellIs" dxfId="70" priority="369" operator="equal">
      <formula>$AU$4</formula>
    </cfRule>
  </conditionalFormatting>
  <conditionalFormatting sqref="AQ23">
    <cfRule type="cellIs" dxfId="69" priority="367" operator="equal">
      <formula>$AU$7</formula>
    </cfRule>
    <cfRule type="cellIs" dxfId="68" priority="363" operator="equal">
      <formula>$AU$5</formula>
    </cfRule>
    <cfRule type="cellIs" dxfId="67" priority="368" operator="equal">
      <formula>$AU$6</formula>
    </cfRule>
  </conditionalFormatting>
  <conditionalFormatting sqref="AQ27:AQ28">
    <cfRule type="cellIs" dxfId="66" priority="32" operator="equal">
      <formula>$AU$6</formula>
    </cfRule>
    <cfRule type="cellIs" dxfId="65" priority="31" operator="equal">
      <formula>$AU$7</formula>
    </cfRule>
    <cfRule type="cellIs" dxfId="64" priority="27" operator="equal">
      <formula>$AU$5</formula>
    </cfRule>
  </conditionalFormatting>
  <conditionalFormatting sqref="AQ27:AQ33">
    <cfRule type="cellIs" dxfId="63" priority="33" operator="equal">
      <formula>$AU$4</formula>
    </cfRule>
  </conditionalFormatting>
  <conditionalFormatting sqref="AQ34:AQ35">
    <cfRule type="cellIs" dxfId="62" priority="19" operator="equal">
      <formula>$AU$5</formula>
    </cfRule>
    <cfRule type="cellIs" dxfId="61" priority="25" operator="equal">
      <formula>$AU$4</formula>
    </cfRule>
    <cfRule type="cellIs" dxfId="60" priority="24" operator="equal">
      <formula>$AU$6</formula>
    </cfRule>
    <cfRule type="cellIs" dxfId="59" priority="23" operator="equal">
      <formula>$AU$7</formula>
    </cfRule>
  </conditionalFormatting>
  <conditionalFormatting sqref="AQ36:AQ42">
    <cfRule type="cellIs" dxfId="58" priority="377" operator="equal">
      <formula>$AU$4</formula>
    </cfRule>
  </conditionalFormatting>
  <conditionalFormatting sqref="AQ41">
    <cfRule type="cellIs" dxfId="57" priority="371" operator="equal">
      <formula>$AU$5</formula>
    </cfRule>
    <cfRule type="cellIs" dxfId="56" priority="375" operator="equal">
      <formula>$AU$7</formula>
    </cfRule>
    <cfRule type="cellIs" dxfId="55" priority="376" operator="equal">
      <formula>$AU$6</formula>
    </cfRule>
  </conditionalFormatting>
  <conditionalFormatting sqref="AQ43">
    <cfRule type="cellIs" dxfId="54" priority="11" operator="equal">
      <formula>$AU$5</formula>
    </cfRule>
    <cfRule type="cellIs" dxfId="53" priority="15" operator="equal">
      <formula>$AU$7</formula>
    </cfRule>
    <cfRule type="cellIs" dxfId="52" priority="16" operator="equal">
      <formula>$AU$6</formula>
    </cfRule>
  </conditionalFormatting>
  <conditionalFormatting sqref="AQ43:AQ44">
    <cfRule type="cellIs" dxfId="51" priority="17" operator="equal">
      <formula>$AU$4</formula>
    </cfRule>
  </conditionalFormatting>
  <conditionalFormatting sqref="AR9:AR16">
    <cfRule type="cellIs" dxfId="50" priority="38" operator="equal">
      <formula>$AV$6</formula>
    </cfRule>
    <cfRule type="cellIs" dxfId="49" priority="36" operator="equal">
      <formula>$AV$5</formula>
    </cfRule>
  </conditionalFormatting>
  <conditionalFormatting sqref="AR9:AR26">
    <cfRule type="cellIs" dxfId="48" priority="37" operator="equal">
      <formula>$AV$4</formula>
    </cfRule>
  </conditionalFormatting>
  <conditionalFormatting sqref="AR17:AR26">
    <cfRule type="cellIs" dxfId="47" priority="365" operator="equal">
      <formula>$AV$5</formula>
    </cfRule>
  </conditionalFormatting>
  <conditionalFormatting sqref="AR23">
    <cfRule type="cellIs" dxfId="46" priority="366" operator="equal">
      <formula>$AV$6</formula>
    </cfRule>
  </conditionalFormatting>
  <conditionalFormatting sqref="AR27:AR28">
    <cfRule type="cellIs" dxfId="45" priority="28" operator="equal">
      <formula>$AV$5</formula>
    </cfRule>
  </conditionalFormatting>
  <conditionalFormatting sqref="AR27:AR33">
    <cfRule type="cellIs" dxfId="44" priority="30" operator="equal">
      <formula>$AV$6</formula>
    </cfRule>
    <cfRule type="cellIs" dxfId="43" priority="29" operator="equal">
      <formula>$AV$4</formula>
    </cfRule>
  </conditionalFormatting>
  <conditionalFormatting sqref="AR34:AR35">
    <cfRule type="cellIs" dxfId="42" priority="22" operator="equal">
      <formula>$AV$6</formula>
    </cfRule>
    <cfRule type="cellIs" dxfId="41" priority="20" operator="equal">
      <formula>$AV$5</formula>
    </cfRule>
  </conditionalFormatting>
  <conditionalFormatting sqref="AR34:AR42">
    <cfRule type="cellIs" dxfId="40" priority="21" operator="equal">
      <formula>$AV$4</formula>
    </cfRule>
  </conditionalFormatting>
  <conditionalFormatting sqref="AR36:AR42">
    <cfRule type="cellIs" dxfId="39" priority="373" operator="equal">
      <formula>$AV$5</formula>
    </cfRule>
  </conditionalFormatting>
  <conditionalFormatting sqref="AR41">
    <cfRule type="cellIs" dxfId="38" priority="374" operator="equal">
      <formula>$AV$6</formula>
    </cfRule>
  </conditionalFormatting>
  <conditionalFormatting sqref="AR43">
    <cfRule type="cellIs" dxfId="37" priority="12" operator="equal">
      <formula>$AV$5</formula>
    </cfRule>
  </conditionalFormatting>
  <conditionalFormatting sqref="AR43:AR44">
    <cfRule type="cellIs" dxfId="36" priority="14" operator="equal">
      <formula>$AV$6</formula>
    </cfRule>
    <cfRule type="cellIs" dxfId="35" priority="13" operator="equal">
      <formula>$AV$4</formula>
    </cfRule>
  </conditionalFormatting>
  <conditionalFormatting sqref="N11:N14">
    <cfRule type="cellIs" dxfId="9" priority="8" operator="equal">
      <formula>$AV$5</formula>
    </cfRule>
  </conditionalFormatting>
  <conditionalFormatting sqref="M11:M14">
    <cfRule type="cellIs" dxfId="8" priority="6" operator="equal">
      <formula>$AU$6</formula>
    </cfRule>
    <cfRule type="cellIs" dxfId="6" priority="-1" operator="equal">
      <formula>$AU$7</formula>
    </cfRule>
    <cfRule type="cellIs" dxfId="5" priority="-1" operator="equal">
      <formula>$AU$4</formula>
    </cfRule>
    <cfRule type="cellIs" dxfId="7" priority="7" operator="equal">
      <formula>$AU$8</formula>
    </cfRule>
  </conditionalFormatting>
  <conditionalFormatting sqref="N15">
    <cfRule type="cellIs" dxfId="4" priority="3" operator="equal">
      <formula>$AV$5</formula>
    </cfRule>
  </conditionalFormatting>
  <conditionalFormatting sqref="M15">
    <cfRule type="cellIs" dxfId="2" priority="1" operator="equal">
      <formula>$AU$7</formula>
    </cfRule>
    <cfRule type="cellIs" dxfId="1" priority="2" operator="equal">
      <formula>$AU$4</formula>
    </cfRule>
    <cfRule type="cellIs" dxfId="3" priority="1" operator="equal">
      <formula>$AU$6</formula>
    </cfRule>
    <cfRule type="cellIs" dxfId="0" priority="2" operator="equal">
      <formula>$AU$8</formula>
    </cfRule>
  </conditionalFormatting>
  <dataValidations count="2">
    <dataValidation type="list" allowBlank="1" showInputMessage="1" showErrorMessage="1" sqref="Q9:Q44 T9:T44 AR9:AR44 K9:K44 W9:W44 AF9:AF44 Z9:Z44 AO9:AO44 AC9:AC44 AL9:AL44 AI9:AI44 N9:N44" xr:uid="{9344E936-AC51-479B-B426-9DDFA11C642D}">
      <formula1>$AV$3:$AV$6</formula1>
    </dataValidation>
    <dataValidation type="list" allowBlank="1" showInputMessage="1" showErrorMessage="1" sqref="V9:V44 S9:S44 AQ9:AQ44 AE9:AE44 P9:P44 J9:J44 Y9:Y44 AB9:AB44 AK9:AK44 AN9:AN44 AH9:AH44 M9:M44" xr:uid="{E332EFFA-B858-4081-8164-762A8EF5B50D}">
      <formula1>$AU$3:$AU$8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19FA-7546-4D86-97D6-37EAFA0E7603}">
  <dimension ref="A1:S31"/>
  <sheetViews>
    <sheetView zoomScaleNormal="100" workbookViewId="0">
      <selection activeCell="H30" sqref="H30"/>
    </sheetView>
  </sheetViews>
  <sheetFormatPr defaultRowHeight="14.4" x14ac:dyDescent="0.3"/>
  <cols>
    <col min="1" max="1" width="2.88671875" customWidth="1"/>
    <col min="2" max="2" width="19.5546875" bestFit="1" customWidth="1"/>
  </cols>
  <sheetData>
    <row r="1" spans="1:19" s="1" customFormat="1" ht="18" x14ac:dyDescent="0.3">
      <c r="B1" s="293" t="s">
        <v>637</v>
      </c>
      <c r="N1" s="265"/>
      <c r="O1" s="265"/>
      <c r="P1" s="265"/>
      <c r="Q1" s="265"/>
      <c r="R1" s="265"/>
      <c r="S1" s="265"/>
    </row>
    <row r="2" spans="1:19" ht="15" thickBot="1" x14ac:dyDescent="0.35">
      <c r="B2" s="1"/>
      <c r="C2" s="265"/>
      <c r="D2" s="265"/>
      <c r="E2" s="265"/>
      <c r="F2" s="265"/>
      <c r="G2" s="265"/>
      <c r="H2" s="265"/>
      <c r="I2" s="265"/>
      <c r="J2" s="265"/>
    </row>
    <row r="3" spans="1:19" ht="15" thickBot="1" x14ac:dyDescent="0.35">
      <c r="B3" s="283" t="s">
        <v>614</v>
      </c>
      <c r="C3" s="298" t="s">
        <v>477</v>
      </c>
      <c r="D3" s="299"/>
      <c r="E3" s="299"/>
      <c r="F3" s="299"/>
      <c r="G3" s="299"/>
      <c r="H3" s="357"/>
      <c r="I3" s="201" t="s">
        <v>488</v>
      </c>
      <c r="J3" s="209" t="s">
        <v>489</v>
      </c>
    </row>
    <row r="4" spans="1:19" ht="15" thickBot="1" x14ac:dyDescent="0.35">
      <c r="B4" s="284" t="s">
        <v>612</v>
      </c>
      <c r="C4" s="261" t="s">
        <v>606</v>
      </c>
      <c r="D4" s="261" t="s">
        <v>607</v>
      </c>
      <c r="E4" s="261" t="s">
        <v>608</v>
      </c>
      <c r="F4" s="261" t="s">
        <v>609</v>
      </c>
      <c r="G4" s="261" t="s">
        <v>610</v>
      </c>
      <c r="H4" s="263" t="s">
        <v>611</v>
      </c>
      <c r="I4" s="200" t="s">
        <v>613</v>
      </c>
      <c r="J4" s="263" t="s">
        <v>622</v>
      </c>
    </row>
    <row r="5" spans="1:19" ht="15.75" customHeight="1" thickBot="1" x14ac:dyDescent="0.35">
      <c r="B5" s="284" t="s">
        <v>628</v>
      </c>
      <c r="C5" s="261" t="s">
        <v>600</v>
      </c>
      <c r="D5" s="261" t="s">
        <v>601</v>
      </c>
      <c r="E5" s="261" t="s">
        <v>602</v>
      </c>
      <c r="F5" s="261" t="s">
        <v>603</v>
      </c>
      <c r="G5" s="261" t="s">
        <v>604</v>
      </c>
      <c r="H5" s="263" t="s">
        <v>605</v>
      </c>
      <c r="I5" s="200" t="s">
        <v>604</v>
      </c>
      <c r="J5" s="263" t="s">
        <v>605</v>
      </c>
    </row>
    <row r="6" spans="1:19" x14ac:dyDescent="0.3">
      <c r="B6" s="183" t="s">
        <v>468</v>
      </c>
      <c r="C6" s="265">
        <v>22</v>
      </c>
      <c r="D6" s="265">
        <v>16</v>
      </c>
      <c r="E6" s="265">
        <v>32</v>
      </c>
      <c r="F6" s="265">
        <v>43</v>
      </c>
      <c r="G6" s="265">
        <v>16</v>
      </c>
      <c r="H6" s="267" t="s">
        <v>16</v>
      </c>
      <c r="I6" s="270">
        <v>16</v>
      </c>
      <c r="J6" s="267" t="s">
        <v>16</v>
      </c>
    </row>
    <row r="7" spans="1:19" x14ac:dyDescent="0.3">
      <c r="B7" s="183" t="s">
        <v>469</v>
      </c>
      <c r="C7" s="265">
        <v>24</v>
      </c>
      <c r="D7" s="265">
        <v>16</v>
      </c>
      <c r="E7" s="265">
        <v>32</v>
      </c>
      <c r="F7" s="265">
        <v>43</v>
      </c>
      <c r="G7" s="265">
        <v>16</v>
      </c>
      <c r="H7" s="267" t="s">
        <v>605</v>
      </c>
      <c r="I7" s="270">
        <v>16</v>
      </c>
      <c r="J7" s="267">
        <v>34</v>
      </c>
    </row>
    <row r="8" spans="1:19" x14ac:dyDescent="0.3">
      <c r="B8" s="183" t="s">
        <v>470</v>
      </c>
      <c r="C8" s="265">
        <v>24</v>
      </c>
      <c r="D8" s="265">
        <v>16</v>
      </c>
      <c r="E8" s="265">
        <v>32</v>
      </c>
      <c r="F8" s="265">
        <v>43</v>
      </c>
      <c r="G8" s="265">
        <v>16</v>
      </c>
      <c r="H8" s="267">
        <v>34</v>
      </c>
      <c r="I8" s="270">
        <v>16</v>
      </c>
      <c r="J8" s="267">
        <v>34</v>
      </c>
    </row>
    <row r="9" spans="1:19" x14ac:dyDescent="0.3">
      <c r="B9" s="183" t="s">
        <v>471</v>
      </c>
      <c r="C9" s="265">
        <v>24</v>
      </c>
      <c r="D9" s="265">
        <v>16</v>
      </c>
      <c r="E9" s="265">
        <v>32</v>
      </c>
      <c r="F9" s="265">
        <v>43</v>
      </c>
      <c r="G9" s="265">
        <v>16</v>
      </c>
      <c r="H9" s="267">
        <v>34</v>
      </c>
      <c r="I9" s="270">
        <v>16</v>
      </c>
      <c r="J9" s="267">
        <v>34</v>
      </c>
    </row>
    <row r="10" spans="1:19" x14ac:dyDescent="0.3">
      <c r="B10" s="183" t="s">
        <v>472</v>
      </c>
      <c r="C10" s="265">
        <v>22</v>
      </c>
      <c r="D10" s="265">
        <v>16</v>
      </c>
      <c r="E10" s="265">
        <v>32</v>
      </c>
      <c r="F10" s="265">
        <v>43</v>
      </c>
      <c r="G10" s="265">
        <v>16</v>
      </c>
      <c r="H10" s="267">
        <v>20</v>
      </c>
      <c r="I10" s="270">
        <v>16</v>
      </c>
      <c r="J10" s="267">
        <v>20</v>
      </c>
    </row>
    <row r="11" spans="1:19" x14ac:dyDescent="0.3">
      <c r="B11" s="183" t="s">
        <v>473</v>
      </c>
      <c r="C11" s="265">
        <v>22</v>
      </c>
      <c r="D11" s="265">
        <v>16</v>
      </c>
      <c r="E11" s="265">
        <v>32</v>
      </c>
      <c r="F11" s="265">
        <v>43</v>
      </c>
      <c r="G11" s="265">
        <v>16</v>
      </c>
      <c r="H11" s="267">
        <v>20</v>
      </c>
      <c r="I11" s="270">
        <v>16</v>
      </c>
      <c r="J11" s="267">
        <v>20</v>
      </c>
    </row>
    <row r="12" spans="1:19" x14ac:dyDescent="0.3">
      <c r="B12" s="183" t="s">
        <v>474</v>
      </c>
      <c r="C12" s="265">
        <v>22</v>
      </c>
      <c r="D12" s="265">
        <v>16</v>
      </c>
      <c r="E12" s="265">
        <v>32</v>
      </c>
      <c r="F12" s="265">
        <v>43</v>
      </c>
      <c r="G12" s="265">
        <v>16</v>
      </c>
      <c r="H12" s="267">
        <v>20</v>
      </c>
      <c r="I12" s="270">
        <v>16</v>
      </c>
      <c r="J12" s="267">
        <v>20</v>
      </c>
    </row>
    <row r="13" spans="1:19" x14ac:dyDescent="0.3">
      <c r="B13" s="183" t="s">
        <v>475</v>
      </c>
      <c r="C13" s="287">
        <v>22</v>
      </c>
      <c r="D13" s="287">
        <v>16</v>
      </c>
      <c r="E13" s="287">
        <v>32</v>
      </c>
      <c r="F13" s="287">
        <v>45</v>
      </c>
      <c r="G13" s="287">
        <v>16</v>
      </c>
      <c r="H13" s="288" t="s">
        <v>16</v>
      </c>
      <c r="I13" s="289">
        <v>16</v>
      </c>
      <c r="J13" s="288" t="s">
        <v>16</v>
      </c>
    </row>
    <row r="14" spans="1:19" ht="15" thickBot="1" x14ac:dyDescent="0.35">
      <c r="B14" s="185" t="s">
        <v>476</v>
      </c>
      <c r="C14" s="290">
        <v>22</v>
      </c>
      <c r="D14" s="290">
        <v>16</v>
      </c>
      <c r="E14" s="290">
        <v>32</v>
      </c>
      <c r="F14" s="290">
        <v>45</v>
      </c>
      <c r="G14" s="290">
        <v>16</v>
      </c>
      <c r="H14" s="291">
        <v>20</v>
      </c>
      <c r="I14" s="292">
        <v>16</v>
      </c>
      <c r="J14" s="291">
        <v>20</v>
      </c>
    </row>
    <row r="15" spans="1:19" x14ac:dyDescent="0.3">
      <c r="B15" s="1"/>
      <c r="C15" s="265"/>
      <c r="D15" s="265"/>
      <c r="E15" s="265"/>
      <c r="F15" s="265"/>
      <c r="G15" s="265"/>
      <c r="H15" s="265"/>
      <c r="I15" s="265"/>
      <c r="J15" s="265"/>
    </row>
    <row r="16" spans="1:19" x14ac:dyDescent="0.3">
      <c r="A16" s="108"/>
      <c r="B16" s="1"/>
      <c r="C16" s="265"/>
      <c r="D16" s="265"/>
      <c r="E16" s="265"/>
      <c r="F16" s="265"/>
      <c r="G16" s="265"/>
      <c r="H16" s="265"/>
      <c r="I16" s="1"/>
      <c r="J16" s="108"/>
      <c r="K16" s="108"/>
    </row>
    <row r="17" spans="1:13" ht="15.6" x14ac:dyDescent="0.3">
      <c r="M17" s="277" t="s">
        <v>623</v>
      </c>
    </row>
    <row r="31" spans="1:13" x14ac:dyDescent="0.3">
      <c r="A31" s="108"/>
      <c r="B31" s="1"/>
      <c r="C31" s="265"/>
      <c r="D31" s="1"/>
      <c r="E31" s="108"/>
      <c r="F31" s="108"/>
    </row>
  </sheetData>
  <mergeCells count="1">
    <mergeCell ref="C3:H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09DF-1DBF-4C78-98EC-7E904C043568}">
  <dimension ref="B1:S24"/>
  <sheetViews>
    <sheetView workbookViewId="0">
      <selection activeCell="H20" sqref="H19:H20"/>
    </sheetView>
  </sheetViews>
  <sheetFormatPr defaultRowHeight="14.4" x14ac:dyDescent="0.3"/>
  <cols>
    <col min="1" max="1" width="2.88671875" customWidth="1"/>
    <col min="2" max="2" width="19.5546875" bestFit="1" customWidth="1"/>
  </cols>
  <sheetData>
    <row r="1" spans="2:19" s="1" customFormat="1" ht="18" x14ac:dyDescent="0.3">
      <c r="B1" s="293" t="s">
        <v>637</v>
      </c>
      <c r="N1" s="265"/>
      <c r="O1" s="265"/>
      <c r="P1" s="265"/>
      <c r="Q1" s="265"/>
      <c r="R1" s="265"/>
      <c r="S1" s="265"/>
    </row>
    <row r="2" spans="2:19" ht="15" thickBot="1" x14ac:dyDescent="0.35">
      <c r="B2" s="1"/>
      <c r="C2" s="265"/>
      <c r="D2" s="265"/>
      <c r="E2" s="265"/>
    </row>
    <row r="3" spans="2:19" ht="15" thickBot="1" x14ac:dyDescent="0.35">
      <c r="B3" s="283" t="s">
        <v>614</v>
      </c>
      <c r="C3" s="260" t="s">
        <v>477</v>
      </c>
      <c r="D3" s="201" t="s">
        <v>488</v>
      </c>
      <c r="E3" s="209" t="s">
        <v>489</v>
      </c>
    </row>
    <row r="4" spans="2:19" ht="15" thickBot="1" x14ac:dyDescent="0.35">
      <c r="B4" s="283" t="s">
        <v>632</v>
      </c>
      <c r="C4" s="261" t="s">
        <v>606</v>
      </c>
      <c r="D4" s="201" t="s">
        <v>607</v>
      </c>
      <c r="E4" s="209" t="s">
        <v>608</v>
      </c>
    </row>
    <row r="5" spans="2:19" ht="15" thickBot="1" x14ac:dyDescent="0.35">
      <c r="B5" s="284" t="s">
        <v>617</v>
      </c>
      <c r="C5" s="261" t="s">
        <v>616</v>
      </c>
      <c r="D5" s="200" t="s">
        <v>613</v>
      </c>
      <c r="E5" s="263" t="s">
        <v>622</v>
      </c>
    </row>
    <row r="6" spans="2:19" ht="15" thickBot="1" x14ac:dyDescent="0.35">
      <c r="B6" s="284" t="s">
        <v>628</v>
      </c>
      <c r="C6" s="261" t="s">
        <v>465</v>
      </c>
      <c r="D6" s="200" t="s">
        <v>604</v>
      </c>
      <c r="E6" s="263" t="s">
        <v>605</v>
      </c>
    </row>
    <row r="7" spans="2:19" x14ac:dyDescent="0.3">
      <c r="B7" s="272" t="s">
        <v>468</v>
      </c>
      <c r="C7" s="265">
        <f>SUM(QTF!C6:H6)</f>
        <v>129</v>
      </c>
      <c r="D7" s="270">
        <v>16</v>
      </c>
      <c r="E7" s="267" t="s">
        <v>16</v>
      </c>
    </row>
    <row r="8" spans="2:19" x14ac:dyDescent="0.3">
      <c r="B8" s="183" t="s">
        <v>469</v>
      </c>
      <c r="C8" s="265">
        <f>SUM(QTF!C7:H7)</f>
        <v>131</v>
      </c>
      <c r="D8" s="270">
        <v>16</v>
      </c>
      <c r="E8" s="267">
        <v>34</v>
      </c>
    </row>
    <row r="9" spans="2:19" x14ac:dyDescent="0.3">
      <c r="B9" s="183" t="s">
        <v>470</v>
      </c>
      <c r="C9" s="265">
        <f>SUM(QTF!C8:H8)</f>
        <v>165</v>
      </c>
      <c r="D9" s="270">
        <v>16</v>
      </c>
      <c r="E9" s="267">
        <v>34</v>
      </c>
    </row>
    <row r="10" spans="2:19" x14ac:dyDescent="0.3">
      <c r="B10" s="183" t="s">
        <v>471</v>
      </c>
      <c r="C10" s="265">
        <f>SUM(QTF!C9:H9)</f>
        <v>165</v>
      </c>
      <c r="D10" s="270">
        <v>16</v>
      </c>
      <c r="E10" s="267">
        <v>34</v>
      </c>
    </row>
    <row r="11" spans="2:19" x14ac:dyDescent="0.3">
      <c r="B11" s="183" t="s">
        <v>472</v>
      </c>
      <c r="C11" s="265">
        <f>SUM(QTF!C10:H10)</f>
        <v>149</v>
      </c>
      <c r="D11" s="270">
        <v>16</v>
      </c>
      <c r="E11" s="267">
        <v>20</v>
      </c>
    </row>
    <row r="12" spans="2:19" x14ac:dyDescent="0.3">
      <c r="B12" s="183" t="s">
        <v>473</v>
      </c>
      <c r="C12" s="265">
        <f>SUM(QTF!C11:H11)</f>
        <v>149</v>
      </c>
      <c r="D12" s="270">
        <v>16</v>
      </c>
      <c r="E12" s="267">
        <v>20</v>
      </c>
    </row>
    <row r="13" spans="2:19" x14ac:dyDescent="0.3">
      <c r="B13" s="183" t="s">
        <v>474</v>
      </c>
      <c r="C13" s="265">
        <f>SUM(QTF!C12:H12)</f>
        <v>149</v>
      </c>
      <c r="D13" s="270">
        <v>16</v>
      </c>
      <c r="E13" s="267">
        <v>20</v>
      </c>
    </row>
    <row r="14" spans="2:19" x14ac:dyDescent="0.3">
      <c r="B14" s="183" t="s">
        <v>475</v>
      </c>
      <c r="C14" s="265">
        <f>SUM(QTF!C13:H13)</f>
        <v>131</v>
      </c>
      <c r="D14" s="270">
        <v>16</v>
      </c>
      <c r="E14" s="267" t="s">
        <v>16</v>
      </c>
    </row>
    <row r="15" spans="2:19" ht="15" thickBot="1" x14ac:dyDescent="0.35">
      <c r="B15" s="185" t="s">
        <v>476</v>
      </c>
      <c r="C15" s="265">
        <f>SUM(QTF!C14:H14)</f>
        <v>151</v>
      </c>
      <c r="D15" s="271">
        <v>16</v>
      </c>
      <c r="E15" s="268">
        <v>20</v>
      </c>
    </row>
    <row r="16" spans="2:19" x14ac:dyDescent="0.3">
      <c r="B16" s="1"/>
      <c r="C16" s="266"/>
      <c r="D16" s="265"/>
      <c r="E16" s="265"/>
    </row>
    <row r="24" spans="3:3" ht="15.6" x14ac:dyDescent="0.3">
      <c r="C24" s="277" t="s">
        <v>624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9BBB00D9243A40A5E6D596FD39F525" ma:contentTypeVersion="12" ma:contentTypeDescription="Crée un document." ma:contentTypeScope="" ma:versionID="1d48a384c0bc649d77863a1911cc29cd">
  <xsd:schema xmlns:xsd="http://www.w3.org/2001/XMLSchema" xmlns:xs="http://www.w3.org/2001/XMLSchema" xmlns:p="http://schemas.microsoft.com/office/2006/metadata/properties" xmlns:ns2="e9bd2bf1-7846-4e2d-8378-b8e51bfa2f3b" xmlns:ns3="f54967b1-d0f9-4f87-a13c-19c8bfc78f2f" targetNamespace="http://schemas.microsoft.com/office/2006/metadata/properties" ma:root="true" ma:fieldsID="ce955d4825cf1039774bb752a7ff2644" ns2:_="" ns3:_="">
    <xsd:import namespace="e9bd2bf1-7846-4e2d-8378-b8e51bfa2f3b"/>
    <xsd:import namespace="f54967b1-d0f9-4f87-a13c-19c8bfc78f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bd2bf1-7846-4e2d-8378-b8e51bfa2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68bd86b6-d639-4884-9680-62e746fab3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4967b1-d0f9-4f87-a13c-19c8bfc78f2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23cf697c-85c2-4d16-b3c9-6c386659fc90}" ma:internalName="TaxCatchAll" ma:showField="CatchAllData" ma:web="f54967b1-d0f9-4f87-a13c-19c8bfc78f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bd2bf1-7846-4e2d-8378-b8e51bfa2f3b">
      <Terms xmlns="http://schemas.microsoft.com/office/infopath/2007/PartnerControls"/>
    </lcf76f155ced4ddcb4097134ff3c332f>
    <TaxCatchAll xmlns="f54967b1-d0f9-4f87-a13c-19c8bfc78f2f" xsi:nil="true"/>
  </documentManagement>
</p:properties>
</file>

<file path=customXml/itemProps1.xml><?xml version="1.0" encoding="utf-8"?>
<ds:datastoreItem xmlns:ds="http://schemas.openxmlformats.org/officeDocument/2006/customXml" ds:itemID="{6F6F940C-F3D3-4D4D-B2F9-63E198D758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4A30E6-D0A1-472C-BEB8-9B2B5A13D9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bd2bf1-7846-4e2d-8378-b8e51bfa2f3b"/>
    <ds:schemaRef ds:uri="f54967b1-d0f9-4f87-a13c-19c8bfc78f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0D8AA3-1AD7-4B85-AB8E-665F404DB77D}">
  <ds:schemaRefs>
    <ds:schemaRef ds:uri="http://schemas.microsoft.com/office/2006/metadata/properties"/>
    <ds:schemaRef ds:uri="http://schemas.microsoft.com/office/infopath/2007/PartnerControls"/>
    <ds:schemaRef ds:uri="d077b0a3-2feb-4fda-bee6-278ca0f2333e"/>
    <ds:schemaRef ds:uri="68cdd8f2-d237-4a37-9e49-701b46d4278e"/>
    <ds:schemaRef ds:uri="77bb3344-0c24-40f7-8b48-7e0eff6a54e3"/>
    <ds:schemaRef ds:uri="383a7eb6-b86a-4aa5-bf6d-f87928c2c61e"/>
    <ds:schemaRef ds:uri="e9bd2bf1-7846-4e2d-8378-b8e51bfa2f3b"/>
    <ds:schemaRef ds:uri="f54967b1-d0f9-4f87-a13c-19c8bfc78f2f"/>
  </ds:schemaRefs>
</ds:datastoreItem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setup</vt:lpstr>
      <vt:lpstr>DEF (OBI)</vt:lpstr>
      <vt:lpstr>DEF</vt:lpstr>
      <vt:lpstr>DPM</vt:lpstr>
      <vt:lpstr>DPF</vt:lpstr>
      <vt:lpstr>QTF</vt:lpstr>
      <vt:lpstr>VCI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Hetalani, Salaheddin (DI SW EDAGS TSS ADV)</dc:creator>
  <cp:keywords/>
  <dc:description/>
  <cp:lastModifiedBy>Pascal Gouedo</cp:lastModifiedBy>
  <cp:revision/>
  <dcterms:created xsi:type="dcterms:W3CDTF">2015-06-05T18:17:20Z</dcterms:created>
  <dcterms:modified xsi:type="dcterms:W3CDTF">2024-06-05T10:30:56Z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0x010100BB9BBB00D9243A40A5E6D596FD39F525</vt:lpwstr>
  </property>
  <property fmtid="{D5CDD505-2E9C-101B-9397-08002B2CF9AE}" pid="3" name="MediaServiceImageTags">
    <vt:lpwstr/>
  </property>
  <property fmtid="{D5CDD505-2E9C-101B-9397-08002B2CF9AE}" pid="4" name="MSIP_Label_9d258917-277f-42cd-a3cd-14c4e9ee58bc_Enabled">
    <vt:lpwstr>true</vt:lpwstr>
  </property>
  <property fmtid="{D5CDD505-2E9C-101B-9397-08002B2CF9AE}" pid="5" name="MSIP_Label_9d258917-277f-42cd-a3cd-14c4e9ee58bc_SetDate">
    <vt:lpwstr>2022-11-24T16:12:14Z</vt:lpwstr>
  </property>
  <property fmtid="{D5CDD505-2E9C-101B-9397-08002B2CF9AE}" pid="6" name="MSIP_Label_9d258917-277f-42cd-a3cd-14c4e9ee58bc_Method">
    <vt:lpwstr>Standard</vt:lpwstr>
  </property>
  <property fmtid="{D5CDD505-2E9C-101B-9397-08002B2CF9AE}" pid="7" name="MSIP_Label_9d258917-277f-42cd-a3cd-14c4e9ee58bc_Name">
    <vt:lpwstr>restricted</vt:lpwstr>
  </property>
  <property fmtid="{D5CDD505-2E9C-101B-9397-08002B2CF9AE}" pid="8" name="MSIP_Label_9d258917-277f-42cd-a3cd-14c4e9ee58bc_SiteId">
    <vt:lpwstr>38ae3bcd-9579-4fd4-adda-b42e1495d55a</vt:lpwstr>
  </property>
  <property fmtid="{D5CDD505-2E9C-101B-9397-08002B2CF9AE}" pid="9" name="MSIP_Label_9d258917-277f-42cd-a3cd-14c4e9ee58bc_ActionId">
    <vt:lpwstr>5a980c5c-fb6c-4ae7-80a0-f69f46ad3bb0</vt:lpwstr>
  </property>
  <property fmtid="{D5CDD505-2E9C-101B-9397-08002B2CF9AE}" pid="10" name="MSIP_Label_9d258917-277f-42cd-a3cd-14c4e9ee58bc_ContentBits">
    <vt:lpwstr>0</vt:lpwstr>
  </property>
  <property fmtid="{D5CDD505-2E9C-101B-9397-08002B2CF9AE}" pid="11" name="Document_Confidentiality">
    <vt:lpwstr>Restricted</vt:lpwstr>
  </property>
  <property fmtid="{D5CDD505-2E9C-101B-9397-08002B2CF9AE}" pid="12" name="_ExtendedDescription">
    <vt:lpwstr/>
  </property>
</Properties>
</file>