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en\Desktop\Praca licencjacka\SPSS\"/>
    </mc:Choice>
  </mc:AlternateContent>
  <xr:revisionPtr revIDLastSave="0" documentId="13_ncr:1_{AB3CE69A-291D-4AFE-9456-9E1413DC4C6D}" xr6:coauthVersionLast="31" xr6:coauthVersionMax="31" xr10:uidLastSave="{00000000-0000-0000-0000-000000000000}"/>
  <bookViews>
    <workbookView xWindow="0" yWindow="0" windowWidth="24000" windowHeight="9225" xr2:uid="{00000000-000D-0000-FFFF-FFFF00000000}"/>
  </bookViews>
  <sheets>
    <sheet name="Arkusz1" sheetId="1" r:id="rId1"/>
  </sheets>
  <externalReferences>
    <externalReference r:id="rId2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2" i="1" l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</calcChain>
</file>

<file path=xl/sharedStrings.xml><?xml version="1.0" encoding="utf-8"?>
<sst xmlns="http://schemas.openxmlformats.org/spreadsheetml/2006/main" count="54" uniqueCount="48">
  <si>
    <t>Country</t>
  </si>
  <si>
    <t>Botswana</t>
  </si>
  <si>
    <t>Burundi</t>
  </si>
  <si>
    <t>Comoros</t>
  </si>
  <si>
    <t>Djibouti</t>
  </si>
  <si>
    <t>Eritrea</t>
  </si>
  <si>
    <t>Ethiopia</t>
  </si>
  <si>
    <t>Kenya</t>
  </si>
  <si>
    <t>Lesotho</t>
  </si>
  <si>
    <t>Madagascar</t>
  </si>
  <si>
    <t>Malawi</t>
  </si>
  <si>
    <t>Mozambique</t>
  </si>
  <si>
    <t>Namibia</t>
  </si>
  <si>
    <t>Rwanda</t>
  </si>
  <si>
    <t>Somalia</t>
  </si>
  <si>
    <t>South Africa</t>
  </si>
  <si>
    <t>South Sudan</t>
  </si>
  <si>
    <t>Swaziland</t>
  </si>
  <si>
    <t>Uganda</t>
  </si>
  <si>
    <t>United Republic of Tanzania</t>
  </si>
  <si>
    <t>Zambia</t>
  </si>
  <si>
    <t>Zimbabwe</t>
  </si>
  <si>
    <t>People living with HIV receiving ART (%) in 2016</t>
  </si>
  <si>
    <t>Number of AIDS related deaths in 2016</t>
  </si>
  <si>
    <t>HIV indidence per 1000 population in 2016</t>
  </si>
  <si>
    <t>HIV Prevalence among adults in 2016</t>
  </si>
  <si>
    <t>Max HIV Prevalence among adults</t>
  </si>
  <si>
    <t>Life expectancy at birth in 2010-2015</t>
  </si>
  <si>
    <t>SDR in 2010-2015</t>
  </si>
  <si>
    <t>Mean years of schooling in 2015</t>
  </si>
  <si>
    <t>Population living below income poverty line, PPP $1.90 a day (%) 2005-2014</t>
  </si>
  <si>
    <t>GNI per capita, PPP current international $ in 2016</t>
  </si>
  <si>
    <t xml:space="preserve"> </t>
  </si>
  <si>
    <t>Przydział do grupy</t>
  </si>
  <si>
    <t>Current Health Expenditure per capita in PPP in 2015</t>
  </si>
  <si>
    <t>Coefficient of Human Inequality</t>
  </si>
  <si>
    <t>Gender Inequality Index</t>
  </si>
  <si>
    <t>HDI</t>
  </si>
  <si>
    <t>Recent intimate partner violence</t>
  </si>
  <si>
    <t>Urban</t>
  </si>
  <si>
    <t>Knowledge about HIV prevention among young people</t>
  </si>
  <si>
    <t>51</t>
  </si>
  <si>
    <t>Births attended by skilled health staff</t>
  </si>
  <si>
    <t>33</t>
  </si>
  <si>
    <t>58</t>
  </si>
  <si>
    <t>80</t>
  </si>
  <si>
    <t>Share of AIDS deaths</t>
  </si>
  <si>
    <t>Domestic General Government Health Expenditure (GGHE-D) per Capita in PPP Int$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</si>
</sst>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_ ;\-0.00\ "/>
    <numFmt numFmtId="166" formatCode="#,##0.0"/>
  </numFmts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9"/>
      <color theme="1"/>
      <name val="Arial"/>
      <family val="2"/>
    </font>
    <font>
      <sz val="1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3F3F3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medium">
        <color rgb="FFC0C0C0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1" fillId="0" borderId="1" xfId="0" applyFont="1" applyFill="1" applyBorder="1"/>
    <xf numFmtId="0" fontId="0" fillId="0" borderId="1" xfId="0" applyNumberFormat="1" applyFont="1" applyFill="1" applyBorder="1"/>
    <xf numFmtId="0" fontId="0" fillId="0" borderId="0" xfId="0" applyFill="1"/>
    <xf numFmtId="3" fontId="0" fillId="0" borderId="0" xfId="0" applyNumberFormat="1"/>
    <xf numFmtId="0" fontId="0" fillId="0" borderId="0" xfId="0" applyAlignment="1"/>
    <xf numFmtId="165" fontId="2" fillId="0" borderId="0" xfId="0" applyNumberFormat="1" applyFont="1" applyAlignment="1">
      <alignment horizontal="right"/>
    </xf>
    <xf numFmtId="166" fontId="0" fillId="0" borderId="0" xfId="0" applyNumberFormat="1"/>
    <xf numFmtId="166" fontId="0" fillId="0" borderId="0" xfId="0" applyNumberFormat="1" applyAlignment="1">
      <alignment horizontal="right"/>
    </xf>
    <xf numFmtId="0" fontId="0" fillId="0" borderId="0" xfId="0" applyNumberFormat="1" applyFont="1" applyFill="1" applyBorder="1"/>
    <xf numFmtId="166" fontId="0" fillId="0" borderId="0" xfId="0" applyNumberFormat="1" applyFont="1" applyFill="1"/>
    <xf numFmtId="166" fontId="3" fillId="0" borderId="0" xfId="0" applyNumberFormat="1" applyFont="1" applyFill="1" applyAlignment="1" applyProtection="1">
      <alignment horizontal="right" vertical="center" wrapText="1"/>
      <protection locked="0"/>
    </xf>
    <xf numFmtId="0" fontId="0" fillId="0" borderId="2" xfId="0" applyNumberFormat="1" applyFont="1" applyFill="1" applyBorder="1"/>
    <xf numFmtId="0" fontId="0" fillId="0" borderId="0" xfId="0" applyNumberFormat="1"/>
    <xf numFmtId="10" fontId="0" fillId="0" borderId="0" xfId="0" applyNumberFormat="1" applyFill="1"/>
    <xf numFmtId="2" fontId="3" fillId="0" borderId="3" xfId="0" applyNumberFormat="1" applyFont="1" applyBorder="1" applyAlignment="1" applyProtection="1">
      <alignment horizontal="right" vertical="center" wrapText="1"/>
      <protection locked="0"/>
    </xf>
    <xf numFmtId="2" fontId="3" fillId="2" borderId="3" xfId="0" applyNumberFormat="1" applyFont="1" applyFill="1" applyBorder="1" applyAlignment="1" applyProtection="1">
      <alignment horizontal="right" vertical="center" wrapText="1"/>
      <protection locked="0"/>
    </xf>
  </cellXfs>
  <cellStyles count="1">
    <cellStyle name="Normalny" xfId="0" builtinId="0"/>
  </cellStyles>
  <dxfs count="21"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  <numFmt numFmtId="2" formatCode="0.00"/>
    </dxf>
    <dxf>
      <numFmt numFmtId="14" formatCode="0.00%"/>
      <border outline="0">
        <right style="medium">
          <color rgb="FFC0C0C0"/>
        </right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numFmt numFmtId="166" formatCode="#,##0.0"/>
    </dxf>
    <dxf>
      <numFmt numFmtId="2" formatCode="0.00"/>
    </dxf>
    <dxf>
      <numFmt numFmtId="3" formatCode="#,##0"/>
      <alignment horizontal="right" vertical="bottom" textRotation="0" wrapText="0" indent="0" justifyLastLine="0" shrinkToFit="0" readingOrder="0"/>
    </dxf>
    <dxf>
      <numFmt numFmtId="2" formatCode="0.00"/>
    </dxf>
    <dxf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protection locked="0" hidden="0"/>
    </dxf>
    <dxf>
      <font>
        <sz val="9"/>
        <name val="Arial"/>
        <family val="2"/>
        <scheme val="none"/>
      </font>
      <numFmt numFmtId="166" formatCode="#,##0.0"/>
      <alignment horizontal="right" vertical="bottom" textRotation="0" wrapText="0" indent="0" justifyLastLine="0" shrinkToFit="0" readingOrder="0"/>
    </dxf>
    <dxf>
      <font>
        <sz val="9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5" formatCode="0.00_ ;\-0.00\ "/>
      <alignment horizontal="righ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left style="thin">
          <color theme="9" tint="0.39997558519241921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len/Desktop/Praca%20licencjacka/United%20Nations/UNAIDS/AIDS-related%20deaths_Number%20of%20AIDS-related%20deaths_Population-%20All%20ag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usz2"/>
      <sheetName val="Arkusz5"/>
      <sheetName val="Arkusz1"/>
    </sheetNames>
    <sheetDataSet>
      <sheetData sheetId="0"/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V22" totalsRowShown="0" tableBorderDxfId="20">
  <autoFilter ref="A1:V22" xr:uid="{00000000-0009-0000-0100-000001000000}"/>
  <sortState ref="A2:V22">
    <sortCondition ref="A1:A22"/>
  </sortState>
  <tableColumns count="22">
    <tableColumn id="1" xr3:uid="{00000000-0010-0000-0000-000001000000}" name="Country" dataDxfId="19"/>
    <tableColumn id="15" xr3:uid="{00000000-0010-0000-0000-00000F000000}" name="Przydział do grupy" dataDxfId="18"/>
    <tableColumn id="2" xr3:uid="{00000000-0010-0000-0000-000002000000}" name="HIV Prevalence among adults in 2016" dataDxfId="17"/>
    <tableColumn id="6" xr3:uid="{00000000-0010-0000-0000-000006000000}" name="People living with HIV receiving ART (%) in 2016" dataDxfId="16"/>
    <tableColumn id="7" xr3:uid="{00000000-0010-0000-0000-000007000000}" name="Life expectancy at birth in 2010-2015" dataDxfId="15"/>
    <tableColumn id="9" xr3:uid="{00000000-0010-0000-0000-000009000000}" name="GNI per capita, PPP current international $ in 2016" dataDxfId="14"/>
    <tableColumn id="10" xr3:uid="{00000000-0010-0000-0000-00000A000000}" name="Mean years of schooling in 2015" dataDxfId="13"/>
    <tableColumn id="12" xr3:uid="{00000000-0010-0000-0000-00000C000000}" name="Current Health Expenditure per capita in PPP in 2015" dataDxfId="12"/>
    <tableColumn id="3" xr3:uid="{00000000-0010-0000-0000-000003000000}" name="Max HIV Prevalence among adults" dataDxfId="11"/>
    <tableColumn id="4" xr3:uid="{00000000-0010-0000-0000-000004000000}" name="HIV indidence per 1000 population in 2016" dataDxfId="10"/>
    <tableColumn id="5" xr3:uid="{00000000-0010-0000-0000-000005000000}" name="Number of AIDS related deaths in 2016" dataDxfId="9"/>
    <tableColumn id="8" xr3:uid="{00000000-0010-0000-0000-000008000000}" name="SDR in 2010-2015" dataDxfId="8"/>
    <tableColumn id="13" xr3:uid="{00000000-0010-0000-0000-00000D000000}" name="Population living below income poverty line, PPP $1.90 a day (%) 2005-2014" dataDxfId="7"/>
    <tableColumn id="11" xr3:uid="{BAC8442D-CEFE-44BC-82B9-9241600371D1}" name="Coefficient of Human Inequality"/>
    <tableColumn id="14" xr3:uid="{108940F2-43F7-4F3F-859D-0E78EA95FD18}" name="Gender Inequality Index" dataDxfId="6"/>
    <tableColumn id="16" xr3:uid="{02DD3B7F-5AA4-4126-BFA0-03C6F189E5C1}" name="HDI" dataDxfId="5"/>
    <tableColumn id="17" xr3:uid="{9133A237-5352-4235-A93A-0DA244760C56}" name="Recent intimate partner violence" dataDxfId="4"/>
    <tableColumn id="18" xr3:uid="{770AADAB-037E-4EBA-97B0-11C0837A6287}" name="Urban"/>
    <tableColumn id="19" xr3:uid="{B3EEFCD8-65B6-48D6-A4C6-C151C9805766}" name="Knowledge about HIV prevention among young people" dataDxfId="3"/>
    <tableColumn id="20" xr3:uid="{1CE4B95B-9CEE-409A-8100-6B655E10C927}" name="Births attended by skilled health staff" dataDxfId="2"/>
    <tableColumn id="21" xr3:uid="{2272F1FE-B4A2-4582-8194-3E800F42227A}" name="Share of AIDS deaths" dataDxfId="1">
      <calculatedColumnFormula>[1]!Tabela6[[#This Row],[2000-2005]]/[1]!Tabela7[[#This Row],[2000-2005]]</calculatedColumnFormula>
    </tableColumn>
    <tableColumn id="22" xr3:uid="{84CA1F18-A3C7-46A0-AAB4-5266B9DCF2F0}" name="Domestic General Government Health Expenditure (GGHE-D) per Capita in PPP Int$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"/>
  <sheetViews>
    <sheetView tabSelected="1" workbookViewId="0">
      <selection activeCell="B1" sqref="B1"/>
    </sheetView>
  </sheetViews>
  <sheetFormatPr defaultRowHeight="15" x14ac:dyDescent="0.25"/>
  <cols>
    <col min="1" max="1" width="27.42578125" style="7" customWidth="1"/>
    <col min="2" max="2" width="9.7109375" style="7" customWidth="1"/>
    <col min="3" max="3" width="19.42578125" customWidth="1"/>
    <col min="4" max="4" width="15.85546875" customWidth="1"/>
    <col min="5" max="5" width="14.7109375" customWidth="1"/>
    <col min="7" max="7" width="15" customWidth="1"/>
    <col min="8" max="8" width="14.85546875" customWidth="1"/>
    <col min="9" max="9" width="16.140625" customWidth="1"/>
    <col min="10" max="10" width="14.5703125" customWidth="1"/>
    <col min="11" max="11" width="14.7109375" customWidth="1"/>
    <col min="12" max="12" width="12.28515625" customWidth="1"/>
    <col min="13" max="13" width="11.7109375" customWidth="1"/>
    <col min="14" max="14" width="9.5703125" customWidth="1"/>
    <col min="15" max="15" width="13.42578125" customWidth="1"/>
    <col min="16" max="16" width="10.42578125" customWidth="1"/>
    <col min="17" max="17" width="9.7109375" customWidth="1"/>
    <col min="18" max="18" width="11.28515625" customWidth="1"/>
    <col min="19" max="20" width="11.7109375" customWidth="1"/>
    <col min="22" max="22" width="12.140625" customWidth="1"/>
  </cols>
  <sheetData>
    <row r="1" spans="1:22" x14ac:dyDescent="0.25">
      <c r="A1" s="5" t="s">
        <v>0</v>
      </c>
      <c r="B1" s="8" t="s">
        <v>33</v>
      </c>
      <c r="C1" t="s">
        <v>25</v>
      </c>
      <c r="D1" t="s">
        <v>22</v>
      </c>
      <c r="E1" t="s">
        <v>27</v>
      </c>
      <c r="F1" t="s">
        <v>31</v>
      </c>
      <c r="G1" t="s">
        <v>29</v>
      </c>
      <c r="H1" s="7" t="s">
        <v>34</v>
      </c>
      <c r="I1" t="s">
        <v>26</v>
      </c>
      <c r="J1" t="s">
        <v>24</v>
      </c>
      <c r="K1" t="s">
        <v>23</v>
      </c>
      <c r="L1" t="s">
        <v>28</v>
      </c>
      <c r="M1" s="9" t="s">
        <v>30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42</v>
      </c>
      <c r="U1" t="s">
        <v>46</v>
      </c>
      <c r="V1" t="s">
        <v>47</v>
      </c>
    </row>
    <row r="2" spans="1:22" x14ac:dyDescent="0.25">
      <c r="A2" s="6" t="s">
        <v>1</v>
      </c>
      <c r="B2" s="8">
        <v>1</v>
      </c>
      <c r="C2" s="1">
        <v>21.9</v>
      </c>
      <c r="D2" s="3">
        <v>83</v>
      </c>
      <c r="E2" s="10">
        <v>62.91</v>
      </c>
      <c r="F2" s="8">
        <v>16680</v>
      </c>
      <c r="G2" s="11">
        <v>9.1999999999999993</v>
      </c>
      <c r="H2" s="15">
        <v>969.95637284999998</v>
      </c>
      <c r="I2" s="1">
        <v>26.9</v>
      </c>
      <c r="J2" s="2">
        <v>9.32</v>
      </c>
      <c r="K2" s="4">
        <v>3900</v>
      </c>
      <c r="L2" s="2">
        <v>12.427583143798136</v>
      </c>
      <c r="M2" s="11">
        <v>18.2</v>
      </c>
      <c r="N2">
        <v>36.200000000000003</v>
      </c>
      <c r="O2" s="16">
        <v>0.435</v>
      </c>
      <c r="P2" s="17">
        <v>0.69799999999999995</v>
      </c>
      <c r="Q2" s="17"/>
      <c r="R2">
        <v>57.4</v>
      </c>
      <c r="S2" s="17">
        <v>47.2</v>
      </c>
      <c r="T2" s="17">
        <v>94.6</v>
      </c>
      <c r="U2" s="18">
        <f>[1]!Tabela6[[#This Row],[2000-2005]]/[1]!Tabela7[[#This Row],[2000-2005]]</f>
        <v>0.64356473571707673</v>
      </c>
      <c r="V2" s="19">
        <v>534.45230416000004</v>
      </c>
    </row>
    <row r="3" spans="1:22" x14ac:dyDescent="0.25">
      <c r="A3" s="6" t="s">
        <v>2</v>
      </c>
      <c r="B3" s="8">
        <v>2</v>
      </c>
      <c r="C3" s="1">
        <v>1.1000000000000001</v>
      </c>
      <c r="D3" s="3">
        <v>61</v>
      </c>
      <c r="E3" s="10">
        <v>56.087000000000003</v>
      </c>
      <c r="F3" s="8">
        <v>770</v>
      </c>
      <c r="G3" s="11">
        <v>3</v>
      </c>
      <c r="H3" s="15">
        <v>63.735539189999997</v>
      </c>
      <c r="I3" s="1">
        <v>3.4</v>
      </c>
      <c r="J3" s="2">
        <v>0.32</v>
      </c>
      <c r="K3" s="4">
        <v>2900</v>
      </c>
      <c r="L3" s="2">
        <v>15.0567801610855</v>
      </c>
      <c r="M3" s="11">
        <v>77.7</v>
      </c>
      <c r="N3">
        <v>30.6</v>
      </c>
      <c r="O3" s="16">
        <v>0.47399999999999998</v>
      </c>
      <c r="P3" s="17">
        <v>0.40400000000000003</v>
      </c>
      <c r="Q3" s="17"/>
      <c r="R3">
        <v>12.1</v>
      </c>
      <c r="S3" s="17">
        <v>45.07</v>
      </c>
      <c r="T3" s="17">
        <v>60.3</v>
      </c>
      <c r="U3" s="18">
        <f>[1]!Tabela6[[#This Row],[2000-2005]]/[1]!Tabela7[[#This Row],[2000-2005]]</f>
        <v>7.7810402684563754E-2</v>
      </c>
      <c r="V3" s="20">
        <v>24.741006339999998</v>
      </c>
    </row>
    <row r="4" spans="1:22" x14ac:dyDescent="0.25">
      <c r="A4" s="6" t="s">
        <v>3</v>
      </c>
      <c r="B4" s="8">
        <v>4</v>
      </c>
      <c r="C4" s="1">
        <v>0.1</v>
      </c>
      <c r="D4" s="3">
        <v>35</v>
      </c>
      <c r="E4" s="10">
        <v>62.825000000000003</v>
      </c>
      <c r="F4" s="8">
        <v>1540</v>
      </c>
      <c r="G4" s="11">
        <v>4.8</v>
      </c>
      <c r="H4" s="15">
        <v>121.04220124000001</v>
      </c>
      <c r="I4" s="1">
        <v>0.1</v>
      </c>
      <c r="J4" s="2">
        <v>0.02</v>
      </c>
      <c r="K4" s="4">
        <v>100</v>
      </c>
      <c r="L4" s="2">
        <v>12.523238758791912</v>
      </c>
      <c r="M4" s="11">
        <v>13.5</v>
      </c>
      <c r="N4">
        <v>44.8</v>
      </c>
      <c r="O4" s="16"/>
      <c r="P4" s="17">
        <v>0.498</v>
      </c>
      <c r="Q4" s="17">
        <v>4.8</v>
      </c>
      <c r="R4">
        <v>77.3</v>
      </c>
      <c r="S4" s="17">
        <v>20.47</v>
      </c>
      <c r="T4" s="17">
        <v>82.2</v>
      </c>
      <c r="U4" s="18">
        <f>[1]!Tabela6[[#This Row],[2000-2005]]/[1]!Tabela7[[#This Row],[2000-2005]]</f>
        <v>1.8456995201181249E-2</v>
      </c>
      <c r="V4" s="19">
        <v>16.22039028</v>
      </c>
    </row>
    <row r="5" spans="1:22" x14ac:dyDescent="0.25">
      <c r="A5" s="6" t="s">
        <v>4</v>
      </c>
      <c r="B5" s="8">
        <v>4</v>
      </c>
      <c r="C5" s="1">
        <v>1.3</v>
      </c>
      <c r="D5" s="3">
        <v>26</v>
      </c>
      <c r="E5" s="10">
        <v>61.616</v>
      </c>
      <c r="F5" s="8" t="s">
        <v>32</v>
      </c>
      <c r="G5" s="11">
        <v>4.0999999999999996</v>
      </c>
      <c r="H5" s="15">
        <v>146.69876960999997</v>
      </c>
      <c r="I5" s="1">
        <v>2.8</v>
      </c>
      <c r="J5" s="2">
        <v>0.85</v>
      </c>
      <c r="K5" s="4">
        <v>1000</v>
      </c>
      <c r="L5" s="2">
        <v>12.175698950560022</v>
      </c>
      <c r="M5" s="11">
        <v>22.5</v>
      </c>
      <c r="N5">
        <v>33.700000000000003</v>
      </c>
      <c r="O5" s="16"/>
      <c r="P5" s="17">
        <v>0.47299999999999998</v>
      </c>
      <c r="Q5" s="17"/>
      <c r="R5">
        <v>22.6</v>
      </c>
      <c r="S5" s="17">
        <v>11.3</v>
      </c>
      <c r="T5" s="17">
        <v>87.4</v>
      </c>
      <c r="U5" s="18">
        <f>[1]!Tabela6[[#This Row],[2000-2005]]/[1]!Tabela7[[#This Row],[2000-2005]]</f>
        <v>0.11768705703899364</v>
      </c>
      <c r="V5" s="19"/>
    </row>
    <row r="6" spans="1:22" x14ac:dyDescent="0.25">
      <c r="A6" s="6" t="s">
        <v>5</v>
      </c>
      <c r="B6" s="8">
        <v>5</v>
      </c>
      <c r="C6" s="1">
        <v>0.6</v>
      </c>
      <c r="D6" s="3">
        <v>59</v>
      </c>
      <c r="E6" s="10">
        <v>63.414999999999999</v>
      </c>
      <c r="F6" s="8" t="s">
        <v>32</v>
      </c>
      <c r="G6" s="11">
        <v>3.9</v>
      </c>
      <c r="H6" s="15">
        <v>56.226722459999998</v>
      </c>
      <c r="I6" s="1">
        <v>1.9</v>
      </c>
      <c r="J6" s="2">
        <v>0.21</v>
      </c>
      <c r="K6" s="4">
        <v>1000</v>
      </c>
      <c r="L6" s="2">
        <v>12.505209027435056</v>
      </c>
      <c r="M6" s="11" t="s">
        <v>32</v>
      </c>
      <c r="O6" s="16"/>
      <c r="P6" s="17">
        <v>0.42</v>
      </c>
      <c r="Q6" s="17"/>
      <c r="R6">
        <v>19.5</v>
      </c>
      <c r="S6" s="17"/>
      <c r="T6" s="17">
        <v>34.1</v>
      </c>
      <c r="U6" s="18">
        <f>[1]!Tabela6[[#This Row],[2000-2005]]/[1]!Tabela7[[#This Row],[2000-2005]]</f>
        <v>3.5640864058513001E-2</v>
      </c>
      <c r="V6" s="20">
        <v>12.916360419999998</v>
      </c>
    </row>
    <row r="7" spans="1:22" x14ac:dyDescent="0.25">
      <c r="A7" s="6" t="s">
        <v>6</v>
      </c>
      <c r="B7" s="8">
        <v>5</v>
      </c>
      <c r="C7" s="1">
        <v>1.1000000000000001</v>
      </c>
      <c r="D7" s="3">
        <v>59</v>
      </c>
      <c r="E7" s="10">
        <v>63.694000000000003</v>
      </c>
      <c r="F7" s="8">
        <v>1730</v>
      </c>
      <c r="G7" s="11">
        <v>2.6</v>
      </c>
      <c r="H7" s="15">
        <v>65.601945860000001</v>
      </c>
      <c r="I7" s="1">
        <v>3.8</v>
      </c>
      <c r="J7" s="2">
        <v>0.5</v>
      </c>
      <c r="K7" s="4">
        <v>20000</v>
      </c>
      <c r="L7" s="2">
        <v>11.254296490541494</v>
      </c>
      <c r="M7" s="11">
        <v>33.5</v>
      </c>
      <c r="N7">
        <v>25.5</v>
      </c>
      <c r="O7" s="16">
        <v>0.499</v>
      </c>
      <c r="P7" s="17">
        <v>0.44800000000000001</v>
      </c>
      <c r="Q7" s="17"/>
      <c r="R7">
        <v>25.6</v>
      </c>
      <c r="S7" s="17">
        <v>28.35</v>
      </c>
      <c r="T7" s="17">
        <v>15.5</v>
      </c>
      <c r="U7" s="18">
        <f>[1]!Tabela6[[#This Row],[2000-2005]]/[1]!Tabela7[[#This Row],[2000-2005]]</f>
        <v>9.1342794099035396E-2</v>
      </c>
      <c r="V7" s="19">
        <v>17.626900630000005</v>
      </c>
    </row>
    <row r="8" spans="1:22" x14ac:dyDescent="0.25">
      <c r="A8" s="6" t="s">
        <v>7</v>
      </c>
      <c r="B8" s="8">
        <v>5</v>
      </c>
      <c r="C8" s="1">
        <v>5.4</v>
      </c>
      <c r="D8" s="3">
        <v>64</v>
      </c>
      <c r="E8" s="10">
        <v>65.403000000000006</v>
      </c>
      <c r="F8" s="8">
        <v>3120</v>
      </c>
      <c r="G8" s="11">
        <v>6.3</v>
      </c>
      <c r="H8" s="15">
        <v>157.19209592999999</v>
      </c>
      <c r="I8" s="1">
        <v>11.1</v>
      </c>
      <c r="J8" s="2">
        <v>2.5</v>
      </c>
      <c r="K8" s="4">
        <v>36000</v>
      </c>
      <c r="L8" s="2">
        <v>10.525879188587446</v>
      </c>
      <c r="M8" s="11">
        <v>33.6</v>
      </c>
      <c r="N8">
        <v>29.4</v>
      </c>
      <c r="O8" s="16">
        <v>0.56499999999999995</v>
      </c>
      <c r="P8" s="17">
        <v>0.55500000000000005</v>
      </c>
      <c r="Q8" s="17">
        <v>25.4</v>
      </c>
      <c r="R8">
        <v>28.3</v>
      </c>
      <c r="S8" s="17">
        <v>59.55</v>
      </c>
      <c r="T8" s="17">
        <v>61.8</v>
      </c>
      <c r="U8" s="18">
        <f>[1]!Tabela6[[#This Row],[2000-2005]]/[1]!Tabela7[[#This Row],[2000-2005]]</f>
        <v>0.3193308422201277</v>
      </c>
      <c r="V8" s="20">
        <v>52.035854859999993</v>
      </c>
    </row>
    <row r="9" spans="1:22" x14ac:dyDescent="0.25">
      <c r="A9" s="6" t="s">
        <v>8</v>
      </c>
      <c r="B9" s="8">
        <v>3</v>
      </c>
      <c r="C9" s="1">
        <v>25</v>
      </c>
      <c r="D9" s="3">
        <v>53</v>
      </c>
      <c r="E9" s="10">
        <v>52.500999999999998</v>
      </c>
      <c r="F9" s="8">
        <v>3340</v>
      </c>
      <c r="G9" s="11">
        <v>6.1</v>
      </c>
      <c r="H9" s="15">
        <v>251.14297364999999</v>
      </c>
      <c r="I9" s="1">
        <v>25</v>
      </c>
      <c r="J9" s="2">
        <v>22.68</v>
      </c>
      <c r="K9" s="4">
        <v>9900</v>
      </c>
      <c r="L9" s="2">
        <v>19.117111203619476</v>
      </c>
      <c r="M9" s="11">
        <v>59.6</v>
      </c>
      <c r="N9">
        <v>34.9</v>
      </c>
      <c r="O9" s="16">
        <v>0.54900000000000004</v>
      </c>
      <c r="P9" s="17">
        <v>0.497</v>
      </c>
      <c r="Q9" s="17"/>
      <c r="R9">
        <v>27.3</v>
      </c>
      <c r="S9" s="17">
        <v>35.5</v>
      </c>
      <c r="T9" s="17">
        <v>77.900000000000006</v>
      </c>
      <c r="U9" s="18">
        <f>[1]!Tabela6[[#This Row],[2000-2005]]/[1]!Tabela7[[#This Row],[2000-2005]]</f>
        <v>0.35399612948204778</v>
      </c>
      <c r="V9" s="19">
        <v>142.70095052999997</v>
      </c>
    </row>
    <row r="10" spans="1:22" x14ac:dyDescent="0.25">
      <c r="A10" s="6" t="s">
        <v>9</v>
      </c>
      <c r="B10" s="8">
        <v>4</v>
      </c>
      <c r="C10" s="1">
        <v>0.2</v>
      </c>
      <c r="D10" s="3">
        <v>5</v>
      </c>
      <c r="E10" s="10">
        <v>64.504999999999995</v>
      </c>
      <c r="F10" s="8">
        <v>1440</v>
      </c>
      <c r="G10" s="11">
        <v>6.1</v>
      </c>
      <c r="H10" s="15">
        <v>76.743393560000015</v>
      </c>
      <c r="I10" s="1">
        <v>0.2</v>
      </c>
      <c r="J10" s="2">
        <v>0.33</v>
      </c>
      <c r="K10" s="4">
        <v>1600</v>
      </c>
      <c r="L10" s="2">
        <v>11.426682292262512</v>
      </c>
      <c r="M10" s="11">
        <v>77.8</v>
      </c>
      <c r="N10">
        <v>26.8</v>
      </c>
      <c r="O10" s="16"/>
      <c r="P10" s="17">
        <v>0.51200000000000001</v>
      </c>
      <c r="Q10" s="17"/>
      <c r="R10">
        <v>35.1</v>
      </c>
      <c r="S10" s="17">
        <v>24.1</v>
      </c>
      <c r="T10" s="17">
        <v>44.3</v>
      </c>
      <c r="U10" s="18">
        <f>[1]!Tabela6[[#This Row],[2000-2005]]/[1]!Tabela7[[#This Row],[2000-2005]]</f>
        <v>6.4829492079997051E-3</v>
      </c>
      <c r="V10" s="20">
        <v>34.653010899999998</v>
      </c>
    </row>
    <row r="11" spans="1:22" x14ac:dyDescent="0.25">
      <c r="A11" s="6" t="s">
        <v>10</v>
      </c>
      <c r="B11" s="8">
        <v>5</v>
      </c>
      <c r="C11" s="1">
        <v>9.1999999999999993</v>
      </c>
      <c r="D11" s="3">
        <v>66</v>
      </c>
      <c r="E11" s="10">
        <v>60.709000000000003</v>
      </c>
      <c r="F11" s="8">
        <v>1140</v>
      </c>
      <c r="G11" s="11">
        <v>4.4000000000000004</v>
      </c>
      <c r="H11" s="15">
        <v>108.18964416999999</v>
      </c>
      <c r="I11" s="1">
        <v>15.3</v>
      </c>
      <c r="J11" s="2">
        <v>4.1500000000000004</v>
      </c>
      <c r="K11" s="4">
        <v>24000</v>
      </c>
      <c r="L11" s="2">
        <v>13.113935418051407</v>
      </c>
      <c r="M11" s="11">
        <v>70.900000000000006</v>
      </c>
      <c r="N11">
        <v>31.2</v>
      </c>
      <c r="O11" s="16">
        <v>0.61399999999999999</v>
      </c>
      <c r="P11" s="17">
        <v>0.47599999999999998</v>
      </c>
      <c r="Q11" s="17">
        <v>22.1</v>
      </c>
      <c r="R11">
        <v>16.3</v>
      </c>
      <c r="S11" s="17">
        <v>79.3</v>
      </c>
      <c r="T11" s="17">
        <v>87.4</v>
      </c>
      <c r="U11" s="18">
        <f>[1]!Tabela6[[#This Row],[2000-2005]]/[1]!Tabela7[[#This Row],[2000-2005]]</f>
        <v>0.36469385159797918</v>
      </c>
      <c r="V11" s="19">
        <v>30.996228850000001</v>
      </c>
    </row>
    <row r="12" spans="1:22" x14ac:dyDescent="0.25">
      <c r="A12" s="6" t="s">
        <v>11</v>
      </c>
      <c r="B12" s="8">
        <v>2</v>
      </c>
      <c r="C12" s="1">
        <v>12.3</v>
      </c>
      <c r="D12" s="3">
        <v>54</v>
      </c>
      <c r="E12" s="10">
        <v>56.076999999999998</v>
      </c>
      <c r="F12" s="8">
        <v>1190</v>
      </c>
      <c r="G12" s="11">
        <v>3.5</v>
      </c>
      <c r="H12" s="15">
        <v>63.743930759999998</v>
      </c>
      <c r="I12" s="1">
        <v>14.1</v>
      </c>
      <c r="J12" s="2">
        <v>6.6</v>
      </c>
      <c r="K12" s="4">
        <v>62000</v>
      </c>
      <c r="L12" s="2">
        <v>15.268599139567527</v>
      </c>
      <c r="M12" s="11">
        <v>68.7</v>
      </c>
      <c r="N12">
        <v>32.9</v>
      </c>
      <c r="O12" s="16">
        <v>0.57399999999999995</v>
      </c>
      <c r="P12" s="17">
        <v>0.41799999999999998</v>
      </c>
      <c r="Q12" s="17">
        <v>18.8</v>
      </c>
      <c r="R12">
        <v>32.200000000000003</v>
      </c>
      <c r="S12" s="17">
        <v>34.9</v>
      </c>
      <c r="T12" s="17">
        <v>54.3</v>
      </c>
      <c r="U12" s="18">
        <f>[1]!Tabela6[[#This Row],[2000-2005]]/[1]!Tabela7[[#This Row],[2000-2005]]</f>
        <v>0.18932738291762133</v>
      </c>
      <c r="V12" s="20">
        <v>5.1568051600000002</v>
      </c>
    </row>
    <row r="13" spans="1:22" x14ac:dyDescent="0.25">
      <c r="A13" s="6" t="s">
        <v>12</v>
      </c>
      <c r="B13" s="8">
        <v>1</v>
      </c>
      <c r="C13" s="1">
        <v>13.8</v>
      </c>
      <c r="D13" s="3">
        <v>64</v>
      </c>
      <c r="E13" s="10">
        <v>61.747999999999998</v>
      </c>
      <c r="F13" s="8">
        <v>10380</v>
      </c>
      <c r="G13" s="11">
        <v>6.7</v>
      </c>
      <c r="H13" s="15">
        <v>942.47418662000018</v>
      </c>
      <c r="I13" s="1">
        <v>15.9</v>
      </c>
      <c r="J13" s="2">
        <v>7.84</v>
      </c>
      <c r="K13" s="4">
        <v>4300</v>
      </c>
      <c r="L13" s="2">
        <v>13.264072018198041</v>
      </c>
      <c r="M13" s="11">
        <v>22.6</v>
      </c>
      <c r="N13">
        <v>33.4</v>
      </c>
      <c r="O13" s="16">
        <v>0.47399999999999998</v>
      </c>
      <c r="P13" s="17">
        <v>0.64</v>
      </c>
      <c r="Q13" s="17">
        <v>20.2</v>
      </c>
      <c r="R13">
        <v>46.7</v>
      </c>
      <c r="S13" s="17">
        <v>58.3</v>
      </c>
      <c r="T13" s="17">
        <v>88.2</v>
      </c>
      <c r="U13" s="18">
        <f>[1]!Tabela6[[#This Row],[2000-2005]]/[1]!Tabela7[[#This Row],[2000-2005]]</f>
        <v>0.42289619820589491</v>
      </c>
      <c r="V13" s="19">
        <v>593.57156496000005</v>
      </c>
    </row>
    <row r="14" spans="1:22" x14ac:dyDescent="0.25">
      <c r="A14" s="6" t="s">
        <v>13</v>
      </c>
      <c r="B14" s="8">
        <v>5</v>
      </c>
      <c r="C14" s="1">
        <v>3.1</v>
      </c>
      <c r="D14" s="3">
        <v>80</v>
      </c>
      <c r="E14" s="10">
        <v>65.165999999999997</v>
      </c>
      <c r="F14" s="8">
        <v>1860</v>
      </c>
      <c r="G14" s="11">
        <v>3.8</v>
      </c>
      <c r="H14" s="15">
        <v>143.18533919999999</v>
      </c>
      <c r="I14" s="1">
        <v>5.4</v>
      </c>
      <c r="J14" s="2">
        <v>1.28</v>
      </c>
      <c r="K14" s="4">
        <v>3300</v>
      </c>
      <c r="L14" s="2">
        <v>10.608546228153218</v>
      </c>
      <c r="M14" s="11">
        <v>60.4</v>
      </c>
      <c r="N14">
        <v>31.8</v>
      </c>
      <c r="O14" s="16">
        <v>0.38300000000000001</v>
      </c>
      <c r="P14" s="17">
        <v>0.498</v>
      </c>
      <c r="Q14" s="17">
        <v>44.3</v>
      </c>
      <c r="R14">
        <v>64.8</v>
      </c>
      <c r="S14" s="17" t="s">
        <v>41</v>
      </c>
      <c r="T14" s="17">
        <v>90.7</v>
      </c>
      <c r="U14" s="18">
        <f>[1]!Tabela6[[#This Row],[2000-2005]]/[1]!Tabela7[[#This Row],[2000-2005]]</f>
        <v>0.12277470841006753</v>
      </c>
      <c r="V14" s="20">
        <v>30.60481648</v>
      </c>
    </row>
    <row r="15" spans="1:22" x14ac:dyDescent="0.25">
      <c r="A15" s="6" t="s">
        <v>14</v>
      </c>
      <c r="B15" s="8">
        <v>2</v>
      </c>
      <c r="C15" s="1">
        <v>0.4</v>
      </c>
      <c r="D15" s="3">
        <v>11</v>
      </c>
      <c r="E15" s="10">
        <v>54.854999999999997</v>
      </c>
      <c r="F15" s="8" t="s">
        <v>32</v>
      </c>
      <c r="G15" s="11" t="s">
        <v>32</v>
      </c>
      <c r="H15" s="14"/>
      <c r="I15" s="1">
        <v>0.7</v>
      </c>
      <c r="J15" s="2">
        <v>0.28000000000000003</v>
      </c>
      <c r="K15" s="4">
        <v>1700</v>
      </c>
      <c r="L15" s="2">
        <v>15.792942916713626</v>
      </c>
      <c r="M15" s="11" t="s">
        <v>32</v>
      </c>
      <c r="O15" s="16"/>
      <c r="P15" s="17"/>
      <c r="Q15" s="17"/>
      <c r="R15">
        <v>28.8</v>
      </c>
      <c r="S15" s="17"/>
      <c r="T15" s="17" t="s">
        <v>43</v>
      </c>
      <c r="U15" s="18">
        <f>[1]!Tabela6[[#This Row],[2000-2005]]/[1]!Tabela7[[#This Row],[2000-2005]]</f>
        <v>9.9469908280455412E-3</v>
      </c>
      <c r="V15" s="20"/>
    </row>
    <row r="16" spans="1:22" x14ac:dyDescent="0.25">
      <c r="A16" s="6" t="s">
        <v>15</v>
      </c>
      <c r="B16" s="8">
        <v>1</v>
      </c>
      <c r="C16" s="1">
        <v>18.899999999999999</v>
      </c>
      <c r="D16" s="3">
        <v>56</v>
      </c>
      <c r="E16" s="10">
        <v>59.488</v>
      </c>
      <c r="F16" s="8">
        <v>12830</v>
      </c>
      <c r="G16" s="11">
        <v>10.3</v>
      </c>
      <c r="H16" s="15">
        <v>1086.40941496</v>
      </c>
      <c r="I16" s="1">
        <v>18.899999999999999</v>
      </c>
      <c r="J16" s="2">
        <v>9.9</v>
      </c>
      <c r="K16" s="4">
        <v>110000</v>
      </c>
      <c r="L16" s="2">
        <v>14.427464219054775</v>
      </c>
      <c r="M16" s="11">
        <v>16.600000000000001</v>
      </c>
      <c r="N16">
        <v>32</v>
      </c>
      <c r="O16" s="16">
        <v>0.39400000000000002</v>
      </c>
      <c r="P16" s="17">
        <v>0.66600000000000004</v>
      </c>
      <c r="Q16" s="17">
        <v>5.0999999999999996</v>
      </c>
      <c r="R16">
        <v>39.6</v>
      </c>
      <c r="S16" s="17">
        <v>45.8</v>
      </c>
      <c r="T16" s="17">
        <v>94.3</v>
      </c>
      <c r="U16" s="18">
        <f>[1]!Tabela6[[#This Row],[2000-2005]]/[1]!Tabela7[[#This Row],[2000-2005]]</f>
        <v>0.30299966478668666</v>
      </c>
      <c r="V16" s="19">
        <v>581.81988447000003</v>
      </c>
    </row>
    <row r="17" spans="1:22" x14ac:dyDescent="0.25">
      <c r="A17" s="6" t="s">
        <v>16</v>
      </c>
      <c r="B17" s="8">
        <v>2</v>
      </c>
      <c r="C17" s="1">
        <v>2.7</v>
      </c>
      <c r="D17" s="3">
        <v>10</v>
      </c>
      <c r="E17" s="10">
        <v>55.064999999999998</v>
      </c>
      <c r="F17" s="8" t="s">
        <v>32</v>
      </c>
      <c r="G17" s="11">
        <v>4.8</v>
      </c>
      <c r="H17" s="15">
        <v>71.165435189999997</v>
      </c>
      <c r="I17" s="1">
        <v>3.5</v>
      </c>
      <c r="J17" s="2">
        <v>2.2599999999999998</v>
      </c>
      <c r="K17" s="4">
        <v>13000</v>
      </c>
      <c r="L17" s="2">
        <v>15.636416540468746</v>
      </c>
      <c r="M17" s="11">
        <v>42.7</v>
      </c>
      <c r="O17" s="16"/>
      <c r="P17" s="17">
        <v>0.41799999999999998</v>
      </c>
      <c r="Q17" s="17"/>
      <c r="R17">
        <v>18.8</v>
      </c>
      <c r="S17" s="17"/>
      <c r="T17" s="17"/>
      <c r="U17" s="18">
        <f>[1]!Tabela6[[#This Row],[2000-2005]]/[1]!Tabela7[[#This Row],[2000-2005]]</f>
        <v>4.1858443649628797E-2</v>
      </c>
      <c r="V17" s="20">
        <v>15.043499290000003</v>
      </c>
    </row>
    <row r="18" spans="1:22" x14ac:dyDescent="0.25">
      <c r="A18" s="6" t="s">
        <v>17</v>
      </c>
      <c r="B18" s="8">
        <v>3</v>
      </c>
      <c r="C18" s="1">
        <v>27.2</v>
      </c>
      <c r="D18" s="3">
        <v>79</v>
      </c>
      <c r="E18" s="10">
        <v>54.988999999999997</v>
      </c>
      <c r="F18" s="8">
        <v>8310</v>
      </c>
      <c r="G18" s="11">
        <v>6.8</v>
      </c>
      <c r="H18" s="15">
        <v>628.8677403800001</v>
      </c>
      <c r="I18" s="1">
        <v>30</v>
      </c>
      <c r="J18" s="2">
        <v>16.649999999999999</v>
      </c>
      <c r="K18" s="4">
        <v>3900</v>
      </c>
      <c r="L18" s="2">
        <v>17.076704399733636</v>
      </c>
      <c r="M18" s="12">
        <v>42</v>
      </c>
      <c r="N18">
        <v>33.1</v>
      </c>
      <c r="O18" s="16">
        <v>0.56599999999999995</v>
      </c>
      <c r="P18" s="17">
        <v>0.54100000000000004</v>
      </c>
      <c r="Q18" s="17">
        <v>7.68</v>
      </c>
      <c r="R18">
        <v>21.3</v>
      </c>
      <c r="S18" s="17">
        <v>55.96</v>
      </c>
      <c r="T18" s="17">
        <v>88.3</v>
      </c>
      <c r="U18" s="18">
        <f>[1]!Tabela6[[#This Row],[2000-2005]]/[1]!Tabela7[[#This Row],[2000-2005]]</f>
        <v>0.51661909367554437</v>
      </c>
      <c r="V18" s="19">
        <v>406.88432454999992</v>
      </c>
    </row>
    <row r="19" spans="1:22" x14ac:dyDescent="0.25">
      <c r="A19" s="6" t="s">
        <v>18</v>
      </c>
      <c r="B19" s="8">
        <v>5</v>
      </c>
      <c r="C19" s="1">
        <v>6.5</v>
      </c>
      <c r="D19" s="3">
        <v>67</v>
      </c>
      <c r="E19" s="10">
        <v>58.607999999999997</v>
      </c>
      <c r="F19" s="8">
        <v>1790</v>
      </c>
      <c r="G19" s="11">
        <v>5.7</v>
      </c>
      <c r="H19" s="15">
        <v>138.52839681999998</v>
      </c>
      <c r="I19" s="1">
        <v>14.8</v>
      </c>
      <c r="J19" s="2">
        <v>2.98</v>
      </c>
      <c r="K19" s="4">
        <v>28000</v>
      </c>
      <c r="L19" s="2">
        <v>16.362694407439612</v>
      </c>
      <c r="M19" s="11">
        <v>34.6</v>
      </c>
      <c r="N19">
        <v>30.8</v>
      </c>
      <c r="O19" s="16">
        <v>0.52200000000000002</v>
      </c>
      <c r="P19" s="17">
        <v>0.49299999999999999</v>
      </c>
      <c r="Q19" s="17">
        <v>33.299999999999997</v>
      </c>
      <c r="R19">
        <v>31.6</v>
      </c>
      <c r="S19" s="17">
        <v>38.4</v>
      </c>
      <c r="T19" s="17">
        <v>42.6</v>
      </c>
      <c r="U19" s="18">
        <f>[1]!Tabela6[[#This Row],[2000-2005]]/[1]!Tabela7[[#This Row],[2000-2005]]</f>
        <v>0.26397938900967616</v>
      </c>
      <c r="V19" s="20">
        <v>18.606697789999998</v>
      </c>
    </row>
    <row r="20" spans="1:22" x14ac:dyDescent="0.25">
      <c r="A20" s="6" t="s">
        <v>19</v>
      </c>
      <c r="B20" s="8">
        <v>5</v>
      </c>
      <c r="C20" s="1">
        <v>4.7</v>
      </c>
      <c r="D20" s="3">
        <v>62</v>
      </c>
      <c r="E20" s="10">
        <v>62.777000000000001</v>
      </c>
      <c r="F20" s="8">
        <v>2740</v>
      </c>
      <c r="G20" s="11">
        <v>5.8</v>
      </c>
      <c r="H20" s="15">
        <v>96.496877170000005</v>
      </c>
      <c r="I20" s="1">
        <v>9.3000000000000007</v>
      </c>
      <c r="J20" s="2">
        <v>2.06</v>
      </c>
      <c r="K20" s="4">
        <v>33000</v>
      </c>
      <c r="L20" s="2">
        <v>11.85842738037802</v>
      </c>
      <c r="M20" s="11">
        <v>46.6</v>
      </c>
      <c r="N20">
        <v>25.4</v>
      </c>
      <c r="O20" s="16">
        <v>0.54400000000000004</v>
      </c>
      <c r="P20" s="17">
        <v>0.53100000000000003</v>
      </c>
      <c r="Q20" s="17">
        <v>29.6</v>
      </c>
      <c r="R20">
        <v>16.100000000000001</v>
      </c>
      <c r="S20" s="17">
        <v>43.4</v>
      </c>
      <c r="T20" s="17" t="s">
        <v>44</v>
      </c>
      <c r="U20" s="18">
        <f>[1]!Tabela6[[#This Row],[2000-2005]]/[1]!Tabela7[[#This Row],[2000-2005]]</f>
        <v>0.24692765872622144</v>
      </c>
      <c r="V20" s="19">
        <v>34.066070450000005</v>
      </c>
    </row>
    <row r="21" spans="1:22" x14ac:dyDescent="0.25">
      <c r="A21" s="6" t="s">
        <v>20</v>
      </c>
      <c r="B21" s="8">
        <v>5</v>
      </c>
      <c r="C21" s="1">
        <v>12.4</v>
      </c>
      <c r="D21" s="3">
        <v>65</v>
      </c>
      <c r="E21" s="10">
        <v>59.725000000000001</v>
      </c>
      <c r="F21" s="8">
        <v>3850</v>
      </c>
      <c r="G21" s="11">
        <v>6.9</v>
      </c>
      <c r="H21" s="15">
        <v>203.03856454999999</v>
      </c>
      <c r="I21" s="1">
        <v>16.2</v>
      </c>
      <c r="J21" s="2">
        <v>7.28</v>
      </c>
      <c r="K21" s="4">
        <v>21000</v>
      </c>
      <c r="L21" s="2">
        <v>13.282652417738472</v>
      </c>
      <c r="M21" s="11">
        <v>64.400000000000006</v>
      </c>
      <c r="N21">
        <v>34.700000000000003</v>
      </c>
      <c r="O21" s="16">
        <v>0.52600000000000002</v>
      </c>
      <c r="P21" s="17">
        <v>0.57899999999999996</v>
      </c>
      <c r="Q21" s="17">
        <v>26.5</v>
      </c>
      <c r="R21">
        <v>40.9</v>
      </c>
      <c r="S21" s="17">
        <v>43.9</v>
      </c>
      <c r="T21" s="17">
        <v>64.2</v>
      </c>
      <c r="U21" s="18">
        <f>[1]!Tabela6[[#This Row],[2000-2005]]/[1]!Tabela7[[#This Row],[2000-2005]]</f>
        <v>0.37767099850751701</v>
      </c>
      <c r="V21" s="20">
        <v>74.231517339999996</v>
      </c>
    </row>
    <row r="22" spans="1:22" x14ac:dyDescent="0.25">
      <c r="A22" s="6" t="s">
        <v>21</v>
      </c>
      <c r="B22" s="13">
        <v>3</v>
      </c>
      <c r="C22" s="1">
        <v>13.5</v>
      </c>
      <c r="D22" s="3">
        <v>75</v>
      </c>
      <c r="E22" s="10">
        <v>57.634</v>
      </c>
      <c r="F22" s="8">
        <v>1810</v>
      </c>
      <c r="G22" s="11">
        <v>7.7</v>
      </c>
      <c r="H22" s="15">
        <v>182.27335383999997</v>
      </c>
      <c r="I22" s="1">
        <v>23.4</v>
      </c>
      <c r="J22" s="2">
        <v>5.44</v>
      </c>
      <c r="K22" s="4">
        <v>30000</v>
      </c>
      <c r="L22" s="2">
        <v>14.837577253920152</v>
      </c>
      <c r="M22" s="11">
        <v>21.4</v>
      </c>
      <c r="N22">
        <v>28.1</v>
      </c>
      <c r="O22" s="16">
        <v>0.54</v>
      </c>
      <c r="P22" s="17">
        <v>0.51600000000000001</v>
      </c>
      <c r="Q22" s="17">
        <v>19.8</v>
      </c>
      <c r="R22">
        <v>32.4</v>
      </c>
      <c r="S22" s="17">
        <v>46.5</v>
      </c>
      <c r="T22" s="17" t="s">
        <v>45</v>
      </c>
      <c r="U22" s="18">
        <f>[1]!Tabela6[[#This Row],[2000-2005]]/[1]!Tabela7[[#This Row],[2000-2005]]</f>
        <v>0.48863752981018455</v>
      </c>
      <c r="V22" s="19">
        <v>37.945594070000006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 Śledziewska</dc:creator>
  <cp:lastModifiedBy>Aleksandra Śledziewska</cp:lastModifiedBy>
  <dcterms:created xsi:type="dcterms:W3CDTF">2018-04-11T20:46:44Z</dcterms:created>
  <dcterms:modified xsi:type="dcterms:W3CDTF">2018-05-07T08:54:17Z</dcterms:modified>
</cp:coreProperties>
</file>