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xerod\Desktop\Rutgers Data Science\Assignments\Excel HW\Completed\"/>
    </mc:Choice>
  </mc:AlternateContent>
  <xr:revisionPtr revIDLastSave="0" documentId="13_ncr:1_{DB21F26C-4489-48CE-9CA5-E2C986741586}" xr6:coauthVersionLast="43" xr6:coauthVersionMax="43" xr10:uidLastSave="{00000000-0000-0000-0000-000000000000}"/>
  <bookViews>
    <workbookView xWindow="-103" yWindow="-103" windowWidth="25920" windowHeight="16749" activeTab="4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  <sheet name="Sheet5" sheetId="7" r:id="rId5"/>
  </sheets>
  <definedNames>
    <definedName name="_xlnm._FilterDatabase" localSheetId="0" hidden="1">Sheet1!$A$1:$R$1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3" i="7" l="1"/>
  <c r="G4" i="7"/>
  <c r="G5" i="7"/>
  <c r="G6" i="7"/>
  <c r="G7" i="7"/>
  <c r="G8" i="7"/>
  <c r="G9" i="7"/>
  <c r="G10" i="7"/>
  <c r="G11" i="7"/>
  <c r="G12" i="7"/>
  <c r="G13" i="7"/>
  <c r="H3" i="7"/>
  <c r="H4" i="7"/>
  <c r="H5" i="7"/>
  <c r="H6" i="7"/>
  <c r="H7" i="7"/>
  <c r="H8" i="7"/>
  <c r="H9" i="7"/>
  <c r="H10" i="7"/>
  <c r="H11" i="7"/>
  <c r="H12" i="7"/>
  <c r="H13" i="7"/>
  <c r="H2" i="7"/>
  <c r="G2" i="7"/>
  <c r="F2" i="7"/>
  <c r="F3" i="7"/>
  <c r="F4" i="7"/>
  <c r="F5" i="7"/>
  <c r="F6" i="7"/>
  <c r="F7" i="7"/>
  <c r="F8" i="7"/>
  <c r="F9" i="7"/>
  <c r="F10" i="7"/>
  <c r="F11" i="7"/>
  <c r="F12" i="7"/>
  <c r="F13" i="7"/>
  <c r="D13" i="7" l="1"/>
  <c r="C13" i="7"/>
  <c r="B13" i="7"/>
  <c r="B12" i="7"/>
  <c r="C12" i="7"/>
  <c r="D12" i="7"/>
  <c r="D11" i="7"/>
  <c r="C11" i="7"/>
  <c r="B11" i="7"/>
  <c r="B10" i="7"/>
  <c r="C10" i="7"/>
  <c r="D10" i="7"/>
  <c r="D9" i="7"/>
  <c r="C9" i="7"/>
  <c r="B9" i="7"/>
  <c r="B8" i="7"/>
  <c r="C8" i="7"/>
  <c r="D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2" i="7"/>
  <c r="C2" i="7"/>
  <c r="B2" i="7"/>
  <c r="E10" i="7" l="1"/>
  <c r="E9" i="7"/>
  <c r="E8" i="7"/>
  <c r="E13" i="7"/>
  <c r="E12" i="7"/>
  <c r="E11" i="7"/>
  <c r="E7" i="7"/>
  <c r="E6" i="7"/>
  <c r="E5" i="7"/>
  <c r="E4" i="7"/>
  <c r="E3" i="7"/>
  <c r="E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4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<sst xmlns="http://schemas.openxmlformats.org/spreadsheetml/2006/main" count="33049" uniqueCount="8400">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</sst>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/>
    <xf numFmtId="0" fontId="2" fillId="0" borderId="0" xfId="0" applyFont="1" applyAlignment="1">
      <alignment vertical="center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[ExcelHW1.xlsx]Sheet2!PivotTable1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5F-4905-9559-528F9D48DB8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5F-4905-9559-528F9D48DB8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5F-4905-9559-528F9D48DB8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5F-4905-9559-528F9D48D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4203168"/>
        <c:axId val="419808624"/>
      </c:barChart>
      <c:catAx>
        <c:axId val="314203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808624"/>
        <c:crosses val="autoZero"/>
        <c:auto val="1"/>
        <c:lblAlgn val="ctr"/>
        <c:lblOffset val="100"/>
        <c:noMultiLvlLbl val="0"/>
      </c:catAx>
      <c:valAx>
        <c:axId val="4198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20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[ExcelHW1.xlsx]Sheet3!PivotTable2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 per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E-46F1-861D-63A6D668A10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E-46F1-861D-63A6D668A10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E-46F1-861D-63A6D668A10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AE-46F1-861D-63A6D668A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3041336"/>
        <c:axId val="433047240"/>
      </c:barChart>
      <c:catAx>
        <c:axId val="433041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047240"/>
        <c:crosses val="autoZero"/>
        <c:auto val="1"/>
        <c:lblAlgn val="ctr"/>
        <c:lblOffset val="100"/>
        <c:noMultiLvlLbl val="0"/>
      </c:catAx>
      <c:valAx>
        <c:axId val="43304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041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[ExcelHW1.xlsx]Sheet4!PivotTable3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 per Month by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22-41AA-B8ED-BBEF42845C7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22-41AA-B8ED-BBEF42845C7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22-41AA-B8ED-BBEF42845C7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E22-41AA-B8ED-BBEF42845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1745360"/>
        <c:axId val="671748312"/>
      </c:lineChart>
      <c:catAx>
        <c:axId val="67174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748312"/>
        <c:crosses val="autoZero"/>
        <c:auto val="1"/>
        <c:lblAlgn val="ctr"/>
        <c:lblOffset val="100"/>
        <c:noMultiLvlLbl val="0"/>
      </c:catAx>
      <c:valAx>
        <c:axId val="67174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74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 Per Goal Amount (Numbers)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A-4D3E-BE62-CF282A4309DF}"/>
            </c:ext>
          </c:extLst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EA-4D3E-BE62-CF282A4309DF}"/>
            </c:ext>
          </c:extLst>
        </c:ser>
        <c:ser>
          <c:idx val="2"/>
          <c:order val="2"/>
          <c:tx>
            <c:strRef>
              <c:f>Sheet5!$D$1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EA-4D3E-BE62-CF282A430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599320"/>
        <c:axId val="625599976"/>
      </c:lineChart>
      <c:catAx>
        <c:axId val="625599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Ammount in $USD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599976"/>
        <c:crosses val="autoZero"/>
        <c:auto val="1"/>
        <c:lblAlgn val="ctr"/>
        <c:lblOffset val="100"/>
        <c:noMultiLvlLbl val="0"/>
      </c:catAx>
      <c:valAx>
        <c:axId val="62559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599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(%) per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87-4393-AF85-9180D3708EBC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87-4393-AF85-9180D3708EBC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87-4393-AF85-9180D3708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004448"/>
        <c:axId val="431099648"/>
      </c:lineChart>
      <c:catAx>
        <c:axId val="328004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in $USD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99648"/>
        <c:crosses val="autoZero"/>
        <c:auto val="1"/>
        <c:lblAlgn val="ctr"/>
        <c:lblOffset val="100"/>
        <c:noMultiLvlLbl val="0"/>
      </c:catAx>
      <c:valAx>
        <c:axId val="43109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Success, Failed, or Canceled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0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54426</xdr:colOff>
      <xdr:row>14</xdr:row>
      <xdr:rowOff>168730</xdr:rowOff>
    </xdr:from>
    <xdr:to>
      <xdr:col>15</xdr:col>
      <xdr:colOff>348342</xdr:colOff>
      <xdr:row>42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BF622-C4DB-45E3-A7CB-69A7A9A15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57146</xdr:colOff>
      <xdr:row>3</xdr:row>
      <xdr:rowOff>5</xdr:rowOff>
    </xdr:from>
    <xdr:to>
      <xdr:col>24</xdr:col>
      <xdr:colOff>125186</xdr:colOff>
      <xdr:row>43</xdr:row>
      <xdr:rowOff>87086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81080-EC06-433C-9F33-1A5C59D2B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48984</xdr:colOff>
      <xdr:row>0</xdr:row>
      <xdr:rowOff>0</xdr:rowOff>
    </xdr:from>
    <xdr:to>
      <xdr:col>18</xdr:col>
      <xdr:colOff>517072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EB3A6-A5D0-423C-A182-C7519BAD3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29936</xdr:colOff>
      <xdr:row>13</xdr:row>
      <xdr:rowOff>114296</xdr:rowOff>
    </xdr:from>
    <xdr:to>
      <xdr:col>5</xdr:col>
      <xdr:colOff>1224643</xdr:colOff>
      <xdr:row>44</xdr:row>
      <xdr:rowOff>21773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2C925-4831-4E61-ADFB-53A02892A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1292677</xdr:colOff>
      <xdr:row>13</xdr:row>
      <xdr:rowOff>108856</xdr:rowOff>
    </xdr:from>
    <xdr:to>
      <xdr:col>17</xdr:col>
      <xdr:colOff>168728</xdr:colOff>
      <xdr:row>43</xdr:row>
      <xdr:rowOff>179614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61B8AA-F9D3-4B72-9419-E1880FF16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Sooklall" refreshedDate="43692.645733680554" createdVersion="6" refreshedVersion="6" minRefreshableVersion="3" recordCount="4115" xr:uid="{3150C142-5206-4359-8079-EC5B07C2C3F6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Sooklall" refreshedDate="43692.658698611114" createdVersion="6" refreshedVersion="6" minRefreshableVersion="3" recordCount="4115" xr:uid="{82B4D5DA-CC27-4BA3-9E74-610E718E902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1999999999999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99999999999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00000000000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1000000000001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999999999998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7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099999999999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99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7000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500000000000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500000000000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99999999999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3000000000000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6000000000000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99999999999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9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99999999999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700000000000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20000000000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4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8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99999999999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999999999998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59999999999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3000000000004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99999999999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000000000000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999999999999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4000000000000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20000000000000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999999999999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0000000000008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999999999999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00000000000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700000000000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4000000000000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899999999999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999999999999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999999999999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0000000000000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00000000000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899999999999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99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5000000000000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999999999999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5999999999999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4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2000000000000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90000000000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0000000000007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399999999999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899999999999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00000000000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00000000000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500000000000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00000000000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9000000000000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999999999999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90000000000009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599999999999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1999999999999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1000000000000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000000000000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0000000000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0000000000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99999999999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999999999999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90000000000000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699999999999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0000000000001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000000000000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000000000001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60000000000008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000000000001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000000000000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299999999999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5000000000000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00000000000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400000000000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99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1999999999999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000000000000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300000000000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0999999999999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10000000000008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20000000000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99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300000000000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99999999999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00000000000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300000000000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799999999999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99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499999999999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00000000000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1000000000001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.010000000000005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000000000001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99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99999999999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999999999999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099999999999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1000000000001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499999999999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299999999999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499999999999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00000000000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5000000000000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999999999999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999999999999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999999999999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200000000000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200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8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00000000000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999999999999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99999999999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000000000000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6000000000000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99999999999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9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9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000000000001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4999999999998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00000000000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99999999999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90000000000009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10000000000000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89999999999996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99999999999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00000000000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6999999999999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999999999999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000000000000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7999999999999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99999999999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7999999999999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49999999999999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9999999999999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99999999999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5000000000000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999999999999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4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99999999999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70000000000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99999999999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999999999999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899999999999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000000000000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000000000000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400000000000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599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9000000000000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000000000000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999999999999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9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00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99999999999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8000000000000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99999999999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99999999999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1000000000001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99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5000000000000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9999999999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99999999999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00000000000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1000000000000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2999999999999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99999999999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00000000000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4000000000000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300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0000000000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999999999999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5000000000000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99999999999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99999999999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40000000000000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999999999999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999999999999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999999999999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999999999999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999999999999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999999999999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999999999999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8999999999999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50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6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59999999999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00000000000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99999999999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999999999999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700000000000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999999999999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600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999999999999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000000000000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8000000000000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999999999999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0000000000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999999999999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0000000000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3999999999999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7999999999999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800000000000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2999999999999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6000000000000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6999999999999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8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7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7000000000000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00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1999999999999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90000000000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9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999999999999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000000000000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999999999999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000000000000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29999999999999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8000000000000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0000000000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000000000000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99999999999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2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000000000000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99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999999999999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6999999999999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6999999999999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200000000000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999999999999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000000000001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9999999999995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00000000000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6999999999999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7999999999999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00000000000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99999999999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999999999999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000000000000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0000000000000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6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999999999999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299999999999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499999999999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99999999999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000000000000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6000000000000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50000000000009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999999999999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700000000000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4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900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00000000000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7000000000000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3999999999999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000000000000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2999999999999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0000000000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6999999999999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1999999999999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.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1000000000000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60000000000008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0000000000001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8000000000000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9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400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60000000000003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9999999999999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999999999999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99999999999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6999999999999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999999999999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999999999999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999999999999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00000000000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8000000000000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999999999999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000000000001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999999999999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99999999999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00000000000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99999999999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60000000000000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99999999999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00000000000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999999999999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000000000000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9000000000000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6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100000000000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500000000000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999999999999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000000000000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6999999999999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000000000000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999999999999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3000000000000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99999999999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3000000000000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00000000000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99999999999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999999999999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8000000000000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4000000000001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9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8000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99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099999999999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90000000000000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00000000000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999999999999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8999999999999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999999999999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700000000000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59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999999999999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8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4999999999999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0000000000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30000000000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999999999999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400000000000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999999999999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999999999999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0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00000000000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999999999999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000000000001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7000000000000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999999999998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4000000000000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6999999999999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999999999999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6999999999999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999999999999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999999999999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60000000000000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999999999999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7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800000000000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0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10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8000000000000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999999999999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000000000001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999999999999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40000000000009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999999999999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000000000001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99999999999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9000000000001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1999999999999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7999999999999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000000000001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399999999999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000000000000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7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00000000000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00000000000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0000000000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799999999999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70000000000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1999999999999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3000000000000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99999999999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999999999999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60000000000008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000000000001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000000000001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300000000000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999999999999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000000000000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8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900000000000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00000000000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6000000000000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7999999999999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000000000000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000000000000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0000000000009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99999999999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000000000001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600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999999999999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999999999999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100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9000000000000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000000000000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1999999999999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000000000001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00000000000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9999999999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99999999999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7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89999999999996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00000000000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00000000000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000000000000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999999999999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000000000000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8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000000000000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99999999999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999999999999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10000000000000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999999999999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5000000000000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999999999999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00000000000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00000000000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00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00000000000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999999999999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000000000000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00000000000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8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6999999999999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999999999999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999999999999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500000000000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099999999999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2999999999999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00000000000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000000000001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999999999999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1000000000000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999999999999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3999999999999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7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000000000000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000000000000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5999999999999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8000000000000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9999999999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99999999999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60000000000000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0000000000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000000000000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99999999999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000000000000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6999999999999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999999999998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200000000000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3999999999999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000000000001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2000000000000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099999999999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99999999999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.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0999999999999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99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70000000000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499999999999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999999999999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5000000000000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2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899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59999999999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000000000001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999999999999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700000000000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99999999999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000000000000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7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9000000000001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799999999999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000000000000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399999999999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1000000000000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999999999999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7000000000000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600000000000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1999999999997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39999999999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59999999999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999999999999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500000000000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7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000000000000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999999999999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99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99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000000000000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00000000000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99999999999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700000000000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099999999999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000000000000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099999999999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899999999999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000000000001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6000000000001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80000000000003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00000000000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60000000000000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999999999999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9000000000001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6000000000000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999999999999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6999999999999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000000000000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999999999999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9000000000000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99999999999994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20000000000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3000000000000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00000000000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000000000000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3000000000000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999999999999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1000000000000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00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5999999999999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00000000000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2000000000000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90000000000000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6000000000001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1000000000000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399999999999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99999999999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999999999999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999999999999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0000000000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5000000000000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0999999999999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9999999999996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7999999999999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7000000000000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000000000000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400000000000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00000000000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7000000000000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1000000000000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999999999999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00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0000000000001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1000000000000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7000000000000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99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599999999999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8999999999999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2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4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999999999999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600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2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900000000000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20000000000007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0000000000000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4000000000000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4000000000000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29999999999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1000000000000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999999999999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9000000000001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0000000000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300000000000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00000000000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299999999999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7999999999999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4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4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7000000000000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99999999999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999999999999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999999999999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9999999999996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6000000000000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3999999999998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70000000000000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00000000000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999999999999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0000000000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8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000000000000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99999999999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1000000000001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999999999999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2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5000000000000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000000000000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900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9999999999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700000000000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6999999999999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00000000000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000000000001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4000000000000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999999999999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99999999999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000000000000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4000000000001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5000000000000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99999999999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2999999999999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999999999999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300000000000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000000000000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000000000000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999999999999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000000000001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0999999999999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7000000000000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200000000000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999999999999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8999999999999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999999999999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6000000000000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800000000000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999999999999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999999999999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900000000000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70000000000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99999999999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99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4000000000000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80000000000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4999999999999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.0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800000000000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7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999999999999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6000000000000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000000000000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99999999999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700000000000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999999999997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500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99999999999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99999999999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3000000000000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4000000000000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999999999999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3999999999999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4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0000000000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7999999999999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999999999999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999999999999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999999999999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5000000000000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00000000000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100000000000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5000000000000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6000000000000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600000000000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8000000000000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6999999999999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00000000000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200000000000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700000000000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0000000000000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6999999999999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3000000000000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000000000000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000000000000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00000000000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999999999999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8999999999999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2000000000000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999999999999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99999999999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999999999999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99999999999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000000000000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999999999999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90000000000000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7000000000000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000000000001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9000000000000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4000000000000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99999999999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999999999999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0000000000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599999999999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999999999999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399999999999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6000000000000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600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000000000001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999999999999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4000000000000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40000000000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8999999999999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9000000000001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99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99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9999999999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000000000001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3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2000000000000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999999999999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99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000000000000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999999999999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700000000000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600000000000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5000000000000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000000000000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0999999999999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999999999999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4000000000000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800000000000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9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1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399999999999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5000000000000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9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00000000000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00000000000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40000000000009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0999999999999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1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2000000000000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99999999999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999999999999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6999999999999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999999999999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99999999999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6999999999999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999999999999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999999999999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799999999999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999999999999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00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00000000000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1999999999999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000000000000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7000000000000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800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0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999999999999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70000000000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399999999999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6000000000001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2000000000000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3999999999999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999999999999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999999999999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99999999999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999999999999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00000000000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99999999999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3000000000000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00000000000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300000000000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00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999999999999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000000000000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1000000000000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99999999999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999999999999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4000000000000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99999999999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70000000000000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1000000000000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99999999999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600000000000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1000000000000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0000000000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6000000000000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8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999999999999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100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3000000000000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999999999999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400000000000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8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0000000000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20000000000000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999999999999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000000000000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6000000000001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70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99999999999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2000000000000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99999999999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999999999999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200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00000000000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3000000000000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400000000000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8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000000000000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00000000000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7000000000000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69999999999999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6000000000001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999999999999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000000000000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999999999999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99999999999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000000000001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00000000000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9000000000000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2999999999999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8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999999999999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999999999999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9000000000001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999999999999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600000000000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999999999999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999999999999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00000000000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99999999999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999999999999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7999999999999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000000000001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999999999999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00000000000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700000000000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3000000000000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000000000000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1000000000000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3999999999999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000000000000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700000000000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200000000000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999999999999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90000000000000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500000000000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6000000000000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40000000000000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6000000000000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7000000000000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999999999999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999999999999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00000000000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999999999999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999999999999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999999999999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6000000000001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000000000000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000000000000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.0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99999999999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999999999999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2999999999999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4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000000000000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999999999999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5000000000000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999999999999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89999999999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000000000000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4000000000000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00000000000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8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999999999999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999999999999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999999999999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8000000000000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999999999999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5999999999999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000000000000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999999999999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6000000000000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69999999999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000000000000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8999999999999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99999999999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999999999999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500000000000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999999999999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99999999999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3999999999999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5000000000000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999999999999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000000000000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30000000000001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99999999999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00000000000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999999999999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00000000000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999999999999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99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6999999999999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2000000000000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6999999999999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999999999999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8999999999999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599999999999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000000000000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5000000000000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500000000000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7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999999999999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0000000000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8999999999999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7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6999999999999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0000000000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8000000000000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00000000000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999999999999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99999999999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7000000000000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000000000001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999999999999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999999999999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00000000000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1000000000001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800000000000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60000000000008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999999999999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5999999999999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999999999999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4000000000000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0000000000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3999999999999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5000000000001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9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99999999999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999999999999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9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000000000000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999999999999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999999999999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000000000000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999999999999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4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999999999999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999999999999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2000000000000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2999999999999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6999999999999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99999999999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99999999999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999999999999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99999999999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2999999999999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6999999999999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000000000000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500000000000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999999999999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000000000000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999999999999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5999999999999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2000000000000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5000000000000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999999999999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999999999999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1999999999999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99999999999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00000000000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6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1000000000001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999999999998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7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099999999999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999999999999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7000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500000000000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5000000000000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99999999999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3000000000000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6000000000000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99999999999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9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999999999998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0000000000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700000000000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200000000000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4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8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99999999999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999999999998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599999999999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3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2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3000000000004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99999999999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0000000000008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999999999999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4000000000000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20000000000000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999999999999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0000000000008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999999999999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00000000000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700000000000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40000000000009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899999999999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999999999999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999999999999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00000000000002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2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00000000000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8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8999999999998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99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50000000000009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999999999999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5999999999999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999999999999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4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2000000000000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900000000000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8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0000000000007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399999999999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899999999999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000000000001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2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500000000000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500000000000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00000000000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3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9000000000000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999999999999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90000000000009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599999999999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1999999999999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1000000000000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000000000000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00000000000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00000000000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99999999999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999999999999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6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90000000000000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699999999999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0000000000001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0000000000007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000000000001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60000000000008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000000000001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8000000000000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9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299999999999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5000000000000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00000000000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400000000000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99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19999999999996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000000000000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30000000000003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09999999999995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10000000000008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20000000000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9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99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300000000000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99999999999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00000000000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300000000000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799999999999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99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499999999999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00000000000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1000000000001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.01000000000000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000000000001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99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99999999999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6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999999999999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099999999999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1000000000001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499999999999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2999999999998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499999999999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00000000000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5000000000000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999999999999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999999999999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999999999999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200000000000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200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8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000000000000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9999999999995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99999999999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000000000000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6000000000000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4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7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99999999999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999999999999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4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9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0000000000012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4999999999998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0000000000007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99999999999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90000000000009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100000000000009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89999999999996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99999999999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00000000000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6999999999999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999999999999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000000000000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7999999999999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999999999998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7999999999999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4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3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49999999999999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3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1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9999999999999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9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999999999998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5000000000000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999999999999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4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99999999999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700000000000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99999999999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7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9999999999996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899999999999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000000000000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000000000000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400000000000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599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9000000000000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000000000000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5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8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999999999999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99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5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00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999999999998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8000000000000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99999999999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4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99999999999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10000000000011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9999999999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5000000000000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9999999999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4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99999999999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8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00000000000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1000000000000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2999999999999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99999999999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4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00000000000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4000000000000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3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300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00000000000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9999999999995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50000000000009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99999999999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999999999998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400000000000006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999999999999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00000000000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7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8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9999999999996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999999999999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6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999999999999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8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999999999999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999999999999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9999999999996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8999999999999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5000000000000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6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59999999999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000000000001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6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7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99999999999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9999999999995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7000000000000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999999999999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8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600000000000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999999999999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1000000000000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4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8000000000000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999999999999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80000000000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999999999999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0000000000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3999999999999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79999999999995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800000000000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2999999999999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6000000000000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6999999999999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8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7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7000000000000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000000000000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19999999999995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9000000000001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9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999999999999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000000000000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9999999999996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000000000000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29999999999999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8000000000000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000000000001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0000000000003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99999999999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2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0000000000003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999999999999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999999999999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69999999999995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69999999999995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200000000000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4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999999999999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9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000000000001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9999999999995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00000000000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6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69999999999995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7999999999999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000000000001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99999999999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999999999999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000000000000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0000000000000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6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9999999999999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2999999999998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4999999999998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999999999994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2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000000000000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6000000000000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50000000000009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9999999999995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700000000000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4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900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00000000000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7000000000000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3999999999999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000000000000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2999999999999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0000000000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69999999999995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19999999999995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7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.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1000000000000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2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60000000000008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0000000000001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80000000000002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9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40000000000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4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60000000000003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9999999999999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999999999999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999999999998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69999999999995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9999999999995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999999999999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4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4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999999999999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00000000000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8000000000000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3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5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4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9999999999995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0000000000012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4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999999999999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99999999999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00000000000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99999999999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60000000000000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99999999999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00000000000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4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999999999999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000000000000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99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9000000000000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60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100000000000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5000000000001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999999999999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000000000000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69999999999999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000000000000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9999999999996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3000000000000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999999999999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3000000000000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000000000001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9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999999999998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7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9999999999997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8000000000000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4000000000001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9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7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8000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7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999999999999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099999999999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40000000000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900000000000002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00000000000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999999999999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89999999999996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4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999999999999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3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7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7000000000000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4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59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999999999999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8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49999999999996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0000000000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30000000000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999999999999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2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8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4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400000000000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9999999999995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8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9999999999995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000000000000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000000000001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999999999999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000000000001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7000000000000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9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999999999998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9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2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4000000000000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3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6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6999999999999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9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999999999999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6999999999999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999999999999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9999999999995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60000000000000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9999999999996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7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8000000000000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0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100000000000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8000000000000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9999999999996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000000000001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6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999999999999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40000000000009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9999999999995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000000000001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99999999999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9000000000001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2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19999999999995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7999999999999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3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5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6000000000001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3999999999998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8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5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0000000000007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700000000000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100000000000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00000000000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00000000000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7999999999998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700000000000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8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1999999999999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6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3000000000000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99999999999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999999999999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60000000000008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6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000000000001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8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000000000001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3000000000001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999999999999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60000000000008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8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9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900000000000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200000000000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6000000000000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7999999999999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000000000000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000000000000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0000000000009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99999999999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000000000001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600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9999999999996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999999999999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8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100000000000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7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9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5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90000000000006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5000000000000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1999999999999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9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0000000000012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00000000000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999999999998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999999999998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7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89999999999996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00000000000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00000000000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000000000000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5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999999999999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80000000000002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8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8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4000000000000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99999999999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999999999999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10000000000000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999999999999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9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5000000000000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999999999999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000000000001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00000000000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1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3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8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00000000000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000000000001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00000000000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3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999999999999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8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000000000000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4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00000000000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8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8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6999999999999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999999999999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999999999999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5000000000001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4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0999999999998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2999999999999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5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00000000000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000000000001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999999999999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1000000000000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999999999999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3999999999999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7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5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6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000000000000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000000000000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5999999999999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80000000000002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99999999998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99999999999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60000000000000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30000000000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000000000000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99999999999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6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000000000000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6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2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69999999999996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5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999999999998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200000000000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3999999999999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000000000001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2000000000000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099999999999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999999999999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.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09999999999995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99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70000000000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7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4999999999998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9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999999999999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50000000000009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2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899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59999999999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0000000000012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999999999999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700000000000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999999999998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0000000000008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6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7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9000000000001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799999999999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9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000000000000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3999999999996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4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1000000000000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9999999999995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7000000000000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600000000000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1999999999997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39999999999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59999999999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9999999999996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500000000000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7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000000000000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999999999999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99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99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3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0000000000008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5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00000000000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99999999999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700000000000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4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6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7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099999999999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000000000000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0999999999998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8999999999994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000000000001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6000000000001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1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5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8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4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80000000000003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0000000000007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8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60000000000000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999999999999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90000000000012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60000000000000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4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000000000000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999999999999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5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6999999999999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3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000000000000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999999999999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90000000000002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99999999999994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200000000000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30000000000003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00000000000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0000000000003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3000000000000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999999999999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9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1000000000000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8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00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4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5999999999999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00000000000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2000000000000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8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90000000000000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6000000000001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1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1000000000000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3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3999999999999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99999999999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999999999999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999999999999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00000000000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5000000000000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3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0999999999999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9999999999996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7999999999999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70000000000007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3000000000000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400000000000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000000000001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7000000000000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4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8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1000000000000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9999999999995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4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4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00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3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0000000000001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10000000000003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70000000000003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99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5999999999999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6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4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4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8999999999999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2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4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4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999999999999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600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2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9000000000000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20000000000007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0000000000000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7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.0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4000000000000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4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5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40000000000006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9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299999999999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1000000000000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999999999999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90000000000012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50000000000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300000000000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00000000000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4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2999999999998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8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7999999999999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4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4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70000000000007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99999999999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999999999999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999999999999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8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9999999999996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6000000000000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3999999999998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700000000000003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00000000000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999999999999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0000000000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8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000000000000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99999999999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1000000000001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999999999999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2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5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5000000000000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1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6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000000000000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5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2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900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9999999999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7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700000000000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6999999999999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00000000000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000000000001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4000000000000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6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9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999999999999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99999999999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5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2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2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9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9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000000000000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5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4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3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4000000000001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5000000000000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99999999999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3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9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29999999999998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999999999999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6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8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3000000000000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000000000000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000000000000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999999999999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000000000001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0999999999999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7000000000000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2000000000000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999999999999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9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8999999999999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999999999999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6000000000000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800000000000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7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7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999999999999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999999999999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900000000000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700000000000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2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99999999999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99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4000000000000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7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800000000000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4999999999999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.0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800000000000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4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7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999999999999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6000000000000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000000000000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2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99999999999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700000000000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999999999997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5000000000000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99999999999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99999999999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3000000000000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4000000000000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9999999999997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6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3999999999999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4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2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0000000000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7999999999999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2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7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999999999999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999999999999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9999999999996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5000000000000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00000000000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100000000000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50000000000009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6000000000000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4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600000000000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80000000000002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6999999999999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9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00000000000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200000000000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700000000000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00000000000003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6999999999999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4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3000000000000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0000000000003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0000000000002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4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000000000001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4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2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999999999999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8999999999999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2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20000000000002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9999999999995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999999999998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5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999999999999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99999999999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8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0000000000009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999999999999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90000000000000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4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7000000000000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3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000000000001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9000000000000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40000000000006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99999999999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999999999999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9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0000000000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599999999999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9999999999995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399999999999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9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6000000000000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600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2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1000000000001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999999999999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40000000000006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5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40000000000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89999999999998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9000000000001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99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99999999999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8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99999999998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000000000001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2000000000000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2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999999999999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99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8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000000000000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999999999999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7000000000001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3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600000000000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5000000000000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000000000000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0999999999999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5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3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5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999999999999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40000000000006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800000000000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9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8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1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3999999999998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5000000000000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6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6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9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00000000000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00000000000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40000000000009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7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09999999999995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1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2000000000000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999999999999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8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999999999999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6999999999999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9999999999995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99999999999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6999999999999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999999999999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4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8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6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999999999999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7999999999999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999999999999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3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000000000000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7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00000000000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1999999999999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000000000000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7000000000000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800000000000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0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999999999999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700000000000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399999999999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6000000000001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20000000000007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39999999999995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999999999999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6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999999999999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99999999999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999999999999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00000000000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999999999998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3000000000000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00000000000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300000000000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00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9999999999995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000000000000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9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1000000000000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999999999998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999999999999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3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4000000000000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999999999999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700000000000003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9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3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1000000000000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99999999999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600000000000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5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1000000000000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0000000000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6000000000000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8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2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999999999999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8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1000000000000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30000000000007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999999999999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40000000000009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8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0000000000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20000000000000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999999999999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0000000000008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6000000000001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70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99999999999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2000000000000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999999999999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999999999999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2000000000000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00000000000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3000000000000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400000000000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8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2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000000000000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00000000000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7000000000000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699999999999996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2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2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6000000000001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3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999999999999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000000000000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6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9999999999996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999999999999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99999999999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000000000001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3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00000000000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3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9000000000000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2999999999999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8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999999999999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999999999999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9000000000001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999999999999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6000000000000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9999999999995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999999999999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00000000000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99999999999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999999999999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7999999999999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000000000001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999999999999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00000000000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700000000000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3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3000000000000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3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0000000000003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10000000000008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3999999999999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000000000000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700000000000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200000000000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999999999999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90000000000000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5000000000000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6000000000000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400000000000006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6000000000000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2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7000000000000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999999999999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9999999999995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00000000000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999999999999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999999999999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999999999999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6000000000001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000000000000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0000000000003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.0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999999999998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999999999999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2999999999999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4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0000000000003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999999999999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5000000000000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2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7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999999999999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8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899999999999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000000000000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40000000000006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00000000000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8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999999999999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999999999999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9999999999995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8000000000000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999999999999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5999999999999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7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000000000000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999999999999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6000000000000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8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69999999999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0000000000009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8999999999999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999999999999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9999999999996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500000000000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4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999999999999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99999999999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3999999999999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5000000000000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9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7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999999999999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000000000000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30000000000001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9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999999999999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00000000000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999999999999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00000000000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999999999999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999999999999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6999999999999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7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2000000000000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6999999999999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7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9999999999995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8999999999999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599999999999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8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000000000000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7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5000000000000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500000000000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00000000000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7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999999999999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3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0000000000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8999999999999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7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69999999999995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0000000000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8000000000000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00000000000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9999999999995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999999999998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2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7000000000000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000000000001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999999999999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9999999999996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000000000000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1000000000001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800000000000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60000000000008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8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7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999999999999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59999999999995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9999999999995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40000000000009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0000000000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3999999999999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3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5000000000001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9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99999999999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999999999999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9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000000000000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9999999999996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999999999999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000000000000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999999999999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4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999999999999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2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8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999999999999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2000000000000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2999999999999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69999999999995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999999999999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999999999999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999999999999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99999999999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2999999999999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7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6999999999999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000000000000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500000000000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4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9999999999995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000000000000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999999999999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8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5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999999999999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59999999999995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20000000000002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5000000000000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999999999999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6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2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999999999999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4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4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8A4096-A47D-4936-B5FD-81B1525B820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943CEC-7F48-4F51-8573-53BAA663980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27FCA2-167C-4642-99F0-EA27CDA2562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822" zoomScale="89" zoomScaleNormal="55" workbookViewId="0">
      <selection activeCell="A2" sqref="A2"/>
    </sheetView>
  </sheetViews>
  <sheetFormatPr defaultRowHeight="14.6" x14ac:dyDescent="0.4"/>
  <cols>
    <col min="2" max="2" width="38.3828125" style="3" customWidth="1"/>
    <col min="3" max="3" width="40.3046875" style="3" customWidth="1"/>
    <col min="5" max="5" width="16.3828125" customWidth="1"/>
    <col min="6" max="6" width="21.3046875" customWidth="1"/>
    <col min="7" max="7" width="17.84375" customWidth="1"/>
    <col min="8" max="8" width="19.84375" customWidth="1"/>
    <col min="9" max="9" width="19.3046875" customWidth="1"/>
    <col min="10" max="10" width="17.84375" customWidth="1"/>
    <col min="11" max="11" width="15.3828125" customWidth="1"/>
    <col min="12" max="12" width="24.53515625" customWidth="1"/>
    <col min="13" max="13" width="36.3828125" customWidth="1"/>
    <col min="14" max="14" width="41.15234375" customWidth="1"/>
    <col min="15" max="15" width="17" customWidth="1"/>
    <col min="16" max="16" width="17.765625" customWidth="1"/>
    <col min="17" max="17" width="12.15234375" customWidth="1"/>
    <col min="18" max="18" width="20.3046875" customWidth="1"/>
    <col min="19" max="19" width="24.53515625" style="10" customWidth="1"/>
    <col min="20" max="20" width="24.4609375" style="10" customWidth="1"/>
  </cols>
  <sheetData>
    <row r="1" spans="1:20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8309</v>
      </c>
      <c r="Q1" s="1" t="s">
        <v>8307</v>
      </c>
      <c r="R1" s="1" t="s">
        <v>8308</v>
      </c>
      <c r="S1" s="9" t="s">
        <v>8365</v>
      </c>
      <c r="T1" s="9" t="s">
        <v>8366</v>
      </c>
    </row>
    <row r="2" spans="1:20" ht="43.75" x14ac:dyDescent="0.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ROUND((E2/D2*100),2)</f>
        <v>136.86000000000001</v>
      </c>
      <c r="P2">
        <f>ROUNDUP(E2/L2,2)</f>
        <v>63.919999999999995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.15" x14ac:dyDescent="0.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ROUND((E3/D3*100),2)</f>
        <v>142.61000000000001</v>
      </c>
      <c r="P3">
        <f t="shared" ref="P3:P66" si="1">ROUNDUP(E3/L3,2)</f>
        <v>185.48999999999998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75" x14ac:dyDescent="0.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>ROUNDUP(E4/L4,2)</f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9.15" x14ac:dyDescent="0.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69.27000000000001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8.3" x14ac:dyDescent="0.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190.56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75" x14ac:dyDescent="0.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93.410000000000011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75" x14ac:dyDescent="0.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146.88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8.3" x14ac:dyDescent="0.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159.82999999999998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9.15" x14ac:dyDescent="0.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291.8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75" x14ac:dyDescent="0.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75" x14ac:dyDescent="0.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158.69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8.3" x14ac:dyDescent="0.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80.34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8.3" x14ac:dyDescent="0.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59.97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75" x14ac:dyDescent="0.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9.15" x14ac:dyDescent="0.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147.70999999999998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75" x14ac:dyDescent="0.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75" x14ac:dyDescent="0.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171.85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75" x14ac:dyDescent="0.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41.949999999999996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75" x14ac:dyDescent="0.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93.27000000000001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75" x14ac:dyDescent="0.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56.14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75" x14ac:dyDescent="0.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75" x14ac:dyDescent="0.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199.91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9.15" x14ac:dyDescent="0.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75" x14ac:dyDescent="0.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103.05000000000001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9.15" x14ac:dyDescent="0.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66.350000000000009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75" x14ac:dyDescent="0.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57.15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75" x14ac:dyDescent="0.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75" x14ac:dyDescent="0.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9.15" x14ac:dyDescent="0.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169.60999999999999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75" x14ac:dyDescent="0.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31.630000000000003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75" x14ac:dyDescent="0.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76.460000000000008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75" x14ac:dyDescent="0.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8.3" x14ac:dyDescent="0.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75" x14ac:dyDescent="0.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75" x14ac:dyDescent="0.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49.89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75" x14ac:dyDescent="0.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59.47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9.15" x14ac:dyDescent="0.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193.85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75" x14ac:dyDescent="0.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159.51999999999998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75" x14ac:dyDescent="0.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41.69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8.3" x14ac:dyDescent="0.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150.89999999999998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75" x14ac:dyDescent="0.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126.69000000000001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75" x14ac:dyDescent="0.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105.27000000000001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75" x14ac:dyDescent="0.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117.52000000000001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75" x14ac:dyDescent="0.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117.37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8.3" x14ac:dyDescent="0.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75" x14ac:dyDescent="0.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75" x14ac:dyDescent="0.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194.45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8.3" x14ac:dyDescent="0.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76.87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75" x14ac:dyDescent="0.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137.94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75" x14ac:dyDescent="0.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27.28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75" x14ac:dyDescent="0.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118.34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75" x14ac:dyDescent="0.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223.48999999999998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9.15" x14ac:dyDescent="0.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28.12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8.3" x14ac:dyDescent="0.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194.23999999999998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75" x14ac:dyDescent="0.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128.95999999999998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9.15" x14ac:dyDescent="0.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49.32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75" x14ac:dyDescent="0.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221.53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75" x14ac:dyDescent="0.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137.22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75" x14ac:dyDescent="0.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606.83000000000004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75" x14ac:dyDescent="0.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43.05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75" x14ac:dyDescent="0.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322.39999999999998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75" x14ac:dyDescent="0.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96.710000000000008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75" x14ac:dyDescent="0.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35.479999999999997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75" x14ac:dyDescent="0.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86.67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75" x14ac:dyDescent="0.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ROUND((E67/D67*100),2)</f>
        <v>107.53</v>
      </c>
      <c r="P67">
        <f t="shared" ref="P67:P130" si="5">ROUNDUP(E67/L67,2)</f>
        <v>132.06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9.15" x14ac:dyDescent="0.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91.240000000000009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75" x14ac:dyDescent="0.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8.3" x14ac:dyDescent="0.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127.17</v>
      </c>
      <c r="P70">
        <f t="shared" si="5"/>
        <v>21.200000000000003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75" x14ac:dyDescent="0.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</v>
      </c>
      <c r="P71">
        <f t="shared" si="5"/>
        <v>62.33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75" x14ac:dyDescent="0.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37.419999999999995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75" x14ac:dyDescent="0.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</v>
      </c>
      <c r="P73">
        <f t="shared" si="5"/>
        <v>69.72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75" x14ac:dyDescent="0.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108.41</v>
      </c>
      <c r="P74">
        <f t="shared" si="5"/>
        <v>58.18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75" x14ac:dyDescent="0.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75" x14ac:dyDescent="0.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</v>
      </c>
      <c r="P76">
        <f t="shared" si="5"/>
        <v>19.48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75" x14ac:dyDescent="0.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115.43</v>
      </c>
      <c r="P77">
        <f t="shared" si="5"/>
        <v>85.960000000000008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75" x14ac:dyDescent="0.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153.33000000000001</v>
      </c>
      <c r="P78">
        <f t="shared" si="5"/>
        <v>30.67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75" x14ac:dyDescent="0.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60.39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7.45" x14ac:dyDescent="0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75" x14ac:dyDescent="0.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40.269999999999996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75" x14ac:dyDescent="0.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273.83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75" x14ac:dyDescent="0.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75" x14ac:dyDescent="0.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</v>
      </c>
      <c r="P84">
        <f t="shared" si="5"/>
        <v>40.01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75" x14ac:dyDescent="0.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102.5</v>
      </c>
      <c r="P85">
        <f t="shared" si="5"/>
        <v>15.77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75" x14ac:dyDescent="0.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75" x14ac:dyDescent="0.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125.5</v>
      </c>
      <c r="P87">
        <f t="shared" si="5"/>
        <v>71.72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8.3" x14ac:dyDescent="0.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106.47</v>
      </c>
      <c r="P88">
        <f t="shared" si="5"/>
        <v>375.77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75" x14ac:dyDescent="0.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75" x14ac:dyDescent="0.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102.86</v>
      </c>
      <c r="P90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75" x14ac:dyDescent="0.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115.07</v>
      </c>
      <c r="P91">
        <f t="shared" si="5"/>
        <v>123.29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9.15" x14ac:dyDescent="0.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31.380000000000003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75" x14ac:dyDescent="0.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78.27000000000001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75" x14ac:dyDescent="0.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8.3" x14ac:dyDescent="0.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</v>
      </c>
      <c r="P95">
        <f t="shared" si="5"/>
        <v>73.740000000000009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75" x14ac:dyDescent="0.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75" x14ac:dyDescent="0.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131.43</v>
      </c>
      <c r="P97">
        <f t="shared" si="5"/>
        <v>21.91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8.3" x14ac:dyDescent="0.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114.67</v>
      </c>
      <c r="P98">
        <f t="shared" si="5"/>
        <v>50.589999999999996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75" x14ac:dyDescent="0.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53.129999999999995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75" x14ac:dyDescent="0.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56.669999999999995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9.15" x14ac:dyDescent="0.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106.02</v>
      </c>
      <c r="P101">
        <f t="shared" si="5"/>
        <v>40.78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75" x14ac:dyDescent="0.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75" x14ac:dyDescent="0.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75" x14ac:dyDescent="0.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</v>
      </c>
      <c r="P104">
        <f t="shared" si="5"/>
        <v>117.93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75" x14ac:dyDescent="0.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</v>
      </c>
      <c r="P105">
        <f t="shared" si="5"/>
        <v>27.900000000000002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9.15" x14ac:dyDescent="0.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75" x14ac:dyDescent="0.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107.41</v>
      </c>
      <c r="P107">
        <f t="shared" si="5"/>
        <v>39.39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100.5</v>
      </c>
      <c r="P108">
        <f t="shared" si="5"/>
        <v>186.12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75" x14ac:dyDescent="0.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102.47</v>
      </c>
      <c r="P109">
        <f t="shared" si="5"/>
        <v>111.38000000000001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75" x14ac:dyDescent="0.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246.67</v>
      </c>
      <c r="P110">
        <f t="shared" si="5"/>
        <v>78.73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75" x14ac:dyDescent="0.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219.5</v>
      </c>
      <c r="P111">
        <f t="shared" si="5"/>
        <v>46.71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75" x14ac:dyDescent="0.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130.77000000000001</v>
      </c>
      <c r="P112">
        <f t="shared" si="5"/>
        <v>65.39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75" x14ac:dyDescent="0.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</v>
      </c>
      <c r="P113">
        <f t="shared" si="5"/>
        <v>102.08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75" x14ac:dyDescent="0.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9.15" x14ac:dyDescent="0.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90.39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75" x14ac:dyDescent="0.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</v>
      </c>
      <c r="P116">
        <f t="shared" si="5"/>
        <v>88.58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</v>
      </c>
      <c r="P117">
        <f t="shared" si="5"/>
        <v>28.73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75" x14ac:dyDescent="0.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113.66</v>
      </c>
      <c r="P118">
        <f t="shared" si="5"/>
        <v>69.790000000000006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8.3" x14ac:dyDescent="0.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</v>
      </c>
      <c r="P119">
        <f t="shared" si="5"/>
        <v>167.48999999999998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9.15" x14ac:dyDescent="0.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</v>
      </c>
      <c r="P120">
        <f t="shared" si="5"/>
        <v>144.91999999999999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75" x14ac:dyDescent="0.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104.56</v>
      </c>
      <c r="P121">
        <f t="shared" si="5"/>
        <v>91.850000000000009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8.3" x14ac:dyDescent="0.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0.01</v>
      </c>
      <c r="P122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8.3" x14ac:dyDescent="0.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0.03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9.15" x14ac:dyDescent="0.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58.3" x14ac:dyDescent="0.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</v>
      </c>
      <c r="P125">
        <f t="shared" si="5"/>
        <v>25.17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75" x14ac:dyDescent="0.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75" x14ac:dyDescent="0.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75" x14ac:dyDescent="0.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5.55</v>
      </c>
      <c r="P128">
        <f t="shared" si="5"/>
        <v>106.7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75" x14ac:dyDescent="0.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2.38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9.15" x14ac:dyDescent="0.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1.87</v>
      </c>
      <c r="P130">
        <f t="shared" si="5"/>
        <v>311.17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8.3" x14ac:dyDescent="0.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ROUND((E131/D131*100),2)</f>
        <v>0</v>
      </c>
      <c r="P131" t="e">
        <f t="shared" ref="P131:P194" si="9">ROUNDUP(E131/L131,2)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75" x14ac:dyDescent="0.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75" x14ac:dyDescent="0.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9.57</v>
      </c>
      <c r="P134">
        <f t="shared" si="9"/>
        <v>94.51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9.15" x14ac:dyDescent="0.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9.15" x14ac:dyDescent="0.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75" x14ac:dyDescent="0.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8.3" x14ac:dyDescent="0.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75" x14ac:dyDescent="0.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75" x14ac:dyDescent="0.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</v>
      </c>
      <c r="P140">
        <f t="shared" si="9"/>
        <v>81.25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75" x14ac:dyDescent="0.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75" x14ac:dyDescent="0.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75" x14ac:dyDescent="0.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10.78</v>
      </c>
      <c r="P143">
        <f t="shared" si="9"/>
        <v>46.18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75" x14ac:dyDescent="0.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75" x14ac:dyDescent="0.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75" x14ac:dyDescent="0.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55.949999999999996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75" x14ac:dyDescent="0.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</v>
      </c>
      <c r="P147">
        <f t="shared" si="9"/>
        <v>37.559999999999995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75" x14ac:dyDescent="0.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0.57999999999999996</v>
      </c>
      <c r="P148">
        <f t="shared" si="9"/>
        <v>38.339999999999996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9.15" x14ac:dyDescent="0.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75" x14ac:dyDescent="0.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75" x14ac:dyDescent="0.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0.92</v>
      </c>
      <c r="P151">
        <f t="shared" si="9"/>
        <v>15.34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75" x14ac:dyDescent="0.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</v>
      </c>
      <c r="P152">
        <f t="shared" si="9"/>
        <v>449.44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75" x14ac:dyDescent="0.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0.06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9.15" x14ac:dyDescent="0.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0.01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75" x14ac:dyDescent="0.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0.72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75" x14ac:dyDescent="0.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2.67</v>
      </c>
      <c r="P156">
        <f t="shared" si="9"/>
        <v>13.34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8.3" x14ac:dyDescent="0.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0.01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8.3" x14ac:dyDescent="0.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75" x14ac:dyDescent="0.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0.27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75" x14ac:dyDescent="0.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75" x14ac:dyDescent="0.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75" x14ac:dyDescent="0.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75" x14ac:dyDescent="0.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75" x14ac:dyDescent="0.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15.54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8.3" x14ac:dyDescent="0.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75" x14ac:dyDescent="0.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</v>
      </c>
      <c r="P166">
        <f t="shared" si="9"/>
        <v>91.43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9.15" x14ac:dyDescent="0.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75" x14ac:dyDescent="0.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75" x14ac:dyDescent="0.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75" x14ac:dyDescent="0.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4.0599999999999996</v>
      </c>
      <c r="P170">
        <f t="shared" si="9"/>
        <v>108.34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75" x14ac:dyDescent="0.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75" x14ac:dyDescent="0.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75" x14ac:dyDescent="0.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75" x14ac:dyDescent="0.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75" x14ac:dyDescent="0.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75" x14ac:dyDescent="0.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75" x14ac:dyDescent="0.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6.49</v>
      </c>
      <c r="P177">
        <f t="shared" si="9"/>
        <v>49.89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75" x14ac:dyDescent="0.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9.15" x14ac:dyDescent="0.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25.720000000000002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9.15" x14ac:dyDescent="0.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9.15" x14ac:dyDescent="0.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75" x14ac:dyDescent="0.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33.42</v>
      </c>
      <c r="P182">
        <f t="shared" si="9"/>
        <v>30.85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75" x14ac:dyDescent="0.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75" x14ac:dyDescent="0.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35.86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75" x14ac:dyDescent="0.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75" x14ac:dyDescent="0.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75" x14ac:dyDescent="0.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58.3" x14ac:dyDescent="0.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75" x14ac:dyDescent="0.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7.0000000000000007E-2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0.42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75" x14ac:dyDescent="0.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83.34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8.3" x14ac:dyDescent="0.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8.3" x14ac:dyDescent="0.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ROUND((E195/D195*100),2)</f>
        <v>0</v>
      </c>
      <c r="P195" t="e">
        <f t="shared" ref="P195:P258" si="13">ROUNDUP(E195/L195,2)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75" x14ac:dyDescent="0.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75" x14ac:dyDescent="0.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75" x14ac:dyDescent="0.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41.86</v>
      </c>
      <c r="P198">
        <f t="shared" si="13"/>
        <v>77.11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75" x14ac:dyDescent="0.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75" x14ac:dyDescent="0.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1.1200000000000001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75" x14ac:dyDescent="0.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9.15" x14ac:dyDescent="0.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</v>
      </c>
      <c r="P202">
        <f t="shared" si="13"/>
        <v>87.31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75" x14ac:dyDescent="0.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</v>
      </c>
      <c r="P203">
        <f t="shared" si="13"/>
        <v>54.29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75" x14ac:dyDescent="0.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75" x14ac:dyDescent="0.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</v>
      </c>
      <c r="P206">
        <f t="shared" si="13"/>
        <v>117.69000000000001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75" x14ac:dyDescent="0.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76.48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75" x14ac:dyDescent="0.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75" x14ac:dyDescent="0.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</v>
      </c>
      <c r="P209">
        <f t="shared" si="13"/>
        <v>163.85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58.3" x14ac:dyDescent="0.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75" x14ac:dyDescent="0.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75" x14ac:dyDescent="0.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91.820000000000007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75" x14ac:dyDescent="0.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9.15" x14ac:dyDescent="0.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0.02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75" x14ac:dyDescent="0.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58.3" x14ac:dyDescent="0.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0.01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75" x14ac:dyDescent="0.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0.23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75" x14ac:dyDescent="0.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55.7</v>
      </c>
      <c r="P218">
        <f t="shared" si="13"/>
        <v>331.53999999999996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</v>
      </c>
      <c r="P219">
        <f t="shared" si="13"/>
        <v>314.28999999999996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75" x14ac:dyDescent="0.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9.15" x14ac:dyDescent="0.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</v>
      </c>
      <c r="P221">
        <f t="shared" si="13"/>
        <v>115.99000000000001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75" x14ac:dyDescent="0.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75" x14ac:dyDescent="0.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75" x14ac:dyDescent="0.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58.3" x14ac:dyDescent="0.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75" x14ac:dyDescent="0.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75" x14ac:dyDescent="0.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75" x14ac:dyDescent="0.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9.15" x14ac:dyDescent="0.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75" x14ac:dyDescent="0.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75" x14ac:dyDescent="0.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75" x14ac:dyDescent="0.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75" x14ac:dyDescent="0.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15.72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75" x14ac:dyDescent="0.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75" x14ac:dyDescent="0.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75" x14ac:dyDescent="0.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75" x14ac:dyDescent="0.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9.15" x14ac:dyDescent="0.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75" x14ac:dyDescent="0.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75" x14ac:dyDescent="0.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8.3" x14ac:dyDescent="0.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</v>
      </c>
      <c r="P242">
        <f t="shared" si="13"/>
        <v>117.85000000000001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75" x14ac:dyDescent="0.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112.64</v>
      </c>
      <c r="P243">
        <f t="shared" si="13"/>
        <v>109.05000000000001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75" x14ac:dyDescent="0.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</v>
      </c>
      <c r="P244">
        <f t="shared" si="13"/>
        <v>73.02000000000001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75" x14ac:dyDescent="0.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</v>
      </c>
      <c r="P245">
        <f t="shared" si="13"/>
        <v>78.2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8.3" x14ac:dyDescent="0.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113.76</v>
      </c>
      <c r="P246">
        <f t="shared" si="13"/>
        <v>47.4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75" x14ac:dyDescent="0.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103.72</v>
      </c>
      <c r="P247">
        <f t="shared" si="13"/>
        <v>54.03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75" x14ac:dyDescent="0.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305.45999999999998</v>
      </c>
      <c r="P248">
        <f t="shared" si="13"/>
        <v>68.490000000000009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8.3" x14ac:dyDescent="0.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108.15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75" x14ac:dyDescent="0.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</v>
      </c>
      <c r="P250">
        <f t="shared" si="13"/>
        <v>589.96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8.3" x14ac:dyDescent="0.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48.059999999999995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75" x14ac:dyDescent="0.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</v>
      </c>
      <c r="P252">
        <f t="shared" si="13"/>
        <v>72.490000000000009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75" x14ac:dyDescent="0.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</v>
      </c>
      <c r="P253">
        <f t="shared" si="13"/>
        <v>57.08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75" x14ac:dyDescent="0.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85.45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8.3" x14ac:dyDescent="0.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</v>
      </c>
      <c r="P255">
        <f t="shared" si="13"/>
        <v>215.85999999999999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75" x14ac:dyDescent="0.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116.95</v>
      </c>
      <c r="P256">
        <f t="shared" si="13"/>
        <v>89.39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9.15" x14ac:dyDescent="0.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</v>
      </c>
      <c r="P257">
        <f t="shared" si="13"/>
        <v>45.419999999999995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75" x14ac:dyDescent="0.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65.760000000000005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75" x14ac:dyDescent="0.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ROUND((E259/D259*100),2)</f>
        <v>106.73</v>
      </c>
      <c r="P259">
        <f t="shared" ref="P259:P322" si="17">ROUNDUP(E259/L259,2)</f>
        <v>66.710000000000008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58.3" x14ac:dyDescent="0.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83.350000000000009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8.3" x14ac:dyDescent="0.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131.94</v>
      </c>
      <c r="P261">
        <f t="shared" si="17"/>
        <v>105.05000000000001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75" x14ac:dyDescent="0.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120.91000000000001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9.15" x14ac:dyDescent="0.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9.15" x14ac:dyDescent="0.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41.379999999999995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8.3" x14ac:dyDescent="0.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</v>
      </c>
      <c r="P265">
        <f t="shared" si="17"/>
        <v>30.66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8.3" x14ac:dyDescent="0.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118.2</v>
      </c>
      <c r="P266">
        <f t="shared" si="17"/>
        <v>64.95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8.3" x14ac:dyDescent="0.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95.78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8.3" x14ac:dyDescent="0.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40.419999999999995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75" x14ac:dyDescent="0.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131.63</v>
      </c>
      <c r="P269">
        <f t="shared" si="17"/>
        <v>78.58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75" x14ac:dyDescent="0.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50.19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75" x14ac:dyDescent="0.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147.22999999999999</v>
      </c>
      <c r="P271">
        <f t="shared" si="17"/>
        <v>92.26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75" x14ac:dyDescent="0.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152.61000000000001</v>
      </c>
      <c r="P272">
        <f t="shared" si="17"/>
        <v>57.55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75" x14ac:dyDescent="0.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104.68</v>
      </c>
      <c r="P273">
        <f t="shared" si="17"/>
        <v>109.43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75" x14ac:dyDescent="0.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</v>
      </c>
      <c r="P274">
        <f t="shared" si="17"/>
        <v>81.900000000000006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58.3" x14ac:dyDescent="0.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107.78</v>
      </c>
      <c r="P275">
        <f t="shared" si="17"/>
        <v>45.669999999999995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75" x14ac:dyDescent="0.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55.23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75" x14ac:dyDescent="0.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108.4</v>
      </c>
      <c r="P277">
        <f t="shared" si="17"/>
        <v>65.300000000000011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75" x14ac:dyDescent="0.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95.23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58.3" x14ac:dyDescent="0.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</v>
      </c>
      <c r="P279">
        <f t="shared" si="17"/>
        <v>75.45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9.15" x14ac:dyDescent="0.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150.35</v>
      </c>
      <c r="P280">
        <f t="shared" si="17"/>
        <v>97.820000000000007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75" x14ac:dyDescent="0.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157.32</v>
      </c>
      <c r="P281">
        <f t="shared" si="17"/>
        <v>87.690000000000012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75" x14ac:dyDescent="0.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156.13999999999999</v>
      </c>
      <c r="P282">
        <f t="shared" si="17"/>
        <v>54.75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75" x14ac:dyDescent="0.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120.59</v>
      </c>
      <c r="P283">
        <f t="shared" si="17"/>
        <v>83.960000000000008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75" x14ac:dyDescent="0.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101.19</v>
      </c>
      <c r="P284">
        <f t="shared" si="17"/>
        <v>254.39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9.15" x14ac:dyDescent="0.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</v>
      </c>
      <c r="P285">
        <f t="shared" si="17"/>
        <v>101.83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75" x14ac:dyDescent="0.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104.63</v>
      </c>
      <c r="P286">
        <f t="shared" si="17"/>
        <v>55.07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75" x14ac:dyDescent="0.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228.83</v>
      </c>
      <c r="P287">
        <f t="shared" si="17"/>
        <v>56.91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75" x14ac:dyDescent="0.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</v>
      </c>
      <c r="P288">
        <f t="shared" si="17"/>
        <v>121.29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9.15" x14ac:dyDescent="0.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176.3</v>
      </c>
      <c r="P289">
        <f t="shared" si="17"/>
        <v>91.190000000000012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8.3" x14ac:dyDescent="0.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</v>
      </c>
      <c r="P290">
        <f t="shared" si="17"/>
        <v>115.45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75" x14ac:dyDescent="0.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</v>
      </c>
      <c r="P291">
        <f t="shared" si="17"/>
        <v>67.78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9.15" x14ac:dyDescent="0.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</v>
      </c>
      <c r="P292">
        <f t="shared" si="17"/>
        <v>28.580000000000002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75" x14ac:dyDescent="0.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46.89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8.3" x14ac:dyDescent="0.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101.51</v>
      </c>
      <c r="P294">
        <f t="shared" si="17"/>
        <v>154.42999999999998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75" x14ac:dyDescent="0.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</v>
      </c>
      <c r="P295">
        <f t="shared" si="17"/>
        <v>201.23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.900000000000006" x14ac:dyDescent="0.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75" x14ac:dyDescent="0.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133.11000000000001</v>
      </c>
      <c r="P297">
        <f t="shared" si="17"/>
        <v>100.09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75" x14ac:dyDescent="0.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118.73</v>
      </c>
      <c r="P298">
        <f t="shared" si="17"/>
        <v>230.09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75" x14ac:dyDescent="0.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141.75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9.15" x14ac:dyDescent="0.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</v>
      </c>
      <c r="P300">
        <f t="shared" si="17"/>
        <v>56.35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8.3" x14ac:dyDescent="0.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</v>
      </c>
      <c r="P301">
        <f t="shared" si="17"/>
        <v>73.350000000000009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75" x14ac:dyDescent="0.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</v>
      </c>
      <c r="P302">
        <f t="shared" si="17"/>
        <v>85.34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75" x14ac:dyDescent="0.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118.74</v>
      </c>
      <c r="P303">
        <f t="shared" si="17"/>
        <v>61.5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8.3" x14ac:dyDescent="0.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93.02000000000001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75" x14ac:dyDescent="0.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137.47</v>
      </c>
      <c r="P305">
        <f t="shared" si="17"/>
        <v>50.3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9.15" x14ac:dyDescent="0.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231.65</v>
      </c>
      <c r="P306">
        <f t="shared" si="17"/>
        <v>106.44000000000001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75" x14ac:dyDescent="0.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130.33000000000001</v>
      </c>
      <c r="P307">
        <f t="shared" si="17"/>
        <v>51.72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9.15" x14ac:dyDescent="0.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36.619999999999997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111.32</v>
      </c>
      <c r="P309">
        <f t="shared" si="17"/>
        <v>42.519999999999996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75" x14ac:dyDescent="0.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105.57</v>
      </c>
      <c r="P310">
        <f t="shared" si="17"/>
        <v>62.72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75" x14ac:dyDescent="0.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</v>
      </c>
      <c r="P311">
        <f t="shared" si="17"/>
        <v>89.960000000000008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75" x14ac:dyDescent="0.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104.13</v>
      </c>
      <c r="P312">
        <f t="shared" si="17"/>
        <v>28.930000000000003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75" x14ac:dyDescent="0.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</v>
      </c>
      <c r="P313">
        <f t="shared" si="17"/>
        <v>138.81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8.3" x14ac:dyDescent="0.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111.88</v>
      </c>
      <c r="P314">
        <f t="shared" si="17"/>
        <v>61.309999999999995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8.3" x14ac:dyDescent="0.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104.74</v>
      </c>
      <c r="P315">
        <f t="shared" si="17"/>
        <v>80.210000000000008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75" x14ac:dyDescent="0.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</v>
      </c>
      <c r="P316">
        <f t="shared" si="17"/>
        <v>32.1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75" x14ac:dyDescent="0.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101.25</v>
      </c>
      <c r="P317">
        <f t="shared" si="17"/>
        <v>200.89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9.15" x14ac:dyDescent="0.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</v>
      </c>
      <c r="P318">
        <f t="shared" si="17"/>
        <v>108.02000000000001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75" x14ac:dyDescent="0.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</v>
      </c>
      <c r="P319">
        <f t="shared" si="17"/>
        <v>95.7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75" x14ac:dyDescent="0.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49.89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8.3" x14ac:dyDescent="0.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110.48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75" x14ac:dyDescent="0.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</v>
      </c>
      <c r="P322">
        <f t="shared" si="17"/>
        <v>134.91999999999999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75" x14ac:dyDescent="0.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ROUND((E323/D323*100),2)</f>
        <v>102.66</v>
      </c>
      <c r="P323">
        <f t="shared" ref="P323:P386" si="21">ROUNDUP(E323/L323,2)</f>
        <v>106.63000000000001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75" x14ac:dyDescent="0.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</v>
      </c>
      <c r="P324">
        <f t="shared" si="21"/>
        <v>145.04999999999998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75" x14ac:dyDescent="0.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</v>
      </c>
      <c r="P325">
        <f t="shared" si="21"/>
        <v>114.59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75" x14ac:dyDescent="0.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105.32000000000001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75" x14ac:dyDescent="0.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104.4</v>
      </c>
      <c r="P327">
        <f t="shared" si="21"/>
        <v>70.930000000000007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75" x14ac:dyDescent="0.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112.93</v>
      </c>
      <c r="P328">
        <f t="shared" si="21"/>
        <v>147.17999999999998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75" x14ac:dyDescent="0.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160.47999999999999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75" x14ac:dyDescent="0.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</v>
      </c>
      <c r="P330">
        <f t="shared" si="21"/>
        <v>156.04999999999998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75" x14ac:dyDescent="0.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75" x14ac:dyDescent="0.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101.83</v>
      </c>
      <c r="P332">
        <f t="shared" si="21"/>
        <v>104.83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75" x14ac:dyDescent="0.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106.61</v>
      </c>
      <c r="P333">
        <f t="shared" si="21"/>
        <v>97.36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75" x14ac:dyDescent="0.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113.02</v>
      </c>
      <c r="P334">
        <f t="shared" si="21"/>
        <v>203.64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75" x14ac:dyDescent="0.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125.23</v>
      </c>
      <c r="P335">
        <f t="shared" si="21"/>
        <v>188.32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8.3" x14ac:dyDescent="0.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146.66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75" x14ac:dyDescent="0.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</v>
      </c>
      <c r="P337">
        <f t="shared" si="21"/>
        <v>109.19000000000001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75" x14ac:dyDescent="0.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116.84</v>
      </c>
      <c r="P338">
        <f t="shared" si="21"/>
        <v>59.25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75" x14ac:dyDescent="0.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101.17</v>
      </c>
      <c r="P339">
        <f t="shared" si="21"/>
        <v>97.910000000000011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75" x14ac:dyDescent="0.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</v>
      </c>
      <c r="P340">
        <f t="shared" si="21"/>
        <v>70.010000000000005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75" x14ac:dyDescent="0.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</v>
      </c>
      <c r="P341">
        <f t="shared" si="21"/>
        <v>72.87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75" x14ac:dyDescent="0.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</v>
      </c>
      <c r="P342">
        <f t="shared" si="21"/>
        <v>146.35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75" x14ac:dyDescent="0.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</v>
      </c>
      <c r="P343">
        <f t="shared" si="21"/>
        <v>67.910000000000011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9.15" x14ac:dyDescent="0.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100.37</v>
      </c>
      <c r="P344">
        <f t="shared" si="21"/>
        <v>169.85999999999999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75" x14ac:dyDescent="0.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102.03</v>
      </c>
      <c r="P345">
        <f t="shared" si="21"/>
        <v>58.419999999999995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58.3" x14ac:dyDescent="0.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</v>
      </c>
      <c r="P346">
        <f t="shared" si="21"/>
        <v>120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75" x14ac:dyDescent="0.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123.28</v>
      </c>
      <c r="P347">
        <f t="shared" si="21"/>
        <v>99.87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75" x14ac:dyDescent="0.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170.29</v>
      </c>
      <c r="P348">
        <f t="shared" si="21"/>
        <v>90.58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75" x14ac:dyDescent="0.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</v>
      </c>
      <c r="P349">
        <f t="shared" si="21"/>
        <v>117.78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75" x14ac:dyDescent="0.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86.56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75" x14ac:dyDescent="0.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106.64</v>
      </c>
      <c r="P351">
        <f t="shared" si="21"/>
        <v>71.900000000000006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75" x14ac:dyDescent="0.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114.76</v>
      </c>
      <c r="P352">
        <f t="shared" si="21"/>
        <v>129.82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75" x14ac:dyDescent="0.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</v>
      </c>
      <c r="P353">
        <f t="shared" si="21"/>
        <v>44.919999999999995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75" x14ac:dyDescent="0.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40.76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58.3" x14ac:dyDescent="0.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108.62</v>
      </c>
      <c r="P355">
        <f t="shared" si="21"/>
        <v>103.53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75" x14ac:dyDescent="0.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</v>
      </c>
      <c r="P356">
        <f t="shared" si="21"/>
        <v>125.45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75" x14ac:dyDescent="0.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116.26</v>
      </c>
      <c r="P357">
        <f t="shared" si="21"/>
        <v>246.60999999999999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75" x14ac:dyDescent="0.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</v>
      </c>
      <c r="P358">
        <f t="shared" si="21"/>
        <v>79.410000000000011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58.3" x14ac:dyDescent="0.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75" x14ac:dyDescent="0.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103.09</v>
      </c>
      <c r="P360">
        <f t="shared" si="21"/>
        <v>193.04999999999998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75" x14ac:dyDescent="0.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104.86</v>
      </c>
      <c r="P361">
        <f t="shared" si="21"/>
        <v>84.03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75" x14ac:dyDescent="0.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101.38</v>
      </c>
      <c r="P362">
        <f t="shared" si="21"/>
        <v>139.82999999999998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75" x14ac:dyDescent="0.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111.08</v>
      </c>
      <c r="P363">
        <f t="shared" si="21"/>
        <v>109.83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8.3" x14ac:dyDescent="0.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124.16</v>
      </c>
      <c r="P364">
        <f t="shared" si="21"/>
        <v>139.54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8.3" x14ac:dyDescent="0.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</v>
      </c>
      <c r="P365">
        <f t="shared" si="21"/>
        <v>347.84999999999997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75" x14ac:dyDescent="0.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</v>
      </c>
      <c r="P366">
        <f t="shared" si="21"/>
        <v>68.25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75" x14ac:dyDescent="0.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</v>
      </c>
      <c r="P367">
        <f t="shared" si="21"/>
        <v>239.94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75" x14ac:dyDescent="0.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101.32</v>
      </c>
      <c r="P368">
        <f t="shared" si="21"/>
        <v>287.32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75" x14ac:dyDescent="0.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</v>
      </c>
      <c r="P369">
        <f t="shared" si="21"/>
        <v>86.850000000000009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75" x14ac:dyDescent="0.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</v>
      </c>
      <c r="P370">
        <f t="shared" si="21"/>
        <v>81.850000000000009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75" x14ac:dyDescent="0.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110.16</v>
      </c>
      <c r="P371">
        <f t="shared" si="21"/>
        <v>42.879999999999995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75" x14ac:dyDescent="0.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709.42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75" x14ac:dyDescent="0.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114.17</v>
      </c>
      <c r="P373">
        <f t="shared" si="21"/>
        <v>161.26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9.15" x14ac:dyDescent="0.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</v>
      </c>
      <c r="P374">
        <f t="shared" si="21"/>
        <v>41.78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75" x14ac:dyDescent="0.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106.67</v>
      </c>
      <c r="P375">
        <f t="shared" si="21"/>
        <v>89.89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75" x14ac:dyDescent="0.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45.059999999999995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75" x14ac:dyDescent="0.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75" x14ac:dyDescent="0.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105.96</v>
      </c>
      <c r="P378">
        <f t="shared" si="21"/>
        <v>54.089999999999996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75" x14ac:dyDescent="0.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114.4</v>
      </c>
      <c r="P379">
        <f t="shared" si="21"/>
        <v>103.22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8.3" x14ac:dyDescent="0.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111.77</v>
      </c>
      <c r="P380">
        <f t="shared" si="21"/>
        <v>40.4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75" x14ac:dyDescent="0.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</v>
      </c>
      <c r="P381">
        <f t="shared" si="21"/>
        <v>116.86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8.3" x14ac:dyDescent="0.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115.52000000000001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75" x14ac:dyDescent="0.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104.73</v>
      </c>
      <c r="P383">
        <f t="shared" si="21"/>
        <v>104.32000000000001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8.3" x14ac:dyDescent="0.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</v>
      </c>
      <c r="P384">
        <f t="shared" si="21"/>
        <v>69.78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75" x14ac:dyDescent="0.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206.71</v>
      </c>
      <c r="P385">
        <f t="shared" si="21"/>
        <v>43.03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75" x14ac:dyDescent="0.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112.11</v>
      </c>
      <c r="P386">
        <f t="shared" si="21"/>
        <v>58.55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75" x14ac:dyDescent="0.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ROUND((E387/D387*100),2)</f>
        <v>105.98</v>
      </c>
      <c r="P387">
        <f t="shared" ref="P387:P450" si="25">ROUNDUP(E387/L387,2)</f>
        <v>111.80000000000001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75" x14ac:dyDescent="0.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100.17</v>
      </c>
      <c r="P388">
        <f t="shared" si="25"/>
        <v>46.239999999999995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8.3" x14ac:dyDescent="0.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213.99</v>
      </c>
      <c r="P389">
        <f t="shared" si="25"/>
        <v>144.69999999999999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75" x14ac:dyDescent="0.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</v>
      </c>
      <c r="P390">
        <f t="shared" si="25"/>
        <v>88.850000000000009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8.3" x14ac:dyDescent="0.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181.54</v>
      </c>
      <c r="P391">
        <f t="shared" si="25"/>
        <v>81.760000000000005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75" x14ac:dyDescent="0.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75" x14ac:dyDescent="0.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104.26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75" x14ac:dyDescent="0.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</v>
      </c>
      <c r="P394">
        <f t="shared" si="25"/>
        <v>90.62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75" x14ac:dyDescent="0.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110.45</v>
      </c>
      <c r="P395">
        <f t="shared" si="25"/>
        <v>157.34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75" x14ac:dyDescent="0.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75" x14ac:dyDescent="0.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</v>
      </c>
      <c r="P397">
        <f t="shared" si="25"/>
        <v>58.72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75" x14ac:dyDescent="0.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106.67</v>
      </c>
      <c r="P398">
        <f t="shared" si="25"/>
        <v>81.64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8.3" x14ac:dyDescent="0.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</v>
      </c>
      <c r="P399">
        <f t="shared" si="25"/>
        <v>56.47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75" x14ac:dyDescent="0.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</v>
      </c>
      <c r="P400">
        <f t="shared" si="25"/>
        <v>140.10999999999999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58.3" x14ac:dyDescent="0.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106.81</v>
      </c>
      <c r="P401">
        <f t="shared" si="25"/>
        <v>224.85999999999999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75" x14ac:dyDescent="0.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</v>
      </c>
      <c r="P402">
        <f t="shared" si="25"/>
        <v>181.14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75" x14ac:dyDescent="0.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</v>
      </c>
      <c r="P403">
        <f t="shared" si="25"/>
        <v>711.05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75" x14ac:dyDescent="0.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65.89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75" x14ac:dyDescent="0.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105.26</v>
      </c>
      <c r="P405">
        <f t="shared" si="25"/>
        <v>75.190000000000012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75" x14ac:dyDescent="0.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</v>
      </c>
      <c r="P406">
        <f t="shared" si="25"/>
        <v>133.14999999999998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9.15" x14ac:dyDescent="0.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107.66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75" x14ac:dyDescent="0.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</v>
      </c>
      <c r="P408">
        <f t="shared" si="25"/>
        <v>86.17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75" x14ac:dyDescent="0.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</v>
      </c>
      <c r="P409">
        <f t="shared" si="25"/>
        <v>92.320000000000007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75" x14ac:dyDescent="0.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101.44</v>
      </c>
      <c r="P410">
        <f t="shared" si="25"/>
        <v>160.16999999999999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75" x14ac:dyDescent="0.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75" x14ac:dyDescent="0.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128.30000000000001</v>
      </c>
      <c r="P412">
        <f t="shared" si="25"/>
        <v>183.29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75" x14ac:dyDescent="0.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75" x14ac:dyDescent="0.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75" x14ac:dyDescent="0.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105.09</v>
      </c>
      <c r="P415">
        <f t="shared" si="25"/>
        <v>78.67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75" x14ac:dyDescent="0.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</v>
      </c>
      <c r="P416">
        <f t="shared" si="25"/>
        <v>91.490000000000009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8.3" x14ac:dyDescent="0.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102.15</v>
      </c>
      <c r="P417">
        <f t="shared" si="25"/>
        <v>68.100000000000009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75" x14ac:dyDescent="0.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120.22</v>
      </c>
      <c r="P418">
        <f t="shared" si="25"/>
        <v>48.089999999999996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75" x14ac:dyDescent="0.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100.25</v>
      </c>
      <c r="P419">
        <f t="shared" si="25"/>
        <v>202.42999999999998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75" x14ac:dyDescent="0.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75" x14ac:dyDescent="0.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100.44</v>
      </c>
      <c r="P421">
        <f t="shared" si="25"/>
        <v>110.07000000000001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75" x14ac:dyDescent="0.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0.44</v>
      </c>
      <c r="P422">
        <f t="shared" si="25"/>
        <v>4.84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75" x14ac:dyDescent="0.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2.0099999999999998</v>
      </c>
      <c r="P423">
        <f t="shared" si="25"/>
        <v>50.169999999999995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75" x14ac:dyDescent="0.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1.08</v>
      </c>
      <c r="P424">
        <f t="shared" si="25"/>
        <v>35.839999999999996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75" x14ac:dyDescent="0.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0.77</v>
      </c>
      <c r="P425">
        <f t="shared" si="25"/>
        <v>11.77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75" x14ac:dyDescent="0.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6.8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75" x14ac:dyDescent="0.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0.01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75" x14ac:dyDescent="0.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1.33</v>
      </c>
      <c r="P428">
        <f t="shared" si="25"/>
        <v>16.630000000000003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8.3" x14ac:dyDescent="0.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9.15" x14ac:dyDescent="0.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8.3" x14ac:dyDescent="0.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75" x14ac:dyDescent="0.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75" x14ac:dyDescent="0.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</v>
      </c>
      <c r="P433">
        <f t="shared" si="25"/>
        <v>51.879999999999995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8.3" x14ac:dyDescent="0.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8.3" x14ac:dyDescent="0.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8.3" x14ac:dyDescent="0.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8.3" x14ac:dyDescent="0.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75" x14ac:dyDescent="0.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75" x14ac:dyDescent="0.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75" x14ac:dyDescent="0.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9.3800000000000008</v>
      </c>
      <c r="P440">
        <f t="shared" si="25"/>
        <v>170.54999999999998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75" x14ac:dyDescent="0.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75" x14ac:dyDescent="0.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75" x14ac:dyDescent="0.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39.36</v>
      </c>
      <c r="P444">
        <f t="shared" si="25"/>
        <v>393.59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75" x14ac:dyDescent="0.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75" x14ac:dyDescent="0.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75" x14ac:dyDescent="0.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75" x14ac:dyDescent="0.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7.3</v>
      </c>
      <c r="P448">
        <f t="shared" si="25"/>
        <v>47.879999999999995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75" x14ac:dyDescent="0.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0.02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75" x14ac:dyDescent="0.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</v>
      </c>
      <c r="P450">
        <f t="shared" si="25"/>
        <v>20.51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75" x14ac:dyDescent="0.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ROUND((E451/D451*100),2)</f>
        <v>2.25</v>
      </c>
      <c r="P451">
        <f t="shared" ref="P451:P514" si="29">ROUNDUP(E451/L451,2)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75" x14ac:dyDescent="0.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</v>
      </c>
      <c r="P452">
        <f t="shared" si="29"/>
        <v>56.58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75" x14ac:dyDescent="0.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9.15" x14ac:dyDescent="0.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75" x14ac:dyDescent="0.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0.03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75" x14ac:dyDescent="0.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75" x14ac:dyDescent="0.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7.0000000000000007E-2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58.3" x14ac:dyDescent="0.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0.69</v>
      </c>
      <c r="P458">
        <f t="shared" si="29"/>
        <v>20.34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75" x14ac:dyDescent="0.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75" x14ac:dyDescent="0.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16.760000000000002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75" x14ac:dyDescent="0.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0.06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9.15" x14ac:dyDescent="0.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0.28999999999999998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75" x14ac:dyDescent="0.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58.3" x14ac:dyDescent="0.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75" x14ac:dyDescent="0.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</v>
      </c>
      <c r="P465">
        <f t="shared" si="29"/>
        <v>113.64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9.15" x14ac:dyDescent="0.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0.1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75" x14ac:dyDescent="0.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75" x14ac:dyDescent="0.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21.58</v>
      </c>
      <c r="P469">
        <f t="shared" si="29"/>
        <v>110.65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75" x14ac:dyDescent="0.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9.15" x14ac:dyDescent="0.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75" x14ac:dyDescent="0.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8.3" x14ac:dyDescent="0.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</v>
      </c>
      <c r="P473">
        <f t="shared" si="29"/>
        <v>38.479999999999997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75" x14ac:dyDescent="0.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17.63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75" x14ac:dyDescent="0.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75" x14ac:dyDescent="0.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0.03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8.3" x14ac:dyDescent="0.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9.15" x14ac:dyDescent="0.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</v>
      </c>
      <c r="P478">
        <f t="shared" si="29"/>
        <v>39.57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8.3" x14ac:dyDescent="0.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75" x14ac:dyDescent="0.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75" x14ac:dyDescent="0.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75" x14ac:dyDescent="0.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75" x14ac:dyDescent="0.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87.15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75" x14ac:dyDescent="0.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8.3" x14ac:dyDescent="0.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51.23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8.3" x14ac:dyDescent="0.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0.19</v>
      </c>
      <c r="P486">
        <f t="shared" si="29"/>
        <v>13.549999999999999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75" x14ac:dyDescent="0.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21.91</v>
      </c>
      <c r="P487">
        <f t="shared" si="29"/>
        <v>66.53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75" x14ac:dyDescent="0.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0.01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75" x14ac:dyDescent="0.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75" x14ac:dyDescent="0.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75" x14ac:dyDescent="0.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0.28999999999999998</v>
      </c>
      <c r="P491">
        <f t="shared" si="29"/>
        <v>71.67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75" x14ac:dyDescent="0.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75" x14ac:dyDescent="0.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75" x14ac:dyDescent="0.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75" x14ac:dyDescent="0.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0.16</v>
      </c>
      <c r="P496">
        <f t="shared" si="29"/>
        <v>10.34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75" x14ac:dyDescent="0.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9.15" x14ac:dyDescent="0.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0.67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75" x14ac:dyDescent="0.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4.5999999999999996</v>
      </c>
      <c r="P500">
        <f t="shared" si="29"/>
        <v>136.1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8.3" x14ac:dyDescent="0.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8.3" x14ac:dyDescent="0.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3.31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75" x14ac:dyDescent="0.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8.3" x14ac:dyDescent="0.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75" x14ac:dyDescent="0.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</v>
      </c>
      <c r="P505">
        <f t="shared" si="29"/>
        <v>12.67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75" x14ac:dyDescent="0.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1.37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75" x14ac:dyDescent="0.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</v>
      </c>
      <c r="P507">
        <f t="shared" si="29"/>
        <v>3.7199999999999998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75" x14ac:dyDescent="0.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0.13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75" x14ac:dyDescent="0.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8.3" x14ac:dyDescent="0.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75" x14ac:dyDescent="0.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75" x14ac:dyDescent="0.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75" x14ac:dyDescent="0.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75" x14ac:dyDescent="0.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0.14000000000000001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9.15" x14ac:dyDescent="0.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ROUND((E515/D515*100),2)</f>
        <v>13.92</v>
      </c>
      <c r="P515">
        <f t="shared" ref="P515:P578" si="33">ROUNDUP(E515/L515,2)</f>
        <v>102.39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75" x14ac:dyDescent="0.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</v>
      </c>
      <c r="P516">
        <f t="shared" si="33"/>
        <v>16.670000000000002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75" x14ac:dyDescent="0.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</v>
      </c>
      <c r="P517">
        <f t="shared" si="33"/>
        <v>725.03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9.15" x14ac:dyDescent="0.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75" x14ac:dyDescent="0.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1.37</v>
      </c>
      <c r="P519">
        <f t="shared" si="33"/>
        <v>68.34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58.3" x14ac:dyDescent="0.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75" x14ac:dyDescent="0.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</v>
      </c>
      <c r="P521">
        <f t="shared" si="33"/>
        <v>39.229999999999997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75" x14ac:dyDescent="0.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150.14999999999998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75" x14ac:dyDescent="0.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93.43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75" x14ac:dyDescent="0.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114.67</v>
      </c>
      <c r="P524">
        <f t="shared" si="33"/>
        <v>110.97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75" x14ac:dyDescent="0.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71.790000000000006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75" x14ac:dyDescent="0.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</v>
      </c>
      <c r="P526">
        <f t="shared" si="33"/>
        <v>29.26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8.3" x14ac:dyDescent="0.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75" x14ac:dyDescent="0.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74.350000000000009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8.3" x14ac:dyDescent="0.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63.83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9.15" x14ac:dyDescent="0.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</v>
      </c>
      <c r="P530">
        <f t="shared" si="33"/>
        <v>44.339999999999996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75" x14ac:dyDescent="0.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130.41999999999999</v>
      </c>
      <c r="P531">
        <f t="shared" si="33"/>
        <v>86.95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75" x14ac:dyDescent="0.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</v>
      </c>
      <c r="P532">
        <f t="shared" si="33"/>
        <v>126.56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75" x14ac:dyDescent="0.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129.04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75" x14ac:dyDescent="0.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71.25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75" x14ac:dyDescent="0.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117.89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75" x14ac:dyDescent="0.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104.67</v>
      </c>
      <c r="P536">
        <f t="shared" si="33"/>
        <v>327.08999999999997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75" x14ac:dyDescent="0.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102.5</v>
      </c>
      <c r="P537">
        <f t="shared" si="33"/>
        <v>34.75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8.3" x14ac:dyDescent="0.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118.26</v>
      </c>
      <c r="P538">
        <f t="shared" si="33"/>
        <v>100.07000000000001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75" x14ac:dyDescent="0.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40.85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75" x14ac:dyDescent="0.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252.01999999999998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75" x14ac:dyDescent="0.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</v>
      </c>
      <c r="P541">
        <f t="shared" si="33"/>
        <v>25.17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8.3" x14ac:dyDescent="0.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0.01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75" x14ac:dyDescent="0.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0.56000000000000005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75" x14ac:dyDescent="0.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75" x14ac:dyDescent="0.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0.32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75" x14ac:dyDescent="0.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75" x14ac:dyDescent="0.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</v>
      </c>
      <c r="P547">
        <f t="shared" si="33"/>
        <v>402.71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75" x14ac:dyDescent="0.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0.09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8.3" x14ac:dyDescent="0.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75" x14ac:dyDescent="0.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8.3" x14ac:dyDescent="0.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2.72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75" x14ac:dyDescent="0.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75" x14ac:dyDescent="0.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</v>
      </c>
      <c r="P553">
        <f t="shared" si="33"/>
        <v>135.04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75" x14ac:dyDescent="0.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75" x14ac:dyDescent="0.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75" x14ac:dyDescent="0.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36.590000000000003</v>
      </c>
      <c r="P556">
        <f t="shared" si="33"/>
        <v>64.37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75" x14ac:dyDescent="0.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9.15" x14ac:dyDescent="0.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75" x14ac:dyDescent="0.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75" x14ac:dyDescent="0.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58.3" x14ac:dyDescent="0.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0.02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75" x14ac:dyDescent="0.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0.01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75" x14ac:dyDescent="0.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0.37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75" x14ac:dyDescent="0.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75" x14ac:dyDescent="0.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0.09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8.3" x14ac:dyDescent="0.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0.01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75" x14ac:dyDescent="0.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75" x14ac:dyDescent="0.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75" x14ac:dyDescent="0.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8.3" x14ac:dyDescent="0.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75" x14ac:dyDescent="0.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9.15" x14ac:dyDescent="0.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0.17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75" x14ac:dyDescent="0.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75" x14ac:dyDescent="0.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8.3" x14ac:dyDescent="0.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0.39</v>
      </c>
      <c r="P575">
        <f t="shared" si="33"/>
        <v>38.449999999999996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75" x14ac:dyDescent="0.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0.72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8.3" x14ac:dyDescent="0.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75" x14ac:dyDescent="0.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75" x14ac:dyDescent="0.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ROUND((E579/D579*100),2)</f>
        <v>0.2</v>
      </c>
      <c r="P579">
        <f t="shared" ref="P579:P642" si="37">ROUNDUP(E579/L579,2)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9.15" x14ac:dyDescent="0.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0.01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9.15" x14ac:dyDescent="0.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1.46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75" x14ac:dyDescent="0.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0.03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75" x14ac:dyDescent="0.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75" x14ac:dyDescent="0.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75" x14ac:dyDescent="0.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0.01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75" x14ac:dyDescent="0.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75" x14ac:dyDescent="0.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75" x14ac:dyDescent="0.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0.56000000000000005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.900000000000006" x14ac:dyDescent="0.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</v>
      </c>
      <c r="P589">
        <f t="shared" si="37"/>
        <v>389.28999999999996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75" x14ac:dyDescent="0.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0.01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8.3" x14ac:dyDescent="0.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24.78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75" x14ac:dyDescent="0.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0.06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75" x14ac:dyDescent="0.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8.3" x14ac:dyDescent="0.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16.430000000000003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9.15" x14ac:dyDescent="0.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75" x14ac:dyDescent="0.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0.43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3.75" x14ac:dyDescent="0.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75" x14ac:dyDescent="0.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0.27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9.15" x14ac:dyDescent="0.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58.3" x14ac:dyDescent="0.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0.06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9.15" x14ac:dyDescent="0.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75" x14ac:dyDescent="0.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</v>
      </c>
      <c r="P603">
        <f t="shared" si="37"/>
        <v>23.34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75" x14ac:dyDescent="0.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75" x14ac:dyDescent="0.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</v>
      </c>
      <c r="P605">
        <f t="shared" si="37"/>
        <v>45.39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75" x14ac:dyDescent="0.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9.15" x14ac:dyDescent="0.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16.380000000000003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8.3" x14ac:dyDescent="0.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75" x14ac:dyDescent="0.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75" x14ac:dyDescent="0.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75" x14ac:dyDescent="0.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75" x14ac:dyDescent="0.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75" x14ac:dyDescent="0.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9.15" x14ac:dyDescent="0.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75" x14ac:dyDescent="0.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</v>
      </c>
      <c r="P615">
        <f t="shared" si="37"/>
        <v>105.94000000000001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75" x14ac:dyDescent="0.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75" x14ac:dyDescent="0.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75" x14ac:dyDescent="0.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8.3" x14ac:dyDescent="0.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75" x14ac:dyDescent="0.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9.15" x14ac:dyDescent="0.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75" x14ac:dyDescent="0.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75" x14ac:dyDescent="0.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75" x14ac:dyDescent="0.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</v>
      </c>
      <c r="P624">
        <f t="shared" si="37"/>
        <v>37.89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8.3" x14ac:dyDescent="0.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75" x14ac:dyDescent="0.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75" x14ac:dyDescent="0.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75" x14ac:dyDescent="0.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</v>
      </c>
      <c r="P628">
        <f t="shared" si="37"/>
        <v>111.42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75" x14ac:dyDescent="0.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75" x14ac:dyDescent="0.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75" x14ac:dyDescent="0.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0.18</v>
      </c>
      <c r="P631">
        <f t="shared" si="37"/>
        <v>116.67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8.3" x14ac:dyDescent="0.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0.08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9.15" x14ac:dyDescent="0.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76.67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3.75" x14ac:dyDescent="0.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75" x14ac:dyDescent="0.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9.15" x14ac:dyDescent="0.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9.15" x14ac:dyDescent="0.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0.01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75" x14ac:dyDescent="0.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75" x14ac:dyDescent="0.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0.01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9.15" x14ac:dyDescent="0.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75" x14ac:dyDescent="0.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144.29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75" x14ac:dyDescent="0.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ROUND((E643/D643*100),2)</f>
        <v>119.16</v>
      </c>
      <c r="P643">
        <f t="shared" ref="P643:P706" si="41">ROUNDUP(E643/L643,2)</f>
        <v>151.32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75" x14ac:dyDescent="0.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1460.49</v>
      </c>
      <c r="P644">
        <f t="shared" si="41"/>
        <v>134.35999999999999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75" x14ac:dyDescent="0.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105.81</v>
      </c>
      <c r="P645">
        <f t="shared" si="41"/>
        <v>174.03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75" x14ac:dyDescent="0.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300.12</v>
      </c>
      <c r="P646">
        <f t="shared" si="41"/>
        <v>73.490000000000009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9.15" x14ac:dyDescent="0.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23.520000000000003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75" x14ac:dyDescent="0.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131.88</v>
      </c>
      <c r="P648">
        <f t="shared" si="41"/>
        <v>39.08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75" x14ac:dyDescent="0.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125.95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9.15" x14ac:dyDescent="0.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75" x14ac:dyDescent="0.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42.68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75" x14ac:dyDescent="0.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35.129999999999995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75" x14ac:dyDescent="0.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100.53</v>
      </c>
      <c r="P653">
        <f t="shared" si="41"/>
        <v>239.35999999999999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8.3" x14ac:dyDescent="0.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100.47</v>
      </c>
      <c r="P654">
        <f t="shared" si="41"/>
        <v>107.65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8.3" x14ac:dyDescent="0.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141.44999999999999</v>
      </c>
      <c r="P655">
        <f t="shared" si="41"/>
        <v>95.84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75" x14ac:dyDescent="0.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267.29000000000002</v>
      </c>
      <c r="P656">
        <f t="shared" si="41"/>
        <v>31.67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75" x14ac:dyDescent="0.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146.88999999999999</v>
      </c>
      <c r="P657">
        <f t="shared" si="41"/>
        <v>42.89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75" x14ac:dyDescent="0.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122.74000000000001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75" x14ac:dyDescent="0.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125.7</v>
      </c>
      <c r="P659">
        <f t="shared" si="41"/>
        <v>190.45999999999998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75" x14ac:dyDescent="0.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</v>
      </c>
      <c r="P660">
        <f t="shared" si="41"/>
        <v>109.34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100.57</v>
      </c>
      <c r="P661">
        <f t="shared" si="41"/>
        <v>143.66999999999999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75" x14ac:dyDescent="0.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3.06</v>
      </c>
      <c r="P662">
        <f t="shared" si="41"/>
        <v>84.95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75" x14ac:dyDescent="0.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10.56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75" x14ac:dyDescent="0.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75" x14ac:dyDescent="0.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75" x14ac:dyDescent="0.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</v>
      </c>
      <c r="P666">
        <f t="shared" si="41"/>
        <v>31.180000000000003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58.3" x14ac:dyDescent="0.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75" x14ac:dyDescent="0.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58.3" x14ac:dyDescent="0.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178.92999999999998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75" x14ac:dyDescent="0.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4.5599999999999996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8.3" x14ac:dyDescent="0.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21.51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8.3" x14ac:dyDescent="0.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29.28</v>
      </c>
      <c r="P672">
        <f t="shared" si="41"/>
        <v>85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8.3" x14ac:dyDescent="0.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39.43</v>
      </c>
      <c r="P673">
        <f t="shared" si="41"/>
        <v>788.54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75" x14ac:dyDescent="0.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21.63</v>
      </c>
      <c r="P674">
        <f t="shared" si="41"/>
        <v>50.3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8.3" x14ac:dyDescent="0.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0.21</v>
      </c>
      <c r="P675">
        <f t="shared" si="41"/>
        <v>68.34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9.15" x14ac:dyDescent="0.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75" x14ac:dyDescent="0.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34.269999999999996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8.3" x14ac:dyDescent="0.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</v>
      </c>
      <c r="P678">
        <f t="shared" si="41"/>
        <v>61.3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58.3" x14ac:dyDescent="0.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75" x14ac:dyDescent="0.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</v>
      </c>
      <c r="P680">
        <f t="shared" si="41"/>
        <v>65.180000000000007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75" x14ac:dyDescent="0.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15.49</v>
      </c>
      <c r="P681">
        <f t="shared" si="41"/>
        <v>93.910000000000011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58.3" x14ac:dyDescent="0.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</v>
      </c>
      <c r="P682">
        <f t="shared" si="41"/>
        <v>150.66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75" x14ac:dyDescent="0.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75" x14ac:dyDescent="0.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0.11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75" x14ac:dyDescent="0.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</v>
      </c>
      <c r="P685">
        <f t="shared" si="41"/>
        <v>99.34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9.15" x14ac:dyDescent="0.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</v>
      </c>
      <c r="P686">
        <f t="shared" si="41"/>
        <v>177.39999999999998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75" x14ac:dyDescent="0.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8.3" x14ac:dyDescent="0.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75" x14ac:dyDescent="0.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591.66999999999996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75" x14ac:dyDescent="0.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75" x14ac:dyDescent="0.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57.65</v>
      </c>
      <c r="P691">
        <f t="shared" si="41"/>
        <v>343.15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9.15" x14ac:dyDescent="0.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72.59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75" x14ac:dyDescent="0.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75" x14ac:dyDescent="0.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6.53</v>
      </c>
      <c r="P694">
        <f t="shared" si="41"/>
        <v>6.5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75" x14ac:dyDescent="0.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35.340000000000003</v>
      </c>
      <c r="P695">
        <f t="shared" si="41"/>
        <v>119.39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75" x14ac:dyDescent="0.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</v>
      </c>
      <c r="P696">
        <f t="shared" si="41"/>
        <v>84.29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8.3" x14ac:dyDescent="0.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90.86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9.15" x14ac:dyDescent="0.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75" x14ac:dyDescent="0.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46.38</v>
      </c>
      <c r="P699">
        <f t="shared" si="41"/>
        <v>20.350000000000001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75" x14ac:dyDescent="0.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530.68999999999994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75" x14ac:dyDescent="0.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</v>
      </c>
      <c r="P701">
        <f t="shared" si="41"/>
        <v>120.4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75" x14ac:dyDescent="0.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2.69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75" x14ac:dyDescent="0.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291.33999999999997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75" x14ac:dyDescent="0.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</v>
      </c>
      <c r="P704">
        <f t="shared" si="41"/>
        <v>124.92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75" x14ac:dyDescent="0.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119.58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75" x14ac:dyDescent="0.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9.15" x14ac:dyDescent="0.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ROUND((E707/D707*100),2)</f>
        <v>0.98</v>
      </c>
      <c r="P707">
        <f t="shared" ref="P707:P770" si="45">ROUNDUP(E707/L707,2)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75" x14ac:dyDescent="0.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75" x14ac:dyDescent="0.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78.930000000000007</v>
      </c>
      <c r="P709">
        <f t="shared" si="45"/>
        <v>117.7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75" x14ac:dyDescent="0.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</v>
      </c>
      <c r="P710">
        <f t="shared" si="45"/>
        <v>23.950000000000003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9.15" x14ac:dyDescent="0.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0.41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9.15" x14ac:dyDescent="0.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8.3" x14ac:dyDescent="0.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</v>
      </c>
      <c r="P713">
        <f t="shared" si="45"/>
        <v>99.98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8.3" x14ac:dyDescent="0.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0.22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75" x14ac:dyDescent="0.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0.8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75" x14ac:dyDescent="0.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</v>
      </c>
      <c r="P716">
        <f t="shared" si="45"/>
        <v>80.33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8.3" x14ac:dyDescent="0.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75" x14ac:dyDescent="0.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10.210000000000001</v>
      </c>
      <c r="P718">
        <f t="shared" si="45"/>
        <v>44.69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0.31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75" x14ac:dyDescent="0.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75" x14ac:dyDescent="0.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75" x14ac:dyDescent="0.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143.94999999999999</v>
      </c>
      <c r="P722">
        <f t="shared" si="45"/>
        <v>66.710000000000008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8.3" x14ac:dyDescent="0.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122.11</v>
      </c>
      <c r="P723">
        <f t="shared" si="45"/>
        <v>84.15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75" x14ac:dyDescent="0.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132.02000000000001</v>
      </c>
      <c r="P724">
        <f t="shared" si="45"/>
        <v>215.73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9.15" x14ac:dyDescent="0.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75" x14ac:dyDescent="0.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</v>
      </c>
      <c r="P726">
        <f t="shared" si="45"/>
        <v>51.629999999999995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75" x14ac:dyDescent="0.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</v>
      </c>
      <c r="P727">
        <f t="shared" si="45"/>
        <v>143.35999999999999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75" x14ac:dyDescent="0.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72.430000000000007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8.3" x14ac:dyDescent="0.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</v>
      </c>
      <c r="P729">
        <f t="shared" si="45"/>
        <v>36.54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75" x14ac:dyDescent="0.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105.57</v>
      </c>
      <c r="P730">
        <f t="shared" si="45"/>
        <v>60.91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75" x14ac:dyDescent="0.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9.15" x14ac:dyDescent="0.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99.77000000000001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75" x14ac:dyDescent="0.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88.740000000000009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75" x14ac:dyDescent="0.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4.93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8.3" x14ac:dyDescent="0.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17.830000000000002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75" x14ac:dyDescent="0.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125.53</v>
      </c>
      <c r="P736">
        <f t="shared" si="45"/>
        <v>187.2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75" x14ac:dyDescent="0.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114.41</v>
      </c>
      <c r="P737">
        <f t="shared" si="45"/>
        <v>234.81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75" x14ac:dyDescent="0.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315.14</v>
      </c>
      <c r="P738">
        <f t="shared" si="45"/>
        <v>105.05000000000001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75" x14ac:dyDescent="0.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122.4</v>
      </c>
      <c r="P739">
        <f t="shared" si="45"/>
        <v>56.669999999999995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9.15" x14ac:dyDescent="0.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</v>
      </c>
      <c r="P740">
        <f t="shared" si="45"/>
        <v>39.049999999999997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75" x14ac:dyDescent="0.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158.33000000000001</v>
      </c>
      <c r="P741">
        <f t="shared" si="45"/>
        <v>68.350000000000009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8.3" x14ac:dyDescent="0.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169.57999999999998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9.15" x14ac:dyDescent="0.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102.26</v>
      </c>
      <c r="P743">
        <f t="shared" si="45"/>
        <v>141.42999999999998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8.3" x14ac:dyDescent="0.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</v>
      </c>
      <c r="P744">
        <f t="shared" si="45"/>
        <v>67.400000000000006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75" x14ac:dyDescent="0.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54.269999999999996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75" x14ac:dyDescent="0.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</v>
      </c>
      <c r="P746">
        <f t="shared" si="45"/>
        <v>82.52000000000001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75" x14ac:dyDescent="0.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179.1</v>
      </c>
      <c r="P747">
        <f t="shared" si="45"/>
        <v>53.73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9.15" x14ac:dyDescent="0.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</v>
      </c>
      <c r="P748">
        <f t="shared" si="45"/>
        <v>34.21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75" x14ac:dyDescent="0.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</v>
      </c>
      <c r="P749">
        <f t="shared" si="45"/>
        <v>127.33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75" x14ac:dyDescent="0.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45.57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75" x14ac:dyDescent="0.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95.97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75" x14ac:dyDescent="0.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102.59</v>
      </c>
      <c r="P752">
        <f t="shared" si="45"/>
        <v>77.28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75" x14ac:dyDescent="0.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57.339999999999996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8.3" x14ac:dyDescent="0.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53.199999999999996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75" x14ac:dyDescent="0.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75" x14ac:dyDescent="0.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</v>
      </c>
      <c r="P756">
        <f t="shared" si="45"/>
        <v>42.35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75" x14ac:dyDescent="0.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101.91</v>
      </c>
      <c r="P757">
        <f t="shared" si="45"/>
        <v>37.47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75" x14ac:dyDescent="0.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</v>
      </c>
      <c r="P758">
        <f t="shared" si="45"/>
        <v>37.46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75" x14ac:dyDescent="0.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33.059999999999995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9.15" x14ac:dyDescent="0.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134.22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75" x14ac:dyDescent="0.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</v>
      </c>
      <c r="P761">
        <f t="shared" si="45"/>
        <v>51.48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75" x14ac:dyDescent="0.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75" x14ac:dyDescent="0.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39.169999999999995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75" x14ac:dyDescent="0.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75" x14ac:dyDescent="0.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0.12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75" x14ac:dyDescent="0.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75" x14ac:dyDescent="0.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</v>
      </c>
      <c r="P767">
        <f t="shared" si="45"/>
        <v>57.3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75" x14ac:dyDescent="0.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8.3" x14ac:dyDescent="0.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75" x14ac:dyDescent="0.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8.3" x14ac:dyDescent="0.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ROUND((E771/D771*100),2)</f>
        <v>41.4</v>
      </c>
      <c r="P771">
        <f t="shared" ref="P771:P834" si="49">ROUNDUP(E771/L771,2)</f>
        <v>31.85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75" x14ac:dyDescent="0.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75" x14ac:dyDescent="0.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0.03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8.3" x14ac:dyDescent="0.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75" x14ac:dyDescent="0.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75" x14ac:dyDescent="0.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70.2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75" x14ac:dyDescent="0.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75" x14ac:dyDescent="0.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63.129999999999995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58.3" x14ac:dyDescent="0.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75" x14ac:dyDescent="0.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8.3" x14ac:dyDescent="0.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2.67</v>
      </c>
      <c r="P781">
        <f t="shared" si="49"/>
        <v>66.67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75" x14ac:dyDescent="0.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38.519999999999996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75" x14ac:dyDescent="0.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</v>
      </c>
      <c r="P783">
        <f t="shared" si="49"/>
        <v>42.61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75" x14ac:dyDescent="0.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75" x14ac:dyDescent="0.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</v>
      </c>
      <c r="P785">
        <f t="shared" si="49"/>
        <v>63.489999999999995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75" x14ac:dyDescent="0.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102.5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75" x14ac:dyDescent="0.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180.63</v>
      </c>
      <c r="P787">
        <f t="shared" si="49"/>
        <v>31.150000000000002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75" x14ac:dyDescent="0.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142.80000000000001</v>
      </c>
      <c r="P788">
        <f t="shared" si="49"/>
        <v>162.28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75" x14ac:dyDescent="0.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114.17</v>
      </c>
      <c r="P789">
        <f t="shared" si="49"/>
        <v>80.59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75" x14ac:dyDescent="0.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203.51</v>
      </c>
      <c r="P790">
        <f t="shared" si="49"/>
        <v>59.86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75" x14ac:dyDescent="0.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</v>
      </c>
      <c r="P791">
        <f t="shared" si="49"/>
        <v>132.85999999999999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75" x14ac:dyDescent="0.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</v>
      </c>
      <c r="P792">
        <f t="shared" si="49"/>
        <v>92.550000000000011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75" x14ac:dyDescent="0.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103.87</v>
      </c>
      <c r="P793">
        <f t="shared" si="49"/>
        <v>60.86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9.15" x14ac:dyDescent="0.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</v>
      </c>
      <c r="P794">
        <f t="shared" si="49"/>
        <v>41.86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75" x14ac:dyDescent="0.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102.78</v>
      </c>
      <c r="P795">
        <f t="shared" si="49"/>
        <v>88.33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75" x14ac:dyDescent="0.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</v>
      </c>
      <c r="P796">
        <f t="shared" si="49"/>
        <v>158.97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75" x14ac:dyDescent="0.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111.79</v>
      </c>
      <c r="P797">
        <f t="shared" si="49"/>
        <v>85.06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8.3" x14ac:dyDescent="0.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</v>
      </c>
      <c r="P798">
        <f t="shared" si="49"/>
        <v>112.62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75" x14ac:dyDescent="0.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</v>
      </c>
      <c r="P799">
        <f t="shared" si="49"/>
        <v>45.44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75" x14ac:dyDescent="0.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114.89</v>
      </c>
      <c r="P800">
        <f t="shared" si="49"/>
        <v>46.22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75" x14ac:dyDescent="0.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178.60999999999999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75" x14ac:dyDescent="0.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75" x14ac:dyDescent="0.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</v>
      </c>
      <c r="P803">
        <f t="shared" si="49"/>
        <v>43.739999999999995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8.3" x14ac:dyDescent="0.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</v>
      </c>
      <c r="P804">
        <f t="shared" si="49"/>
        <v>81.070000000000007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75" x14ac:dyDescent="0.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</v>
      </c>
      <c r="P805">
        <f t="shared" si="49"/>
        <v>74.61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75" x14ac:dyDescent="0.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75" x14ac:dyDescent="0.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58.339999999999996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104.44</v>
      </c>
      <c r="P808">
        <f t="shared" si="49"/>
        <v>117.68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9.15" x14ac:dyDescent="0.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105.13</v>
      </c>
      <c r="P809">
        <f t="shared" si="49"/>
        <v>73.78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75" x14ac:dyDescent="0.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104.66000000000001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75" x14ac:dyDescent="0.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103.78</v>
      </c>
      <c r="P811">
        <f t="shared" si="49"/>
        <v>79.83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75" x14ac:dyDescent="0.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58.339999999999996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9.15" x14ac:dyDescent="0.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75" x14ac:dyDescent="0.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151.83000000000001</v>
      </c>
      <c r="P814">
        <f t="shared" si="49"/>
        <v>27.610000000000003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9.15" x14ac:dyDescent="0.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75" x14ac:dyDescent="0.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45.47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9.15" x14ac:dyDescent="0.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99.54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9.15" x14ac:dyDescent="0.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75" x14ac:dyDescent="0.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137.11000000000001</v>
      </c>
      <c r="P819">
        <f t="shared" si="49"/>
        <v>89.42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75" x14ac:dyDescent="0.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</v>
      </c>
      <c r="P820">
        <f t="shared" si="49"/>
        <v>28.69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9.15" x14ac:dyDescent="0.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108.75</v>
      </c>
      <c r="P821">
        <f t="shared" si="49"/>
        <v>31.080000000000002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75" x14ac:dyDescent="0.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70.56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75" x14ac:dyDescent="0.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75" x14ac:dyDescent="0.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119.17</v>
      </c>
      <c r="P824">
        <f t="shared" si="49"/>
        <v>51.82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75" x14ac:dyDescent="0.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43.519999999999996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8.3" x14ac:dyDescent="0.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</v>
      </c>
      <c r="P826">
        <f t="shared" si="49"/>
        <v>39.82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9.15" x14ac:dyDescent="0.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</v>
      </c>
      <c r="P827">
        <f t="shared" si="49"/>
        <v>126.81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75" x14ac:dyDescent="0.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</v>
      </c>
      <c r="P828">
        <f t="shared" si="49"/>
        <v>113.88000000000001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8.3" x14ac:dyDescent="0.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</v>
      </c>
      <c r="P829">
        <f t="shared" si="49"/>
        <v>28.19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8.3" x14ac:dyDescent="0.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8.3" x14ac:dyDescent="0.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75" x14ac:dyDescent="0.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</v>
      </c>
      <c r="P832">
        <f t="shared" si="49"/>
        <v>60.66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9.15" x14ac:dyDescent="0.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75" x14ac:dyDescent="0.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100.61</v>
      </c>
      <c r="P834">
        <f t="shared" si="49"/>
        <v>98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ROUND((E835/D835*100),2)</f>
        <v>101.67</v>
      </c>
      <c r="P835">
        <f t="shared" ref="P835:P898" si="53">ROUNDUP(E835/L835,2)</f>
        <v>148.79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8.3" x14ac:dyDescent="0.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131.02000000000001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75" x14ac:dyDescent="0.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</v>
      </c>
      <c r="P837">
        <f t="shared" si="53"/>
        <v>58.629999999999995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</v>
      </c>
      <c r="P838">
        <f t="shared" si="53"/>
        <v>109.71000000000001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75" x14ac:dyDescent="0.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49.12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75" x14ac:dyDescent="0.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47.68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75" x14ac:dyDescent="0.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116.62</v>
      </c>
      <c r="P841">
        <f t="shared" si="53"/>
        <v>60.739999999999995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75" x14ac:dyDescent="0.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120.42</v>
      </c>
      <c r="P842">
        <f t="shared" si="53"/>
        <v>63.379999999999995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58.3" x14ac:dyDescent="0.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</v>
      </c>
      <c r="P843">
        <f t="shared" si="53"/>
        <v>53.9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75" x14ac:dyDescent="0.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66.88000000000001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75" x14ac:dyDescent="0.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</v>
      </c>
      <c r="P845">
        <f t="shared" si="53"/>
        <v>63.11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8.3" x14ac:dyDescent="0.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</v>
      </c>
      <c r="P846">
        <f t="shared" si="53"/>
        <v>36.629999999999995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75" x14ac:dyDescent="0.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</v>
      </c>
      <c r="P847">
        <f t="shared" si="53"/>
        <v>34.01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75" x14ac:dyDescent="0.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28.560000000000002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9.15" x14ac:dyDescent="0.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75" x14ac:dyDescent="0.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8.3" x14ac:dyDescent="0.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41.71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75" x14ac:dyDescent="0.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155.18</v>
      </c>
      <c r="P852">
        <f t="shared" si="53"/>
        <v>46.669999999999995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75" x14ac:dyDescent="0.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37.28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9.15" x14ac:dyDescent="0.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</v>
      </c>
      <c r="P854">
        <f t="shared" si="53"/>
        <v>59.26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75" x14ac:dyDescent="0.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75" x14ac:dyDescent="0.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</v>
      </c>
      <c r="P856">
        <f t="shared" si="53"/>
        <v>65.87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9.15" x14ac:dyDescent="0.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103.45</v>
      </c>
      <c r="P857">
        <f t="shared" si="53"/>
        <v>31.92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8.3" x14ac:dyDescent="0.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19.470000000000002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75" x14ac:dyDescent="0.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75" x14ac:dyDescent="0.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144.01</v>
      </c>
      <c r="P860">
        <f t="shared" si="53"/>
        <v>22.740000000000002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75" x14ac:dyDescent="0.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104.68</v>
      </c>
      <c r="P861">
        <f t="shared" si="53"/>
        <v>42.73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75" x14ac:dyDescent="0.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</v>
      </c>
      <c r="P862">
        <f t="shared" si="53"/>
        <v>52.919999999999995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75" x14ac:dyDescent="0.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2.2400000000000002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75" x14ac:dyDescent="0.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0.34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75" x14ac:dyDescent="0.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75" x14ac:dyDescent="0.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41.54</v>
      </c>
      <c r="P866">
        <f t="shared" si="53"/>
        <v>34.18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75" x14ac:dyDescent="0.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2.0499999999999998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75" x14ac:dyDescent="0.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18.29</v>
      </c>
      <c r="P868">
        <f t="shared" si="53"/>
        <v>58.19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58.3" x14ac:dyDescent="0.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109.19000000000001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8.3" x14ac:dyDescent="0.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8.3" x14ac:dyDescent="0.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11.82</v>
      </c>
      <c r="P871">
        <f t="shared" si="53"/>
        <v>346.67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75" x14ac:dyDescent="0.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75" x14ac:dyDescent="0.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5.42</v>
      </c>
      <c r="P873">
        <f t="shared" si="53"/>
        <v>27.09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75" x14ac:dyDescent="0.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9.15" x14ac:dyDescent="0.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1.29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8.3" x14ac:dyDescent="0.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</v>
      </c>
      <c r="P876">
        <f t="shared" si="53"/>
        <v>34.769999999999996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8.3" x14ac:dyDescent="0.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9.15" x14ac:dyDescent="0.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40.799999999999997</v>
      </c>
      <c r="P878">
        <f t="shared" si="53"/>
        <v>28.580000000000002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75" x14ac:dyDescent="0.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46.589999999999996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75" x14ac:dyDescent="0.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75" x14ac:dyDescent="0.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30.67</v>
      </c>
      <c r="P881">
        <f t="shared" si="53"/>
        <v>21.470000000000002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75" x14ac:dyDescent="0.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2.99</v>
      </c>
      <c r="P882">
        <f t="shared" si="53"/>
        <v>14.129999999999999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75" x14ac:dyDescent="0.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75" x14ac:dyDescent="0.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</v>
      </c>
      <c r="P884">
        <f t="shared" si="53"/>
        <v>21.580000000000002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8.3" x14ac:dyDescent="0.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83.38000000000001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75" x14ac:dyDescent="0.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75" x14ac:dyDescent="0.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35.72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58.3" x14ac:dyDescent="0.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29.290000000000003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75" x14ac:dyDescent="0.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8.3" x14ac:dyDescent="0.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7.2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75" x14ac:dyDescent="0.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8.3" x14ac:dyDescent="0.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4.17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75" x14ac:dyDescent="0.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75" x14ac:dyDescent="0.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143.82999999999998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75" x14ac:dyDescent="0.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75" x14ac:dyDescent="0.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147.82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58.3" x14ac:dyDescent="0.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2.44</v>
      </c>
      <c r="P897">
        <f t="shared" si="53"/>
        <v>27.860000000000003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75" x14ac:dyDescent="0.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44.449999999999996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75" x14ac:dyDescent="0.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ROUND((E899/D899*100),2)</f>
        <v>0</v>
      </c>
      <c r="P899" t="e">
        <f t="shared" ref="P899:P962" si="57">ROUNDUP(E899/L899,2)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75" x14ac:dyDescent="0.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75" x14ac:dyDescent="0.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9.15" x14ac:dyDescent="0.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8.3" x14ac:dyDescent="0.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8.3" x14ac:dyDescent="0.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75" x14ac:dyDescent="0.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75" x14ac:dyDescent="0.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</v>
      </c>
      <c r="P906">
        <f t="shared" si="57"/>
        <v>50.339999999999996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75" x14ac:dyDescent="0.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3.02</v>
      </c>
      <c r="P907">
        <f t="shared" si="57"/>
        <v>32.669999999999995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9.15" x14ac:dyDescent="0.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3.75" x14ac:dyDescent="0.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75" x14ac:dyDescent="0.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8.3" x14ac:dyDescent="0.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75" x14ac:dyDescent="0.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75" x14ac:dyDescent="0.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75" x14ac:dyDescent="0.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0.86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75" x14ac:dyDescent="0.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6.61</v>
      </c>
      <c r="P915">
        <f t="shared" si="57"/>
        <v>82.59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75" x14ac:dyDescent="0.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75" x14ac:dyDescent="0.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5.77</v>
      </c>
      <c r="P917">
        <f t="shared" si="57"/>
        <v>41.669999999999995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75" x14ac:dyDescent="0.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75" x14ac:dyDescent="0.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8.3" x14ac:dyDescent="0.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5.03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75" x14ac:dyDescent="0.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75" x14ac:dyDescent="0.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75" x14ac:dyDescent="0.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21.04</v>
      </c>
      <c r="P924">
        <f t="shared" si="57"/>
        <v>189.34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75" x14ac:dyDescent="0.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2.2000000000000002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75" x14ac:dyDescent="0.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75" x14ac:dyDescent="0.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2.67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8.3" x14ac:dyDescent="0.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9.15" x14ac:dyDescent="0.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75" x14ac:dyDescent="0.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75" x14ac:dyDescent="0.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8.3" x14ac:dyDescent="0.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75" x14ac:dyDescent="0.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</v>
      </c>
      <c r="P933">
        <f t="shared" si="57"/>
        <v>18.720000000000002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9.15" x14ac:dyDescent="0.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14.54</v>
      </c>
      <c r="P934">
        <f t="shared" si="57"/>
        <v>46.04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75" x14ac:dyDescent="0.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75" x14ac:dyDescent="0.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50.669999999999995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75" x14ac:dyDescent="0.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1.43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75" x14ac:dyDescent="0.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75" x14ac:dyDescent="0.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1.1399999999999999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75" x14ac:dyDescent="0.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0.36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75" x14ac:dyDescent="0.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75" x14ac:dyDescent="0.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17.16</v>
      </c>
      <c r="P942">
        <f t="shared" si="57"/>
        <v>110.29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8.3" x14ac:dyDescent="0.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2.3199999999999998</v>
      </c>
      <c r="P943">
        <f t="shared" si="57"/>
        <v>37.46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8.3" x14ac:dyDescent="0.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8.91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9.15" x14ac:dyDescent="0.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9.6300000000000008</v>
      </c>
      <c r="P945">
        <f t="shared" si="57"/>
        <v>24.09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75" x14ac:dyDescent="0.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13.33</v>
      </c>
      <c r="P946">
        <f t="shared" si="57"/>
        <v>69.410000000000011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75" x14ac:dyDescent="0.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75" x14ac:dyDescent="0.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1.91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58.3" x14ac:dyDescent="0.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8.3" x14ac:dyDescent="0.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75" x14ac:dyDescent="0.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1.37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75" x14ac:dyDescent="0.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58.419999999999995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158.63999999999999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9.15" x14ac:dyDescent="0.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</v>
      </c>
      <c r="P954">
        <f t="shared" si="57"/>
        <v>99.86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75" x14ac:dyDescent="0.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75" x14ac:dyDescent="0.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43.41</v>
      </c>
      <c r="P956">
        <f t="shared" si="57"/>
        <v>89.2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75" x14ac:dyDescent="0.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</v>
      </c>
      <c r="P957">
        <f t="shared" si="57"/>
        <v>182.63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8.3" x14ac:dyDescent="0.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</v>
      </c>
      <c r="P958">
        <f t="shared" si="57"/>
        <v>50.65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9.15" x14ac:dyDescent="0.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</v>
      </c>
      <c r="P959">
        <f t="shared" si="57"/>
        <v>33.29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8.3" x14ac:dyDescent="0.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11.33</v>
      </c>
      <c r="P960">
        <f t="shared" si="57"/>
        <v>51.83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75" x14ac:dyDescent="0.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113.63000000000001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75" x14ac:dyDescent="0.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</v>
      </c>
      <c r="P962">
        <f t="shared" si="57"/>
        <v>136.47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75" x14ac:dyDescent="0.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ROUND((E963/D963*100),2)</f>
        <v>42.19</v>
      </c>
      <c r="P963">
        <f t="shared" ref="P963:P1026" si="61">ROUNDUP(E963/L963,2)</f>
        <v>364.36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75" x14ac:dyDescent="0.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19.25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9.15" x14ac:dyDescent="0.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1.08</v>
      </c>
      <c r="P965">
        <f t="shared" si="61"/>
        <v>41.89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75" x14ac:dyDescent="0.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0.8</v>
      </c>
      <c r="P966">
        <f t="shared" si="61"/>
        <v>30.32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75" x14ac:dyDescent="0.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</v>
      </c>
      <c r="P967">
        <f t="shared" si="61"/>
        <v>49.669999999999995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75" x14ac:dyDescent="0.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14.8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75" x14ac:dyDescent="0.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17.809999999999999</v>
      </c>
      <c r="P969">
        <f t="shared" si="61"/>
        <v>43.98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75" x14ac:dyDescent="0.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1.33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9.15" x14ac:dyDescent="0.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46.67</v>
      </c>
      <c r="P971">
        <f t="shared" si="61"/>
        <v>1272.73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8.3" x14ac:dyDescent="0.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75" x14ac:dyDescent="0.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0.23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75" x14ac:dyDescent="0.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34.630000000000003</v>
      </c>
      <c r="P974">
        <f t="shared" si="61"/>
        <v>153.88999999999999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58.3" x14ac:dyDescent="0.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2.06</v>
      </c>
      <c r="P975">
        <f t="shared" si="61"/>
        <v>51.379999999999995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75" x14ac:dyDescent="0.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0.56000000000000005</v>
      </c>
      <c r="P976">
        <f t="shared" si="61"/>
        <v>93.34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75" x14ac:dyDescent="0.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2.61</v>
      </c>
      <c r="P977">
        <f t="shared" si="61"/>
        <v>108.63000000000001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75" x14ac:dyDescent="0.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1.93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75" x14ac:dyDescent="0.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33.67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75" x14ac:dyDescent="0.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</v>
      </c>
      <c r="P980">
        <f t="shared" si="61"/>
        <v>790.84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75" x14ac:dyDescent="0.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82.82</v>
      </c>
      <c r="P981">
        <f t="shared" si="61"/>
        <v>301.94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8.3" x14ac:dyDescent="0.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</v>
      </c>
      <c r="P982">
        <f t="shared" si="61"/>
        <v>47.94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8.3" x14ac:dyDescent="0.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0.01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9.15" x14ac:dyDescent="0.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0.02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8.3" x14ac:dyDescent="0.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29.51</v>
      </c>
      <c r="P985">
        <f t="shared" si="61"/>
        <v>171.79999999999998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.900000000000006" x14ac:dyDescent="0.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35.339999999999996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75" x14ac:dyDescent="0.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</v>
      </c>
      <c r="P987">
        <f t="shared" si="61"/>
        <v>82.09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8.3" x14ac:dyDescent="0.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110.87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75" x14ac:dyDescent="0.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161.22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8.3" x14ac:dyDescent="0.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9.15" x14ac:dyDescent="0.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52.41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75" x14ac:dyDescent="0.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.900000000000006" x14ac:dyDescent="0.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30.290000000000003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75" x14ac:dyDescent="0.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0.47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75" x14ac:dyDescent="0.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25.09</v>
      </c>
      <c r="P995">
        <f t="shared" si="61"/>
        <v>89.600000000000009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8.3" x14ac:dyDescent="0.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</v>
      </c>
      <c r="P996">
        <f t="shared" si="61"/>
        <v>424.46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75" x14ac:dyDescent="0.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80.67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3.75" x14ac:dyDescent="0.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1.63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9.15" x14ac:dyDescent="0.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8.129999999999999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75" x14ac:dyDescent="0.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58.56</v>
      </c>
      <c r="P1000">
        <f t="shared" si="61"/>
        <v>153.42999999999998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75" x14ac:dyDescent="0.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7.79</v>
      </c>
      <c r="P1001">
        <f t="shared" si="61"/>
        <v>292.08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75" x14ac:dyDescent="0.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2.2200000000000002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8.3" x14ac:dyDescent="0.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75" x14ac:dyDescent="0.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</v>
      </c>
      <c r="P1004">
        <f t="shared" si="61"/>
        <v>134.54999999999998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75" x14ac:dyDescent="0.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16.059999999999999</v>
      </c>
      <c r="P1005">
        <f t="shared" si="61"/>
        <v>214.07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9.15" x14ac:dyDescent="0.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82.21</v>
      </c>
      <c r="P1006">
        <f t="shared" si="61"/>
        <v>216.34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75" x14ac:dyDescent="0.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</v>
      </c>
      <c r="P1007">
        <f t="shared" si="61"/>
        <v>932.31999999999994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75" x14ac:dyDescent="0.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75" x14ac:dyDescent="0.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174.95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75" x14ac:dyDescent="0.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0.27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8.3" x14ac:dyDescent="0.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75" x14ac:dyDescent="0.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75" x14ac:dyDescent="0.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0.38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8.3" x14ac:dyDescent="0.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</v>
      </c>
      <c r="P1014">
        <f t="shared" si="61"/>
        <v>1389.36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75" x14ac:dyDescent="0.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34.53</v>
      </c>
      <c r="P1015">
        <f t="shared" si="61"/>
        <v>95.92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9.15" x14ac:dyDescent="0.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30.6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9.15" x14ac:dyDescent="0.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2.67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75" x14ac:dyDescent="0.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</v>
      </c>
      <c r="P1018">
        <f t="shared" si="61"/>
        <v>74.790000000000006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58.3" x14ac:dyDescent="0.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22.88</v>
      </c>
      <c r="P1019">
        <f t="shared" si="61"/>
        <v>161.12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75" x14ac:dyDescent="0.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3.11</v>
      </c>
      <c r="P1020">
        <f t="shared" si="61"/>
        <v>88.72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75" x14ac:dyDescent="0.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75" x14ac:dyDescent="0.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205.55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75" x14ac:dyDescent="0.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</v>
      </c>
      <c r="P1023">
        <f t="shared" si="61"/>
        <v>22.080000000000002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9.15" x14ac:dyDescent="0.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31.060000000000002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75" x14ac:dyDescent="0.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36.21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75" x14ac:dyDescent="0.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118.64</v>
      </c>
      <c r="P1026">
        <f t="shared" si="61"/>
        <v>388.98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9.15" x14ac:dyDescent="0.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ROUND((E1027/D1027*100),2)</f>
        <v>109.93</v>
      </c>
      <c r="P1027">
        <f t="shared" ref="P1027:P1090" si="65">ROUNDUP(E1027/L1027,2)</f>
        <v>71.850000000000009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8.3" x14ac:dyDescent="0.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100.01</v>
      </c>
      <c r="P1028">
        <f t="shared" si="65"/>
        <v>57.39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75" x14ac:dyDescent="0.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</v>
      </c>
      <c r="P1029">
        <f t="shared" si="65"/>
        <v>69.67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75" x14ac:dyDescent="0.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</v>
      </c>
      <c r="P1030">
        <f t="shared" si="65"/>
        <v>45.989999999999995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9.15" x14ac:dyDescent="0.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111.76</v>
      </c>
      <c r="P1031">
        <f t="shared" si="65"/>
        <v>79.27000000000001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9.15" x14ac:dyDescent="0.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342.1</v>
      </c>
      <c r="P1032">
        <f t="shared" si="65"/>
        <v>43.04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8.3" x14ac:dyDescent="0.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108.49000000000001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108.5</v>
      </c>
      <c r="P1034">
        <f t="shared" si="65"/>
        <v>61.03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75" x14ac:dyDescent="0.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</v>
      </c>
      <c r="P1035">
        <f t="shared" si="65"/>
        <v>50.6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75" x14ac:dyDescent="0.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75" x14ac:dyDescent="0.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</v>
      </c>
      <c r="P1037">
        <f t="shared" si="65"/>
        <v>65.160000000000011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75" x14ac:dyDescent="0.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</v>
      </c>
      <c r="P1038">
        <f t="shared" si="65"/>
        <v>23.970000000000002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75" x14ac:dyDescent="0.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75" x14ac:dyDescent="0.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145.33000000000001</v>
      </c>
      <c r="P1040">
        <f t="shared" si="65"/>
        <v>35.739999999999995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75" x14ac:dyDescent="0.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75" x14ac:dyDescent="0.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0.28999999999999998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75" x14ac:dyDescent="0.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75" x14ac:dyDescent="0.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1.54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75" x14ac:dyDescent="0.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8.5399999999999991</v>
      </c>
      <c r="P1045">
        <f t="shared" si="65"/>
        <v>29.240000000000002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75" x14ac:dyDescent="0.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0.09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75" x14ac:dyDescent="0.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2.66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75" x14ac:dyDescent="0.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75" x14ac:dyDescent="0.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75" x14ac:dyDescent="0.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9.15" x14ac:dyDescent="0.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75" x14ac:dyDescent="0.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8.3" x14ac:dyDescent="0.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75" x14ac:dyDescent="0.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8.3" x14ac:dyDescent="0.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75" x14ac:dyDescent="0.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75" x14ac:dyDescent="0.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75" x14ac:dyDescent="0.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75" x14ac:dyDescent="0.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75" x14ac:dyDescent="0.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9.15" x14ac:dyDescent="0.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95.48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75" x14ac:dyDescent="0.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75" x14ac:dyDescent="0.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8.9700000000000006</v>
      </c>
      <c r="P1066">
        <f t="shared" si="65"/>
        <v>65.67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75" x14ac:dyDescent="0.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75" x14ac:dyDescent="0.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3.37</v>
      </c>
      <c r="P1068">
        <f t="shared" si="65"/>
        <v>34.129999999999995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75" x14ac:dyDescent="0.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8.3" x14ac:dyDescent="0.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75" x14ac:dyDescent="0.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38.64</v>
      </c>
      <c r="P1071">
        <f t="shared" si="65"/>
        <v>40.479999999999997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75" x14ac:dyDescent="0.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75" x14ac:dyDescent="0.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75" x14ac:dyDescent="0.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7.0000000000000007E-2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9.15" x14ac:dyDescent="0.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8.3" x14ac:dyDescent="0.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6.31</v>
      </c>
      <c r="P1076">
        <f t="shared" si="65"/>
        <v>113.57000000000001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9.15" x14ac:dyDescent="0.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75" x14ac:dyDescent="0.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62.77</v>
      </c>
      <c r="P1078">
        <f t="shared" si="65"/>
        <v>48.29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75" x14ac:dyDescent="0.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29.38</v>
      </c>
      <c r="P1079">
        <f t="shared" si="65"/>
        <v>43.98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8.3" x14ac:dyDescent="0.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75" x14ac:dyDescent="0.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2.61</v>
      </c>
      <c r="P1081">
        <f t="shared" si="65"/>
        <v>37.669999999999995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75" x14ac:dyDescent="0.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9.11</v>
      </c>
      <c r="P1082">
        <f t="shared" si="65"/>
        <v>18.59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75" x14ac:dyDescent="0.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0.02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75" x14ac:dyDescent="0.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0.56000000000000005</v>
      </c>
      <c r="P1084">
        <f t="shared" si="65"/>
        <v>18.670000000000002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58.3" x14ac:dyDescent="0.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75" x14ac:dyDescent="0.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0.08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75" x14ac:dyDescent="0.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9.15" x14ac:dyDescent="0.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</v>
      </c>
      <c r="P1090">
        <f t="shared" si="65"/>
        <v>43.419999999999995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9.15" x14ac:dyDescent="0.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ROUND((E1091/D1091*100),2)</f>
        <v>7.83</v>
      </c>
      <c r="P1091">
        <f t="shared" ref="P1091:P1154" si="69">ROUNDUP(E1091/L1091,2)</f>
        <v>23.96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75" x14ac:dyDescent="0.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0.04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75" x14ac:dyDescent="0.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8.3" x14ac:dyDescent="0.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75" x14ac:dyDescent="0.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</v>
      </c>
      <c r="P1095">
        <f t="shared" si="69"/>
        <v>10.57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75" x14ac:dyDescent="0.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</v>
      </c>
      <c r="P1096">
        <f t="shared" si="69"/>
        <v>122.01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75" x14ac:dyDescent="0.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</v>
      </c>
      <c r="P1097">
        <f t="shared" si="69"/>
        <v>267.81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75" x14ac:dyDescent="0.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</v>
      </c>
      <c r="P1098">
        <f t="shared" si="69"/>
        <v>74.210000000000008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75" x14ac:dyDescent="0.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0.05</v>
      </c>
      <c r="P1099">
        <f t="shared" si="69"/>
        <v>6.72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9.15" x14ac:dyDescent="0.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</v>
      </c>
      <c r="P1100">
        <f t="shared" si="69"/>
        <v>81.960000000000008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8.3" x14ac:dyDescent="0.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75" x14ac:dyDescent="0.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9.15" x14ac:dyDescent="0.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0.04</v>
      </c>
      <c r="P1103">
        <f t="shared" si="69"/>
        <v>6.84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75" x14ac:dyDescent="0.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</v>
      </c>
      <c r="P1104">
        <f t="shared" si="69"/>
        <v>17.71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75" x14ac:dyDescent="0.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75" x14ac:dyDescent="0.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</v>
      </c>
      <c r="P1106">
        <f t="shared" si="69"/>
        <v>80.300000000000011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8.3" x14ac:dyDescent="0.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0.16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75" x14ac:dyDescent="0.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23.580000000000002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8.3" x14ac:dyDescent="0.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8.3" x14ac:dyDescent="0.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34.89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75" x14ac:dyDescent="0.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0.45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75" x14ac:dyDescent="0.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23.19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75" x14ac:dyDescent="0.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75" x14ac:dyDescent="0.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35.54</v>
      </c>
      <c r="P1114">
        <f t="shared" si="69"/>
        <v>100.24000000000001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75" x14ac:dyDescent="0.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75" x14ac:dyDescent="0.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0.17</v>
      </c>
      <c r="P1116">
        <f t="shared" si="69"/>
        <v>3.34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75" x14ac:dyDescent="0.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75" x14ac:dyDescent="0.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0.04</v>
      </c>
      <c r="P1118">
        <f t="shared" si="69"/>
        <v>17.860000000000003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75" x14ac:dyDescent="0.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10.379999999999999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75" x14ac:dyDescent="0.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</v>
      </c>
      <c r="P1120">
        <f t="shared" si="69"/>
        <v>36.339999999999996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8.3" x14ac:dyDescent="0.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0.24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75" x14ac:dyDescent="0.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75" x14ac:dyDescent="0.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0.01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8.3" x14ac:dyDescent="0.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75" x14ac:dyDescent="0.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3.67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75" x14ac:dyDescent="0.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</v>
      </c>
      <c r="P1126">
        <f t="shared" si="69"/>
        <v>60.72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75" x14ac:dyDescent="0.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75" x14ac:dyDescent="0.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8.3" x14ac:dyDescent="0.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</v>
      </c>
      <c r="P1129">
        <f t="shared" si="69"/>
        <v>25.44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75" x14ac:dyDescent="0.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0.11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75" x14ac:dyDescent="0.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3.67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75" x14ac:dyDescent="0.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75" x14ac:dyDescent="0.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110.62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75" x14ac:dyDescent="0.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0.67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75" x14ac:dyDescent="0.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8.3" x14ac:dyDescent="0.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75" x14ac:dyDescent="0.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75" x14ac:dyDescent="0.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253.20999999999998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75" x14ac:dyDescent="0.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0.36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75" x14ac:dyDescent="0.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0.06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75" x14ac:dyDescent="0.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75" x14ac:dyDescent="0.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75" x14ac:dyDescent="0.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75" x14ac:dyDescent="0.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75" x14ac:dyDescent="0.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0.13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75" x14ac:dyDescent="0.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</v>
      </c>
      <c r="P1148">
        <f t="shared" si="69"/>
        <v>44.169999999999995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75" x14ac:dyDescent="0.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9.15" x14ac:dyDescent="0.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0.49</v>
      </c>
      <c r="P1150">
        <f t="shared" si="69"/>
        <v>24.34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9.15" x14ac:dyDescent="0.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9.15" x14ac:dyDescent="0.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8.3" x14ac:dyDescent="0.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</v>
      </c>
      <c r="P1154">
        <f t="shared" si="69"/>
        <v>60.739999999999995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9.15" x14ac:dyDescent="0.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ROUND((E1155/D1155*100),2)</f>
        <v>0.63</v>
      </c>
      <c r="P1155">
        <f t="shared" ref="P1155:P1218" si="73">ROUNDUP(E1155/L1155,2)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75" x14ac:dyDescent="0.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108.34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75" x14ac:dyDescent="0.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75" x14ac:dyDescent="0.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75" x14ac:dyDescent="0.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50.339999999999996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75" x14ac:dyDescent="0.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0.47</v>
      </c>
      <c r="P1160">
        <f t="shared" si="73"/>
        <v>11.67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75" x14ac:dyDescent="0.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75" x14ac:dyDescent="0.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60.79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75" x14ac:dyDescent="0.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8.3" x14ac:dyDescent="0.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0.06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75" x14ac:dyDescent="0.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8.3" x14ac:dyDescent="0.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75" x14ac:dyDescent="0.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20.71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75" x14ac:dyDescent="0.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19.14</v>
      </c>
      <c r="P1168">
        <f t="shared" si="73"/>
        <v>358.88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75" x14ac:dyDescent="0.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</v>
      </c>
      <c r="P1169">
        <f t="shared" si="73"/>
        <v>61.19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75" x14ac:dyDescent="0.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5.67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75" x14ac:dyDescent="0.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0.17</v>
      </c>
      <c r="P1171">
        <f t="shared" si="73"/>
        <v>5.67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75" x14ac:dyDescent="0.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75" x14ac:dyDescent="0.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9.15" x14ac:dyDescent="0.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75" x14ac:dyDescent="0.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0.02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75" x14ac:dyDescent="0.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5.91</v>
      </c>
      <c r="P1176">
        <f t="shared" si="73"/>
        <v>46.64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75" x14ac:dyDescent="0.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2.93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8.3" x14ac:dyDescent="0.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0.01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75" x14ac:dyDescent="0.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75" x14ac:dyDescent="0.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0.01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75" x14ac:dyDescent="0.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75" x14ac:dyDescent="0.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69.12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9.15" x14ac:dyDescent="0.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0.01</v>
      </c>
      <c r="P1183">
        <f t="shared" si="73"/>
        <v>1.34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8.3" x14ac:dyDescent="0.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75" x14ac:dyDescent="0.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33.339999999999996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75" x14ac:dyDescent="0.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104.94</v>
      </c>
      <c r="P1186">
        <f t="shared" si="73"/>
        <v>61.57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8.3" x14ac:dyDescent="0.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118.74000000000001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75" x14ac:dyDescent="0.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</v>
      </c>
      <c r="P1188">
        <f t="shared" si="73"/>
        <v>65.09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75" x14ac:dyDescent="0.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104.13</v>
      </c>
      <c r="P1189">
        <f t="shared" si="73"/>
        <v>130.16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75" x14ac:dyDescent="0.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160.55000000000001</v>
      </c>
      <c r="P1190">
        <f t="shared" si="73"/>
        <v>37.78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75" x14ac:dyDescent="0.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107.78</v>
      </c>
      <c r="P1191">
        <f t="shared" si="73"/>
        <v>112.80000000000001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9.15" x14ac:dyDescent="0.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51.93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75" x14ac:dyDescent="0.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</v>
      </c>
      <c r="P1193">
        <f t="shared" si="73"/>
        <v>89.25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9.15" x14ac:dyDescent="0.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19.34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8.3" x14ac:dyDescent="0.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103.96</v>
      </c>
      <c r="P1195">
        <f t="shared" si="73"/>
        <v>79.97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75" x14ac:dyDescent="0.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56.419999999999995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8.3" x14ac:dyDescent="0.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79.42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9.15" x14ac:dyDescent="0.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269.91000000000003</v>
      </c>
      <c r="P1198">
        <f t="shared" si="73"/>
        <v>76.440000000000012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8.3" x14ac:dyDescent="0.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75" x14ac:dyDescent="0.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260.60000000000002</v>
      </c>
      <c r="P1200">
        <f t="shared" si="73"/>
        <v>54.62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75" x14ac:dyDescent="0.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101.32</v>
      </c>
      <c r="P1201">
        <f t="shared" si="73"/>
        <v>299.23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75" x14ac:dyDescent="0.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</v>
      </c>
      <c r="P1202">
        <f t="shared" si="73"/>
        <v>58.54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75" x14ac:dyDescent="0.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102.44</v>
      </c>
      <c r="P1203">
        <f t="shared" si="73"/>
        <v>55.379999999999995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75" x14ac:dyDescent="0.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</v>
      </c>
      <c r="P1204">
        <f t="shared" si="73"/>
        <v>183.81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75" x14ac:dyDescent="0.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</v>
      </c>
      <c r="P1205">
        <f t="shared" si="73"/>
        <v>165.35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75" x14ac:dyDescent="0.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102.95</v>
      </c>
      <c r="P1206">
        <f t="shared" si="73"/>
        <v>234.79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75" x14ac:dyDescent="0.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</v>
      </c>
      <c r="P1207">
        <f t="shared" si="73"/>
        <v>211.48999999999998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75" x14ac:dyDescent="0.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9.15" x14ac:dyDescent="0.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104.17</v>
      </c>
      <c r="P1209">
        <f t="shared" si="73"/>
        <v>123.38000000000001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58.3" x14ac:dyDescent="0.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155.30000000000001</v>
      </c>
      <c r="P1210">
        <f t="shared" si="73"/>
        <v>207.07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75" x14ac:dyDescent="0.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138.26999999999998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9.15" x14ac:dyDescent="0.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254.32</v>
      </c>
      <c r="P1212">
        <f t="shared" si="73"/>
        <v>493.82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75" x14ac:dyDescent="0.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8.3" x14ac:dyDescent="0.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38.869999999999997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8.3" x14ac:dyDescent="0.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</v>
      </c>
      <c r="P1215">
        <f t="shared" si="73"/>
        <v>61.53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75" x14ac:dyDescent="0.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75" x14ac:dyDescent="0.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</v>
      </c>
      <c r="P1217">
        <f t="shared" si="73"/>
        <v>71.600000000000009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9.15" x14ac:dyDescent="0.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145.69999999999999</v>
      </c>
      <c r="P1218">
        <f t="shared" si="73"/>
        <v>91.89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75" x14ac:dyDescent="0.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ROUND((E1219/D1219*100),2)</f>
        <v>102.6</v>
      </c>
      <c r="P1219">
        <f t="shared" ref="P1219:P1282" si="77">ROUNDUP(E1219/L1219,2)</f>
        <v>148.57999999999998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58.3" x14ac:dyDescent="0.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172.28</v>
      </c>
      <c r="P1220">
        <f t="shared" si="77"/>
        <v>174.22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9.15" x14ac:dyDescent="0.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159.16999999999999</v>
      </c>
      <c r="P1221">
        <f t="shared" si="77"/>
        <v>102.87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75" x14ac:dyDescent="0.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103.77</v>
      </c>
      <c r="P1222">
        <f t="shared" si="77"/>
        <v>111.18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75" x14ac:dyDescent="0.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111.41</v>
      </c>
      <c r="P1223">
        <f t="shared" si="77"/>
        <v>23.8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9.15" x14ac:dyDescent="0.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280.38</v>
      </c>
      <c r="P1224">
        <f t="shared" si="77"/>
        <v>81.27000000000001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75" x14ac:dyDescent="0.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112.11</v>
      </c>
      <c r="P1225">
        <f t="shared" si="77"/>
        <v>116.22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9.15" x14ac:dyDescent="0.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7.07</v>
      </c>
      <c r="P1226">
        <f t="shared" si="77"/>
        <v>58.89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75" x14ac:dyDescent="0.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4.4000000000000004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75" x14ac:dyDescent="0.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</v>
      </c>
      <c r="P1228">
        <f t="shared" si="77"/>
        <v>48.43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75" x14ac:dyDescent="0.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75" x14ac:dyDescent="0.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29.3</v>
      </c>
      <c r="P1230">
        <f t="shared" si="77"/>
        <v>61.05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8.3" x14ac:dyDescent="0.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0.91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75" x14ac:dyDescent="0.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75" x14ac:dyDescent="0.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75" x14ac:dyDescent="0.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75" x14ac:dyDescent="0.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</v>
      </c>
      <c r="P1235">
        <f t="shared" si="77"/>
        <v>19.34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75" x14ac:dyDescent="0.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75" x14ac:dyDescent="0.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2.79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75" x14ac:dyDescent="0.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8.3" x14ac:dyDescent="0.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59.339999999999996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9.15" x14ac:dyDescent="0.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75" x14ac:dyDescent="0.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</v>
      </c>
      <c r="P1242">
        <f t="shared" si="77"/>
        <v>30.130000000000003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8.3" x14ac:dyDescent="0.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50.74</v>
      </c>
      <c r="P1243">
        <f t="shared" si="77"/>
        <v>74.62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75" x14ac:dyDescent="0.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0.55000000000000004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75" x14ac:dyDescent="0.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75" x14ac:dyDescent="0.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46.14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75" x14ac:dyDescent="0.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120.25</v>
      </c>
      <c r="P1247">
        <f t="shared" si="77"/>
        <v>141.47999999999999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75" x14ac:dyDescent="0.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75.490000000000009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9.15" x14ac:dyDescent="0.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75" x14ac:dyDescent="0.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64.260000000000005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75" x14ac:dyDescent="0.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64.47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8.3" x14ac:dyDescent="0.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</v>
      </c>
      <c r="P1252">
        <f t="shared" si="77"/>
        <v>118.21000000000001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9.15" x14ac:dyDescent="0.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82.550000000000011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75" x14ac:dyDescent="0.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137.66</v>
      </c>
      <c r="P1254">
        <f t="shared" si="77"/>
        <v>34.18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58.3" x14ac:dyDescent="0.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42.739999999999995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75" x14ac:dyDescent="0.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</v>
      </c>
      <c r="P1256">
        <f t="shared" si="77"/>
        <v>94.490000000000009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75" x14ac:dyDescent="0.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202.37</v>
      </c>
      <c r="P1257">
        <f t="shared" si="77"/>
        <v>55.699999999999996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75" x14ac:dyDescent="0.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</v>
      </c>
      <c r="P1258">
        <f t="shared" si="77"/>
        <v>98.04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75" x14ac:dyDescent="0.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294.73</v>
      </c>
      <c r="P1259">
        <f t="shared" si="77"/>
        <v>92.11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75" x14ac:dyDescent="0.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213.15</v>
      </c>
      <c r="P1260">
        <f t="shared" si="77"/>
        <v>38.18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75" x14ac:dyDescent="0.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27.150000000000002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75" x14ac:dyDescent="0.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113.67</v>
      </c>
      <c r="P1262">
        <f t="shared" si="77"/>
        <v>50.69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75" x14ac:dyDescent="0.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38.949999999999996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75" x14ac:dyDescent="0.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125.42</v>
      </c>
      <c r="P1264">
        <f t="shared" si="77"/>
        <v>77.64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9.15" x14ac:dyDescent="0.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75" x14ac:dyDescent="0.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</v>
      </c>
      <c r="P1266">
        <f t="shared" si="77"/>
        <v>31.830000000000002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8.3" x14ac:dyDescent="0.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119.15</v>
      </c>
      <c r="P1267">
        <f t="shared" si="77"/>
        <v>63.19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9.15" x14ac:dyDescent="0.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75" x14ac:dyDescent="0.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140.85999999999999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9.15" x14ac:dyDescent="0.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116.67</v>
      </c>
      <c r="P1270">
        <f t="shared" si="77"/>
        <v>76.930000000000007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75" x14ac:dyDescent="0.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108.65</v>
      </c>
      <c r="P1271">
        <f t="shared" si="77"/>
        <v>99.160000000000011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9.15" x14ac:dyDescent="0.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67.89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75" x14ac:dyDescent="0.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246.29999999999998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8.3" x14ac:dyDescent="0.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75" x14ac:dyDescent="0.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103.5</v>
      </c>
      <c r="P1275">
        <f t="shared" si="77"/>
        <v>76.67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75" x14ac:dyDescent="0.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154.97999999999999</v>
      </c>
      <c r="P1276">
        <f t="shared" si="77"/>
        <v>82.97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75" x14ac:dyDescent="0.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162.13999999999999</v>
      </c>
      <c r="P1277">
        <f t="shared" si="77"/>
        <v>62.53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9.15" x14ac:dyDescent="0.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</v>
      </c>
      <c r="P1278">
        <f t="shared" si="77"/>
        <v>46.07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75" x14ac:dyDescent="0.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</v>
      </c>
      <c r="P1279">
        <f t="shared" si="77"/>
        <v>38.549999999999997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75" x14ac:dyDescent="0.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154.94</v>
      </c>
      <c r="P1280">
        <f t="shared" si="77"/>
        <v>53.01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75" x14ac:dyDescent="0.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</v>
      </c>
      <c r="P1281">
        <f t="shared" si="77"/>
        <v>73.36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75" x14ac:dyDescent="0.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</v>
      </c>
      <c r="P1282">
        <f t="shared" si="77"/>
        <v>127.98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75" x14ac:dyDescent="0.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ROUND((E1283/D1283*100),2)</f>
        <v>110.71</v>
      </c>
      <c r="P1283">
        <f t="shared" ref="P1283:P1346" si="81">ROUNDUP(E1283/L1283,2)</f>
        <v>104.73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75" x14ac:dyDescent="0.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</v>
      </c>
      <c r="P1284">
        <f t="shared" si="81"/>
        <v>67.680000000000007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75" x14ac:dyDescent="0.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95.940000000000012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75" x14ac:dyDescent="0.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65.17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75" x14ac:dyDescent="0.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101.65</v>
      </c>
      <c r="P1287">
        <f t="shared" si="81"/>
        <v>32.269999999999996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75" x14ac:dyDescent="0.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.900000000000006" x14ac:dyDescent="0.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58.3" x14ac:dyDescent="0.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100.45</v>
      </c>
      <c r="P1290">
        <f t="shared" si="81"/>
        <v>65.87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75" x14ac:dyDescent="0.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125.07</v>
      </c>
      <c r="P1291">
        <f t="shared" si="81"/>
        <v>36.08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9.15" x14ac:dyDescent="0.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</v>
      </c>
      <c r="P1292">
        <f t="shared" si="81"/>
        <v>44.19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75" x14ac:dyDescent="0.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145.69999999999999</v>
      </c>
      <c r="P1293">
        <f t="shared" si="81"/>
        <v>104.08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8.3" x14ac:dyDescent="0.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35.97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8.3" x14ac:dyDescent="0.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</v>
      </c>
      <c r="P1295">
        <f t="shared" si="81"/>
        <v>127.80000000000001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75" x14ac:dyDescent="0.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75" x14ac:dyDescent="0.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</v>
      </c>
      <c r="P1297">
        <f t="shared" si="81"/>
        <v>39.83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8.3" x14ac:dyDescent="0.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141.18</v>
      </c>
      <c r="P1298">
        <f t="shared" si="81"/>
        <v>52.18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75" x14ac:dyDescent="0.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109.53</v>
      </c>
      <c r="P1299">
        <f t="shared" si="81"/>
        <v>92.04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75" x14ac:dyDescent="0.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63.43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75" x14ac:dyDescent="0.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75" x14ac:dyDescent="0.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75" x14ac:dyDescent="0.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</v>
      </c>
      <c r="P1303">
        <f t="shared" si="81"/>
        <v>70.87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75" x14ac:dyDescent="0.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9.15" x14ac:dyDescent="0.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</v>
      </c>
      <c r="P1305">
        <f t="shared" si="81"/>
        <v>42.22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75" x14ac:dyDescent="0.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39.630000000000003</v>
      </c>
      <c r="P1306">
        <f t="shared" si="81"/>
        <v>152.41999999999999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75" x14ac:dyDescent="0.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25.98</v>
      </c>
      <c r="P1307">
        <f t="shared" si="81"/>
        <v>90.62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8.3" x14ac:dyDescent="0.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65.25</v>
      </c>
      <c r="P1308">
        <f t="shared" si="81"/>
        <v>201.60999999999999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9.15" x14ac:dyDescent="0.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</v>
      </c>
      <c r="P1309">
        <f t="shared" si="81"/>
        <v>127.94000000000001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9.15" x14ac:dyDescent="0.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</v>
      </c>
      <c r="P1310">
        <f t="shared" si="81"/>
        <v>29.900000000000002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75" x14ac:dyDescent="0.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</v>
      </c>
      <c r="P1311">
        <f t="shared" si="81"/>
        <v>367.98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75" x14ac:dyDescent="0.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129.16999999999999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8.3" x14ac:dyDescent="0.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32.03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75" x14ac:dyDescent="0.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0.61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75" x14ac:dyDescent="0.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31.12</v>
      </c>
      <c r="P1315">
        <f t="shared" si="81"/>
        <v>102.02000000000001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58.3" x14ac:dyDescent="0.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1.1299999999999999</v>
      </c>
      <c r="P1316">
        <f t="shared" si="81"/>
        <v>184.37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9.15" x14ac:dyDescent="0.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</v>
      </c>
      <c r="P1317">
        <f t="shared" si="81"/>
        <v>162.91999999999999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75" x14ac:dyDescent="0.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8.3" x14ac:dyDescent="0.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</v>
      </c>
      <c r="P1319">
        <f t="shared" si="81"/>
        <v>603.53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75" x14ac:dyDescent="0.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15.33</v>
      </c>
      <c r="P1320">
        <f t="shared" si="81"/>
        <v>45.41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75" x14ac:dyDescent="0.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</v>
      </c>
      <c r="P1321">
        <f t="shared" si="81"/>
        <v>97.34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75" x14ac:dyDescent="0.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</v>
      </c>
      <c r="P1322">
        <f t="shared" si="81"/>
        <v>167.67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8.3" x14ac:dyDescent="0.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</v>
      </c>
      <c r="P1323">
        <f t="shared" si="81"/>
        <v>859.86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75" x14ac:dyDescent="0.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75" x14ac:dyDescent="0.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30.28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75" x14ac:dyDescent="0.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54.669999999999995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75" x14ac:dyDescent="0.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2.4300000000000002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75" x14ac:dyDescent="0.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75" x14ac:dyDescent="0.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</v>
      </c>
      <c r="P1329">
        <f t="shared" si="81"/>
        <v>41.589999999999996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58.3" x14ac:dyDescent="0.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</v>
      </c>
      <c r="P1330">
        <f t="shared" si="81"/>
        <v>116.54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75" x14ac:dyDescent="0.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0.82</v>
      </c>
      <c r="P1331">
        <f t="shared" si="81"/>
        <v>45.339999999999996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75" x14ac:dyDescent="0.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75" x14ac:dyDescent="0.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1.37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75" x14ac:dyDescent="0.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75" x14ac:dyDescent="0.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75" x14ac:dyDescent="0.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</v>
      </c>
      <c r="P1336">
        <f t="shared" si="81"/>
        <v>51.83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75" x14ac:dyDescent="0.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19.760000000000002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75" x14ac:dyDescent="0.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84.95</v>
      </c>
      <c r="P1338">
        <f t="shared" si="81"/>
        <v>379.23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75" x14ac:dyDescent="0.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</v>
      </c>
      <c r="P1339">
        <f t="shared" si="81"/>
        <v>176.37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8.3" x14ac:dyDescent="0.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</v>
      </c>
      <c r="P1340">
        <f t="shared" si="81"/>
        <v>66.070000000000007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9.15" x14ac:dyDescent="0.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</v>
      </c>
      <c r="P1341">
        <f t="shared" si="81"/>
        <v>89.65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75" x14ac:dyDescent="0.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8.3" x14ac:dyDescent="0.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382.4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75" x14ac:dyDescent="0.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75" x14ac:dyDescent="0.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102.3</v>
      </c>
      <c r="P1345">
        <f t="shared" si="81"/>
        <v>158.35999999999999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75" x14ac:dyDescent="0.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</v>
      </c>
      <c r="P1346">
        <f t="shared" si="81"/>
        <v>40.769999999999996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75" x14ac:dyDescent="0.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ROUND((E1347/D1347*100),2)</f>
        <v>125</v>
      </c>
      <c r="P1347">
        <f t="shared" ref="P1347:P1410" si="85">ROUNDUP(E1347/L1347,2)</f>
        <v>53.58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75" x14ac:dyDescent="0.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147.33000000000001</v>
      </c>
      <c r="P1348">
        <f t="shared" si="85"/>
        <v>48.449999999999996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75" x14ac:dyDescent="0.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82.42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75" x14ac:dyDescent="0.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</v>
      </c>
      <c r="P1350">
        <f t="shared" si="85"/>
        <v>230.2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75" x14ac:dyDescent="0.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59.37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75" x14ac:dyDescent="0.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66.7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9.15" x14ac:dyDescent="0.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101.27</v>
      </c>
      <c r="P1353">
        <f t="shared" si="85"/>
        <v>168.78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75" x14ac:dyDescent="0.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59.98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75" x14ac:dyDescent="0.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31.810000000000002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75" x14ac:dyDescent="0.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24.430000000000003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8.3" x14ac:dyDescent="0.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122.68</v>
      </c>
      <c r="P1357">
        <f t="shared" si="85"/>
        <v>25.35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75" x14ac:dyDescent="0.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</v>
      </c>
      <c r="P1358">
        <f t="shared" si="85"/>
        <v>71.45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75" x14ac:dyDescent="0.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125.3</v>
      </c>
      <c r="P1359">
        <f t="shared" si="85"/>
        <v>38.559999999999995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75" x14ac:dyDescent="0.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111.67</v>
      </c>
      <c r="P1360">
        <f t="shared" si="85"/>
        <v>68.37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75" x14ac:dyDescent="0.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115.76</v>
      </c>
      <c r="P1361">
        <f t="shared" si="85"/>
        <v>40.22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9.15" x14ac:dyDescent="0.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32.08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75" x14ac:dyDescent="0.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</v>
      </c>
      <c r="P1363">
        <f t="shared" si="85"/>
        <v>28.64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75" x14ac:dyDescent="0.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75" x14ac:dyDescent="0.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8.3" x14ac:dyDescent="0.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</v>
      </c>
      <c r="P1366">
        <f t="shared" si="85"/>
        <v>346.05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75" x14ac:dyDescent="0.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100.27</v>
      </c>
      <c r="P1367">
        <f t="shared" si="85"/>
        <v>81.740000000000009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126.49</v>
      </c>
      <c r="P1368">
        <f t="shared" si="85"/>
        <v>64.540000000000006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75" x14ac:dyDescent="0.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63.48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75" x14ac:dyDescent="0.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63.629999999999995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75" x14ac:dyDescent="0.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105.35</v>
      </c>
      <c r="P1371">
        <f t="shared" si="85"/>
        <v>83.97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9.15" x14ac:dyDescent="0.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103.67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75" x14ac:dyDescent="0.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107.09</v>
      </c>
      <c r="P1373">
        <f t="shared" si="85"/>
        <v>107.08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9.15" x14ac:dyDescent="0.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201.95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75" x14ac:dyDescent="0.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189.47</v>
      </c>
      <c r="P1376">
        <f t="shared" si="85"/>
        <v>43.07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8.3" x14ac:dyDescent="0.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171.33</v>
      </c>
      <c r="P1377">
        <f t="shared" si="85"/>
        <v>62.879999999999995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9.15" x14ac:dyDescent="0.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252.49</v>
      </c>
      <c r="P1378">
        <f t="shared" si="85"/>
        <v>55.61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75" x14ac:dyDescent="0.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</v>
      </c>
      <c r="P1379">
        <f t="shared" si="85"/>
        <v>48.71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</v>
      </c>
      <c r="P1380">
        <f t="shared" si="85"/>
        <v>30.580000000000002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9.15" x14ac:dyDescent="0.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</v>
      </c>
      <c r="P1381">
        <f t="shared" si="85"/>
        <v>73.910000000000011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75" x14ac:dyDescent="0.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8.3" x14ac:dyDescent="0.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73.36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75" x14ac:dyDescent="0.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</v>
      </c>
      <c r="P1384">
        <f t="shared" si="85"/>
        <v>56.419999999999995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75" x14ac:dyDescent="0.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212.41</v>
      </c>
      <c r="P1385">
        <f t="shared" si="85"/>
        <v>50.25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75" x14ac:dyDescent="0.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124.09</v>
      </c>
      <c r="P1386">
        <f t="shared" si="85"/>
        <v>68.940000000000012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75" x14ac:dyDescent="0.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110.41</v>
      </c>
      <c r="P1387">
        <f t="shared" si="85"/>
        <v>65.92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9.15" x14ac:dyDescent="0.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75" x14ac:dyDescent="0.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136.63</v>
      </c>
      <c r="P1389">
        <f t="shared" si="85"/>
        <v>70.070000000000007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75" x14ac:dyDescent="0.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134.81</v>
      </c>
      <c r="P1390">
        <f t="shared" si="85"/>
        <v>60.19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9.15" x14ac:dyDescent="0.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21.39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75" x14ac:dyDescent="0.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109.11</v>
      </c>
      <c r="P1392">
        <f t="shared" si="85"/>
        <v>160.79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75" x14ac:dyDescent="0.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42.39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75" x14ac:dyDescent="0.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</v>
      </c>
      <c r="P1394">
        <f t="shared" si="85"/>
        <v>27.32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</v>
      </c>
      <c r="P1395">
        <f t="shared" si="85"/>
        <v>196.82999999999998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75" x14ac:dyDescent="0.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</v>
      </c>
      <c r="P1396">
        <f t="shared" si="85"/>
        <v>53.89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111.89</v>
      </c>
      <c r="P1397">
        <f t="shared" si="85"/>
        <v>47.76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75" x14ac:dyDescent="0.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88.2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75" x14ac:dyDescent="0.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</v>
      </c>
      <c r="P1399">
        <f t="shared" si="85"/>
        <v>72.06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75" x14ac:dyDescent="0.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</v>
      </c>
      <c r="P1400">
        <f t="shared" si="85"/>
        <v>74.25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75" x14ac:dyDescent="0.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</v>
      </c>
      <c r="P1401">
        <f t="shared" si="85"/>
        <v>61.71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75" x14ac:dyDescent="0.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167.43</v>
      </c>
      <c r="P1402">
        <f t="shared" si="85"/>
        <v>17.240000000000002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8.3" x14ac:dyDescent="0.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</v>
      </c>
      <c r="P1403">
        <f t="shared" si="85"/>
        <v>51.73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75" x14ac:dyDescent="0.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24.16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75" x14ac:dyDescent="0.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102.58</v>
      </c>
      <c r="P1405">
        <f t="shared" si="85"/>
        <v>62.169999999999995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75" x14ac:dyDescent="0.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9.15" x14ac:dyDescent="0.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6.18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0.13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75" x14ac:dyDescent="0.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75" x14ac:dyDescent="0.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7.2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75" x14ac:dyDescent="0.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ROUND((E1411/D1411*100),2)</f>
        <v>0</v>
      </c>
      <c r="P1411" t="e">
        <f t="shared" ref="P1411:P1474" si="89">ROUNDUP(E1411/L1411,2)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75" x14ac:dyDescent="0.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0.02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8.3" x14ac:dyDescent="0.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</v>
      </c>
      <c r="P1413">
        <f t="shared" si="89"/>
        <v>2.34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9.15" x14ac:dyDescent="0.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</v>
      </c>
      <c r="P1414">
        <f t="shared" si="89"/>
        <v>24.62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8.3" x14ac:dyDescent="0.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75" x14ac:dyDescent="0.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75" x14ac:dyDescent="0.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</v>
      </c>
      <c r="P1417">
        <f t="shared" si="89"/>
        <v>88.89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75" x14ac:dyDescent="0.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75" x14ac:dyDescent="0.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8.3" x14ac:dyDescent="0.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8.3" x14ac:dyDescent="0.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9.15" x14ac:dyDescent="0.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2.73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8.3" x14ac:dyDescent="0.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75" x14ac:dyDescent="0.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75" x14ac:dyDescent="0.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75" x14ac:dyDescent="0.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109.08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75" x14ac:dyDescent="0.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75" x14ac:dyDescent="0.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8.3" x14ac:dyDescent="0.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75" x14ac:dyDescent="0.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75" x14ac:dyDescent="0.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75" x14ac:dyDescent="0.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58.3" x14ac:dyDescent="0.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31.95</v>
      </c>
      <c r="P1433">
        <f t="shared" si="89"/>
        <v>115.56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75" x14ac:dyDescent="0.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75" x14ac:dyDescent="0.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6.71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75" x14ac:dyDescent="0.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9.99</v>
      </c>
      <c r="P1436">
        <f t="shared" si="89"/>
        <v>744.55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75" x14ac:dyDescent="0.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75" x14ac:dyDescent="0.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8.3" x14ac:dyDescent="0.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</v>
      </c>
      <c r="P1439">
        <f t="shared" si="89"/>
        <v>36.69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75" x14ac:dyDescent="0.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75" x14ac:dyDescent="0.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6.61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75" x14ac:dyDescent="0.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0.01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75" x14ac:dyDescent="0.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1.1200000000000001</v>
      </c>
      <c r="P1443">
        <f t="shared" si="89"/>
        <v>673.34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75" x14ac:dyDescent="0.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75" x14ac:dyDescent="0.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75" x14ac:dyDescent="0.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75" x14ac:dyDescent="0.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75" x14ac:dyDescent="0.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9.15" x14ac:dyDescent="0.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0.02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8.3" x14ac:dyDescent="0.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75" x14ac:dyDescent="0.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8.3" x14ac:dyDescent="0.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75" x14ac:dyDescent="0.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0.01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9.15" x14ac:dyDescent="0.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75" x14ac:dyDescent="0.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75" x14ac:dyDescent="0.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0.86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58.3" x14ac:dyDescent="0.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</v>
      </c>
      <c r="P1458">
        <f t="shared" si="89"/>
        <v>48.339999999999996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9.15" x14ac:dyDescent="0.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8.3" x14ac:dyDescent="0.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75" x14ac:dyDescent="0.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75" x14ac:dyDescent="0.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9.15" x14ac:dyDescent="0.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</v>
      </c>
      <c r="P1463">
        <f t="shared" si="89"/>
        <v>44.669999999999995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9.15" x14ac:dyDescent="0.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108.52</v>
      </c>
      <c r="P1464">
        <f t="shared" si="89"/>
        <v>28.94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75" x14ac:dyDescent="0.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147.66999999999999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34.879999999999995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75" x14ac:dyDescent="0.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</v>
      </c>
      <c r="P1467">
        <f t="shared" si="89"/>
        <v>52.629999999999995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75" x14ac:dyDescent="0.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107.88</v>
      </c>
      <c r="P1468">
        <f t="shared" si="89"/>
        <v>69.600000000000009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9.15" x14ac:dyDescent="0.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75" x14ac:dyDescent="0.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102.37</v>
      </c>
      <c r="P1470">
        <f t="shared" si="89"/>
        <v>33.199999999999996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75" x14ac:dyDescent="0.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</v>
      </c>
      <c r="P1471">
        <f t="shared" si="89"/>
        <v>149.47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8.3" x14ac:dyDescent="0.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</v>
      </c>
      <c r="P1472">
        <f t="shared" si="89"/>
        <v>23.180000000000003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75" x14ac:dyDescent="0.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</v>
      </c>
      <c r="P1473">
        <f t="shared" si="89"/>
        <v>96.88000000000001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8.3" x14ac:dyDescent="0.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138.69999999999999</v>
      </c>
      <c r="P1474">
        <f t="shared" si="89"/>
        <v>103.21000000000001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ROUND((E1475/D1475*100),2)</f>
        <v>120.52</v>
      </c>
      <c r="P1475">
        <f t="shared" ref="P1475:P1538" si="93">ROUNDUP(E1475/L1475,2)</f>
        <v>38.47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75" x14ac:dyDescent="0.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112.27</v>
      </c>
      <c r="P1476">
        <f t="shared" si="93"/>
        <v>44.32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75" x14ac:dyDescent="0.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188.67</v>
      </c>
      <c r="P1477">
        <f t="shared" si="93"/>
        <v>64.180000000000007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9.15" x14ac:dyDescent="0.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</v>
      </c>
      <c r="P1478">
        <f t="shared" si="93"/>
        <v>43.339999999999996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75" x14ac:dyDescent="0.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90.5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75" x14ac:dyDescent="0.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1181.6099999999999</v>
      </c>
      <c r="P1480">
        <f t="shared" si="93"/>
        <v>29.19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75" x14ac:dyDescent="0.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137.38</v>
      </c>
      <c r="P1481">
        <f t="shared" si="93"/>
        <v>30.96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75" x14ac:dyDescent="0.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</v>
      </c>
      <c r="P1482">
        <f t="shared" si="93"/>
        <v>92.160000000000011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75" x14ac:dyDescent="0.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75" x14ac:dyDescent="0.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75" x14ac:dyDescent="0.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75" x14ac:dyDescent="0.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2.2400000000000002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8.3" x14ac:dyDescent="0.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75" x14ac:dyDescent="0.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75" x14ac:dyDescent="0.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75" x14ac:dyDescent="0.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75" x14ac:dyDescent="0.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</v>
      </c>
      <c r="P1492">
        <f t="shared" si="93"/>
        <v>47.11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75" x14ac:dyDescent="0.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8.3" x14ac:dyDescent="0.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9.15" x14ac:dyDescent="0.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58.3" x14ac:dyDescent="0.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40.46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9.15" x14ac:dyDescent="0.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75" x14ac:dyDescent="0.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75" x14ac:dyDescent="0.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0.01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75" x14ac:dyDescent="0.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58.3" x14ac:dyDescent="0.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75" x14ac:dyDescent="0.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25.04</v>
      </c>
      <c r="P1502">
        <f t="shared" si="93"/>
        <v>46.739999999999995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9.15" x14ac:dyDescent="0.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</v>
      </c>
      <c r="P1503">
        <f t="shared" si="93"/>
        <v>97.740000000000009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75" x14ac:dyDescent="0.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101.45</v>
      </c>
      <c r="P1504">
        <f t="shared" si="93"/>
        <v>67.84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75" x14ac:dyDescent="0.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</v>
      </c>
      <c r="P1505">
        <f t="shared" si="93"/>
        <v>56.989999999999995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75" x14ac:dyDescent="0.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277.94</v>
      </c>
      <c r="P1506">
        <f t="shared" si="93"/>
        <v>67.160000000000011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8.3" x14ac:dyDescent="0.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</v>
      </c>
      <c r="P1507">
        <f t="shared" si="93"/>
        <v>48.04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75" x14ac:dyDescent="0.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38.869999999999997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8.3" x14ac:dyDescent="0.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78.190000000000012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75" x14ac:dyDescent="0.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</v>
      </c>
      <c r="P1510">
        <f t="shared" si="93"/>
        <v>97.12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75" x14ac:dyDescent="0.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</v>
      </c>
      <c r="P1511">
        <f t="shared" si="93"/>
        <v>110.4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75" x14ac:dyDescent="0.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101.04</v>
      </c>
      <c r="P1512">
        <f t="shared" si="93"/>
        <v>39.919999999999995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8.3" x14ac:dyDescent="0.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</v>
      </c>
      <c r="P1513">
        <f t="shared" si="93"/>
        <v>75.98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75" x14ac:dyDescent="0.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</v>
      </c>
      <c r="P1514">
        <f t="shared" si="93"/>
        <v>58.379999999999995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75" x14ac:dyDescent="0.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150.02000000000001</v>
      </c>
      <c r="P1515">
        <f t="shared" si="93"/>
        <v>55.83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75" x14ac:dyDescent="0.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106.48</v>
      </c>
      <c r="P1516">
        <f t="shared" si="93"/>
        <v>151.25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75" x14ac:dyDescent="0.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157.19</v>
      </c>
      <c r="P1517">
        <f t="shared" si="93"/>
        <v>849.68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75" x14ac:dyDescent="0.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108.66</v>
      </c>
      <c r="P1518">
        <f t="shared" si="93"/>
        <v>159.25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75" x14ac:dyDescent="0.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39.51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9.15" x14ac:dyDescent="0.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205.37</v>
      </c>
      <c r="P1520">
        <f t="shared" si="93"/>
        <v>130.53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75" x14ac:dyDescent="0.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</v>
      </c>
      <c r="P1521">
        <f t="shared" si="93"/>
        <v>64.160000000000011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9.15" x14ac:dyDescent="0.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</v>
      </c>
      <c r="P1522">
        <f t="shared" si="93"/>
        <v>111.53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75" x14ac:dyDescent="0.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</v>
      </c>
      <c r="P1523">
        <f t="shared" si="93"/>
        <v>170.45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8.3" x14ac:dyDescent="0.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138.97</v>
      </c>
      <c r="P1524">
        <f t="shared" si="93"/>
        <v>133.73999999999998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75" x14ac:dyDescent="0.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</v>
      </c>
      <c r="P1525">
        <f t="shared" si="93"/>
        <v>95.84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75" x14ac:dyDescent="0.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75" x14ac:dyDescent="0.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174.01</v>
      </c>
      <c r="P1527">
        <f t="shared" si="93"/>
        <v>32.32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75" x14ac:dyDescent="0.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120.33</v>
      </c>
      <c r="P1528">
        <f t="shared" si="93"/>
        <v>98.84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75" x14ac:dyDescent="0.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</v>
      </c>
      <c r="P1529">
        <f t="shared" si="93"/>
        <v>55.23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9.15" x14ac:dyDescent="0.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281.57</v>
      </c>
      <c r="P1530">
        <f t="shared" si="93"/>
        <v>52.8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3.75" x14ac:dyDescent="0.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100.68</v>
      </c>
      <c r="P1531">
        <f t="shared" si="93"/>
        <v>135.66999999999999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8.3" x14ac:dyDescent="0.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134.83000000000001</v>
      </c>
      <c r="P1532">
        <f t="shared" si="93"/>
        <v>54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8.3" x14ac:dyDescent="0.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175.96</v>
      </c>
      <c r="P1533">
        <f t="shared" si="93"/>
        <v>56.65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75" x14ac:dyDescent="0.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</v>
      </c>
      <c r="P1534">
        <f t="shared" si="93"/>
        <v>82.320000000000007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75" x14ac:dyDescent="0.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145.13999999999999</v>
      </c>
      <c r="P1535">
        <f t="shared" si="93"/>
        <v>88.27000000000001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75" x14ac:dyDescent="0.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</v>
      </c>
      <c r="P1536">
        <f t="shared" si="93"/>
        <v>84.910000000000011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75" x14ac:dyDescent="0.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132.43</v>
      </c>
      <c r="P1537">
        <f t="shared" si="93"/>
        <v>48.16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8.3" x14ac:dyDescent="0.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250.31</v>
      </c>
      <c r="P1538">
        <f t="shared" si="93"/>
        <v>66.02000000000001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75" x14ac:dyDescent="0.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ROUND((E1539/D1539*100),2)</f>
        <v>179.9</v>
      </c>
      <c r="P1539">
        <f t="shared" ref="P1539:P1602" si="97">ROUNDUP(E1539/L1539,2)</f>
        <v>96.38000000000001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75" x14ac:dyDescent="0.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102.63</v>
      </c>
      <c r="P1540">
        <f t="shared" si="97"/>
        <v>156.17999999999998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75" x14ac:dyDescent="0.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135.99</v>
      </c>
      <c r="P1541">
        <f t="shared" si="97"/>
        <v>95.77000000000001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75" x14ac:dyDescent="0.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117.87</v>
      </c>
      <c r="P1542">
        <f t="shared" si="97"/>
        <v>180.41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75" x14ac:dyDescent="0.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0.03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58.3" x14ac:dyDescent="0.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75" x14ac:dyDescent="0.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75" x14ac:dyDescent="0.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75" x14ac:dyDescent="0.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0.03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75" x14ac:dyDescent="0.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26.28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75" x14ac:dyDescent="0.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9.15" x14ac:dyDescent="0.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75" x14ac:dyDescent="0.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28.34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8.3" x14ac:dyDescent="0.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13.47</v>
      </c>
      <c r="P1552">
        <f t="shared" si="97"/>
        <v>14.43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75" x14ac:dyDescent="0.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75" x14ac:dyDescent="0.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49.19</v>
      </c>
      <c r="P1554">
        <f t="shared" si="97"/>
        <v>132.19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75" x14ac:dyDescent="0.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8.3" x14ac:dyDescent="0.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75" x14ac:dyDescent="0.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75" x14ac:dyDescent="0.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</v>
      </c>
      <c r="P1558">
        <f t="shared" si="97"/>
        <v>56.419999999999995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75" x14ac:dyDescent="0.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75" x14ac:dyDescent="0.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4.67</v>
      </c>
      <c r="P1560">
        <f t="shared" si="97"/>
        <v>11.67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9.15" x14ac:dyDescent="0.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75" x14ac:dyDescent="0.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58.3" x14ac:dyDescent="0.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8.3" x14ac:dyDescent="0.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75" x14ac:dyDescent="0.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1.42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75" x14ac:dyDescent="0.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75" x14ac:dyDescent="0.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75" x14ac:dyDescent="0.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108.06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75" x14ac:dyDescent="0.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4.12</v>
      </c>
      <c r="P1569">
        <f t="shared" si="97"/>
        <v>26.930000000000003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75" x14ac:dyDescent="0.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13.64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9.15" x14ac:dyDescent="0.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47.769999999999996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8.3" x14ac:dyDescent="0.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75" x14ac:dyDescent="0.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41.669999999999995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75" x14ac:dyDescent="0.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2.48</v>
      </c>
      <c r="P1575">
        <f t="shared" si="97"/>
        <v>74.34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75" x14ac:dyDescent="0.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84.34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75" x14ac:dyDescent="0.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65.460000000000008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9.15" x14ac:dyDescent="0.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75" x14ac:dyDescent="0.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0.55000000000000004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8.3" x14ac:dyDescent="0.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10.81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9.15" x14ac:dyDescent="0.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75" x14ac:dyDescent="0.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75" x14ac:dyDescent="0.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9.15" x14ac:dyDescent="0.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8.3" x14ac:dyDescent="0.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0.08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75" x14ac:dyDescent="0.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8.3" x14ac:dyDescent="0.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9.15" x14ac:dyDescent="0.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8.3" x14ac:dyDescent="0.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0.01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9.15" x14ac:dyDescent="0.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75" x14ac:dyDescent="0.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8.3" x14ac:dyDescent="0.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29.23</v>
      </c>
      <c r="P1593">
        <f t="shared" si="97"/>
        <v>44.48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9.15" x14ac:dyDescent="0.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9.15" x14ac:dyDescent="0.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0.01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9.15" x14ac:dyDescent="0.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75" x14ac:dyDescent="0.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0.28000000000000003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75" x14ac:dyDescent="0.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2.31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75" x14ac:dyDescent="0.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8.3" x14ac:dyDescent="0.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0.13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75" x14ac:dyDescent="0.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75" x14ac:dyDescent="0.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</v>
      </c>
      <c r="P1602">
        <f t="shared" si="97"/>
        <v>40.78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75" x14ac:dyDescent="0.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ROUND((E1603/D1603*100),2)</f>
        <v>108.25</v>
      </c>
      <c r="P1603">
        <f t="shared" ref="P1603:P1666" si="101">ROUNDUP(E1603/L1603,2)</f>
        <v>48.33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75" x14ac:dyDescent="0.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100.17</v>
      </c>
      <c r="P1604">
        <f t="shared" si="101"/>
        <v>46.96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9.15" x14ac:dyDescent="0.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</v>
      </c>
      <c r="P1605">
        <f t="shared" si="101"/>
        <v>66.690000000000012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75" x14ac:dyDescent="0.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122.11</v>
      </c>
      <c r="P1606">
        <f t="shared" si="101"/>
        <v>48.85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75" x14ac:dyDescent="0.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</v>
      </c>
      <c r="P1607">
        <f t="shared" si="101"/>
        <v>137.31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75" x14ac:dyDescent="0.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75" x14ac:dyDescent="0.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70.790000000000006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9.15" x14ac:dyDescent="0.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52.83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75" x14ac:dyDescent="0.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9.15" x14ac:dyDescent="0.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48.55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125.13</v>
      </c>
      <c r="P1613">
        <f t="shared" si="101"/>
        <v>37.08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75" x14ac:dyDescent="0.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75" x14ac:dyDescent="0.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101.5</v>
      </c>
      <c r="P1615">
        <f t="shared" si="101"/>
        <v>39.04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75" x14ac:dyDescent="0.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102.7</v>
      </c>
      <c r="P1616">
        <f t="shared" si="101"/>
        <v>66.690000000000012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75" x14ac:dyDescent="0.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114.13</v>
      </c>
      <c r="P1617">
        <f t="shared" si="101"/>
        <v>67.14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75" x14ac:dyDescent="0.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9.15" x14ac:dyDescent="0.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145.86000000000001</v>
      </c>
      <c r="P1619">
        <f t="shared" si="101"/>
        <v>64.63000000000001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75" x14ac:dyDescent="0.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105.07</v>
      </c>
      <c r="P1620">
        <f t="shared" si="101"/>
        <v>58.379999999999995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75" x14ac:dyDescent="0.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133.33000000000001</v>
      </c>
      <c r="P1621">
        <f t="shared" si="101"/>
        <v>86.960000000000008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9.15" x14ac:dyDescent="0.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66.48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75" x14ac:dyDescent="0.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163.79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75" x14ac:dyDescent="0.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</v>
      </c>
      <c r="P1624">
        <f t="shared" si="101"/>
        <v>107.99000000000001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75" x14ac:dyDescent="0.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101.07</v>
      </c>
      <c r="P1625">
        <f t="shared" si="101"/>
        <v>42.12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75" x14ac:dyDescent="0.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8.3" x14ac:dyDescent="0.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155.33000000000001</v>
      </c>
      <c r="P1627">
        <f t="shared" si="101"/>
        <v>112.02000000000001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75" x14ac:dyDescent="0.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101.19</v>
      </c>
      <c r="P1628">
        <f t="shared" si="101"/>
        <v>74.960000000000008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75" x14ac:dyDescent="0.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9.15" x14ac:dyDescent="0.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100.93</v>
      </c>
      <c r="P1630">
        <f t="shared" si="101"/>
        <v>45.879999999999995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9.15" x14ac:dyDescent="0.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103.67</v>
      </c>
      <c r="P1631">
        <f t="shared" si="101"/>
        <v>75.86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75" x14ac:dyDescent="0.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84.210000000000008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75" x14ac:dyDescent="0.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117.23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75" x14ac:dyDescent="0.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101.63</v>
      </c>
      <c r="P1634">
        <f t="shared" si="101"/>
        <v>86.490000000000009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75" x14ac:dyDescent="0.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172.42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75" x14ac:dyDescent="0.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100.5</v>
      </c>
      <c r="P1636">
        <f t="shared" si="101"/>
        <v>62.82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8.3" x14ac:dyDescent="0.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125.3</v>
      </c>
      <c r="P1637">
        <f t="shared" si="101"/>
        <v>67.73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75" x14ac:dyDescent="0.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103.56</v>
      </c>
      <c r="P1638">
        <f t="shared" si="101"/>
        <v>53.57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75" x14ac:dyDescent="0.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9.15" x14ac:dyDescent="0.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75" x14ac:dyDescent="0.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94.740000000000009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75" x14ac:dyDescent="0.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39.97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9.15" x14ac:dyDescent="0.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75" x14ac:dyDescent="0.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9.15" x14ac:dyDescent="0.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</v>
      </c>
      <c r="P1645">
        <f t="shared" si="101"/>
        <v>168.51999999999998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75" x14ac:dyDescent="0.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85.550000000000011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75" x14ac:dyDescent="0.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8.3" x14ac:dyDescent="0.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26.560000000000002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75" x14ac:dyDescent="0.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104.72</v>
      </c>
      <c r="P1649">
        <f t="shared" si="101"/>
        <v>113.83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75" x14ac:dyDescent="0.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</v>
      </c>
      <c r="P1650">
        <f t="shared" si="101"/>
        <v>32.019999999999996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75" x14ac:dyDescent="0.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100.59</v>
      </c>
      <c r="P1651">
        <f t="shared" si="101"/>
        <v>47.19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75" x14ac:dyDescent="0.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88.47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75" x14ac:dyDescent="0.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75" x14ac:dyDescent="0.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100.67</v>
      </c>
      <c r="P1654">
        <f t="shared" si="101"/>
        <v>64.72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75" x14ac:dyDescent="0.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</v>
      </c>
      <c r="P1655">
        <f t="shared" si="101"/>
        <v>51.86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75" x14ac:dyDescent="0.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119.91</v>
      </c>
      <c r="P1656">
        <f t="shared" si="101"/>
        <v>38.799999999999997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9.15" x14ac:dyDescent="0.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142.87</v>
      </c>
      <c r="P1657">
        <f t="shared" si="101"/>
        <v>44.65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8.3" x14ac:dyDescent="0.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</v>
      </c>
      <c r="P1658">
        <f t="shared" si="101"/>
        <v>156.78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58.3" x14ac:dyDescent="0.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</v>
      </c>
      <c r="P1659">
        <f t="shared" si="101"/>
        <v>118.71000000000001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75" x14ac:dyDescent="0.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132.22999999999999</v>
      </c>
      <c r="P1660">
        <f t="shared" si="101"/>
        <v>74.150000000000006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75" x14ac:dyDescent="0.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112.8</v>
      </c>
      <c r="P1661">
        <f t="shared" si="101"/>
        <v>12.54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8.3" x14ac:dyDescent="0.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27.87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8.3" x14ac:dyDescent="0.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102.51</v>
      </c>
      <c r="P1663">
        <f t="shared" si="101"/>
        <v>80.180000000000007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58.3" x14ac:dyDescent="0.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102.64</v>
      </c>
      <c r="P1664">
        <f t="shared" si="101"/>
        <v>132.44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75" x14ac:dyDescent="0.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75" x14ac:dyDescent="0.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122.41</v>
      </c>
      <c r="P1666">
        <f t="shared" si="101"/>
        <v>34.39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75" x14ac:dyDescent="0.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ROUND((E1667/D1667*100),2)</f>
        <v>119.46</v>
      </c>
      <c r="P1667">
        <f t="shared" ref="P1667:P1730" si="105">ROUNDUP(E1667/L1667,2)</f>
        <v>44.96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75" x14ac:dyDescent="0.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41.05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75" x14ac:dyDescent="0.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</v>
      </c>
      <c r="P1669">
        <f t="shared" si="105"/>
        <v>52.6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75" x14ac:dyDescent="0.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102.64</v>
      </c>
      <c r="P1670">
        <f t="shared" si="105"/>
        <v>70.790000000000006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8.3" x14ac:dyDescent="0.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8.3" x14ac:dyDescent="0.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</v>
      </c>
      <c r="P1672">
        <f t="shared" si="105"/>
        <v>44.61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9.15" x14ac:dyDescent="0.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</v>
      </c>
      <c r="P1673">
        <f t="shared" si="105"/>
        <v>26.150000000000002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75" x14ac:dyDescent="0.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</v>
      </c>
      <c r="P1674">
        <f t="shared" si="105"/>
        <v>39.19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75" x14ac:dyDescent="0.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128.1</v>
      </c>
      <c r="P1675">
        <f t="shared" si="105"/>
        <v>45.6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75" x14ac:dyDescent="0.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89.25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9.15" x14ac:dyDescent="0.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137.41999999999999</v>
      </c>
      <c r="P1677">
        <f t="shared" si="105"/>
        <v>40.419999999999995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9.15" x14ac:dyDescent="0.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</v>
      </c>
      <c r="P1678">
        <f t="shared" si="105"/>
        <v>82.39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75" x14ac:dyDescent="0.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111.67</v>
      </c>
      <c r="P1679">
        <f t="shared" si="105"/>
        <v>159.53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75" x14ac:dyDescent="0.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118.4</v>
      </c>
      <c r="P1680">
        <f t="shared" si="105"/>
        <v>36.25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8.3" x14ac:dyDescent="0.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9.15" x14ac:dyDescent="0.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58.3" x14ac:dyDescent="0.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</v>
      </c>
      <c r="P1683">
        <f t="shared" si="105"/>
        <v>74.58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75" x14ac:dyDescent="0.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75" x14ac:dyDescent="0.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9.15" x14ac:dyDescent="0.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109.13</v>
      </c>
      <c r="P1686">
        <f t="shared" si="105"/>
        <v>86.440000000000012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75" x14ac:dyDescent="0.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102.86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75" x14ac:dyDescent="0.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75" x14ac:dyDescent="0.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80.13000000000001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8.3" x14ac:dyDescent="0.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253.14999999999998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9.15" x14ac:dyDescent="0.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171.42999999999998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75" x14ac:dyDescent="0.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57.73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75" x14ac:dyDescent="0.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</v>
      </c>
      <c r="P1693">
        <f t="shared" si="105"/>
        <v>264.27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75" x14ac:dyDescent="0.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75" x14ac:dyDescent="0.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75" x14ac:dyDescent="0.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8.3" x14ac:dyDescent="0.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11.71</v>
      </c>
      <c r="P1697">
        <f t="shared" si="105"/>
        <v>61.089999999999996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58.3" x14ac:dyDescent="0.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75" x14ac:dyDescent="0.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20.21</v>
      </c>
      <c r="P1699">
        <f t="shared" si="105"/>
        <v>114.82000000000001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.900000000000006" x14ac:dyDescent="0.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58.3" x14ac:dyDescent="0.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4.2300000000000004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75" x14ac:dyDescent="0.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65.98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75" x14ac:dyDescent="0.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0.2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9.15" x14ac:dyDescent="0.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0.01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75" x14ac:dyDescent="0.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75" x14ac:dyDescent="0.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65.099999999999994</v>
      </c>
      <c r="P1706">
        <f t="shared" si="105"/>
        <v>118.37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75" x14ac:dyDescent="0.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75" x14ac:dyDescent="0.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75" x14ac:dyDescent="0.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54.12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8.3" x14ac:dyDescent="0.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75" x14ac:dyDescent="0.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4.8600000000000003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9.15" x14ac:dyDescent="0.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0.68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75" x14ac:dyDescent="0.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8.3" x14ac:dyDescent="0.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8.3" x14ac:dyDescent="0.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1.67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75" x14ac:dyDescent="0.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7.87</v>
      </c>
      <c r="P1716">
        <f t="shared" si="105"/>
        <v>115.71000000000001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75" x14ac:dyDescent="0.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75" x14ac:dyDescent="0.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75" x14ac:dyDescent="0.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42.73</v>
      </c>
      <c r="P1719">
        <f t="shared" si="105"/>
        <v>34.03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75" x14ac:dyDescent="0.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0.88</v>
      </c>
      <c r="P1721">
        <f t="shared" si="105"/>
        <v>11.67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75" x14ac:dyDescent="0.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5.63</v>
      </c>
      <c r="P1722">
        <f t="shared" si="105"/>
        <v>28.130000000000003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75" x14ac:dyDescent="0.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75" x14ac:dyDescent="0.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0.03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8.3" x14ac:dyDescent="0.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216.67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75" x14ac:dyDescent="0.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0.57999999999999996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75" x14ac:dyDescent="0.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</v>
      </c>
      <c r="P1727">
        <f t="shared" si="105"/>
        <v>62.23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9.15" x14ac:dyDescent="0.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75" x14ac:dyDescent="0.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0.03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75" x14ac:dyDescent="0.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122.15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75" x14ac:dyDescent="0.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ROUND((E1731/D1731*100),2)</f>
        <v>0</v>
      </c>
      <c r="P1731" t="e">
        <f t="shared" ref="P1731:P1794" si="109">ROUNDUP(E1731/L1731,2)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75" x14ac:dyDescent="0.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9.15" x14ac:dyDescent="0.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75" x14ac:dyDescent="0.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75" x14ac:dyDescent="0.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75" x14ac:dyDescent="0.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0.02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75" x14ac:dyDescent="0.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9.15" x14ac:dyDescent="0.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75" x14ac:dyDescent="0.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56.669999999999995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9.15" x14ac:dyDescent="0.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75" x14ac:dyDescent="0.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75" x14ac:dyDescent="0.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9.15" x14ac:dyDescent="0.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</v>
      </c>
      <c r="P1743">
        <f t="shared" si="109"/>
        <v>25.580000000000002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75" x14ac:dyDescent="0.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108.75</v>
      </c>
      <c r="P1744">
        <f t="shared" si="109"/>
        <v>63.98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75" x14ac:dyDescent="0.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100.42</v>
      </c>
      <c r="P1745">
        <f t="shared" si="109"/>
        <v>89.93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75" x14ac:dyDescent="0.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</v>
      </c>
      <c r="P1746">
        <f t="shared" si="109"/>
        <v>93.08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75" x14ac:dyDescent="0.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</v>
      </c>
      <c r="P1747">
        <f t="shared" si="109"/>
        <v>89.68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8.3" x14ac:dyDescent="0.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</v>
      </c>
      <c r="P1748">
        <f t="shared" si="109"/>
        <v>207.62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75" x14ac:dyDescent="0.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104.96</v>
      </c>
      <c r="P1749">
        <f t="shared" si="109"/>
        <v>59.41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9.15" x14ac:dyDescent="0.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129.94999999999999</v>
      </c>
      <c r="P1750">
        <f t="shared" si="109"/>
        <v>358.98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9.15" x14ac:dyDescent="0.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123.49</v>
      </c>
      <c r="P1751">
        <f t="shared" si="109"/>
        <v>94.740000000000009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75" x14ac:dyDescent="0.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80.650000000000006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9.15" x14ac:dyDescent="0.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102.9</v>
      </c>
      <c r="P1753">
        <f t="shared" si="109"/>
        <v>168.69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9.15" x14ac:dyDescent="0.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260.17</v>
      </c>
      <c r="P1754">
        <f t="shared" si="109"/>
        <v>34.69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75" x14ac:dyDescent="0.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75" x14ac:dyDescent="0.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110.53</v>
      </c>
      <c r="P1756">
        <f t="shared" si="109"/>
        <v>104.39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75" x14ac:dyDescent="0.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75" x14ac:dyDescent="0.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102.83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3.75" x14ac:dyDescent="0.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414.28999999999996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8.3" x14ac:dyDescent="0.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42.489999999999995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9.15" x14ac:dyDescent="0.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</v>
      </c>
      <c r="P1761">
        <f t="shared" si="109"/>
        <v>108.78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75" x14ac:dyDescent="0.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81.100000000000009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9.15" x14ac:dyDescent="0.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51.669999999999995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9.15" x14ac:dyDescent="0.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8.3" x14ac:dyDescent="0.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101.91</v>
      </c>
      <c r="P1765">
        <f t="shared" si="109"/>
        <v>103.64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75" x14ac:dyDescent="0.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55.29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75" x14ac:dyDescent="0.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59.47</v>
      </c>
      <c r="P1767">
        <f t="shared" si="109"/>
        <v>72.17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9.15" x14ac:dyDescent="0.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9.15" x14ac:dyDescent="0.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58.62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75" x14ac:dyDescent="0.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75" x14ac:dyDescent="0.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</v>
      </c>
      <c r="P1771">
        <f t="shared" si="109"/>
        <v>49.14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75" x14ac:dyDescent="0.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75" x14ac:dyDescent="0.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21.31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75" x14ac:dyDescent="0.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45.16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75" x14ac:dyDescent="0.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6.26</v>
      </c>
      <c r="P1775">
        <f t="shared" si="109"/>
        <v>98.79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75" x14ac:dyDescent="0.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88.31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75" x14ac:dyDescent="0.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65.099999999999994</v>
      </c>
      <c r="P1777">
        <f t="shared" si="109"/>
        <v>170.63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75" x14ac:dyDescent="0.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75" x14ac:dyDescent="0.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75" x14ac:dyDescent="0.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</v>
      </c>
      <c r="P1780">
        <f t="shared" si="109"/>
        <v>66.34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75" x14ac:dyDescent="0.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36.24</v>
      </c>
      <c r="P1781">
        <f t="shared" si="109"/>
        <v>104.9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75" x14ac:dyDescent="0.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</v>
      </c>
      <c r="P1782">
        <f t="shared" si="109"/>
        <v>78.45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75" x14ac:dyDescent="0.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</v>
      </c>
      <c r="P1783">
        <f t="shared" si="109"/>
        <v>59.05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8.3" x14ac:dyDescent="0.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</v>
      </c>
      <c r="P1784">
        <f t="shared" si="109"/>
        <v>71.350000000000009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75" x14ac:dyDescent="0.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</v>
      </c>
      <c r="P1785">
        <f t="shared" si="109"/>
        <v>51.23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75" x14ac:dyDescent="0.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60.25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75" x14ac:dyDescent="0.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</v>
      </c>
      <c r="P1787">
        <f t="shared" si="109"/>
        <v>44.94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75" x14ac:dyDescent="0.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</v>
      </c>
      <c r="P1788">
        <f t="shared" si="109"/>
        <v>31.21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75" x14ac:dyDescent="0.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15.33</v>
      </c>
      <c r="P1789">
        <f t="shared" si="109"/>
        <v>63.879999999999995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75" x14ac:dyDescent="0.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75" x14ac:dyDescent="0.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75" x14ac:dyDescent="0.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4.96</v>
      </c>
      <c r="P1792">
        <f t="shared" si="109"/>
        <v>109.07000000000001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9.15" x14ac:dyDescent="0.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3.57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9.15" x14ac:dyDescent="0.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</v>
      </c>
      <c r="P1794">
        <f t="shared" si="109"/>
        <v>109.94000000000001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75" x14ac:dyDescent="0.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ROUND((E1795/D1795*100),2)</f>
        <v>1.33</v>
      </c>
      <c r="P1795">
        <f t="shared" ref="P1795:P1858" si="113">ROUNDUP(E1795/L1795,2)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75" x14ac:dyDescent="0.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11.08</v>
      </c>
      <c r="P1796">
        <f t="shared" si="113"/>
        <v>55.39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75" x14ac:dyDescent="0.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38.74</v>
      </c>
      <c r="P1797">
        <f t="shared" si="113"/>
        <v>133.91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8.3" x14ac:dyDescent="0.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</v>
      </c>
      <c r="P1798">
        <f t="shared" si="113"/>
        <v>48.73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75" x14ac:dyDescent="0.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75" x14ac:dyDescent="0.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13.64</v>
      </c>
      <c r="P1800">
        <f t="shared" si="113"/>
        <v>58.98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9.15" x14ac:dyDescent="0.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1.75</v>
      </c>
      <c r="P1801">
        <f t="shared" si="113"/>
        <v>11.64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58.3" x14ac:dyDescent="0.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20.45</v>
      </c>
      <c r="P1802">
        <f t="shared" si="113"/>
        <v>83.72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58.3" x14ac:dyDescent="0.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</v>
      </c>
      <c r="P1803">
        <f t="shared" si="113"/>
        <v>63.65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75" x14ac:dyDescent="0.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48.49</v>
      </c>
      <c r="P1804">
        <f t="shared" si="113"/>
        <v>94.28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75" x14ac:dyDescent="0.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71.87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75" x14ac:dyDescent="0.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</v>
      </c>
      <c r="P1806">
        <f t="shared" si="113"/>
        <v>104.85000000000001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75" x14ac:dyDescent="0.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</v>
      </c>
      <c r="P1807">
        <f t="shared" si="113"/>
        <v>67.14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75" x14ac:dyDescent="0.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2.96</v>
      </c>
      <c r="P1808">
        <f t="shared" si="113"/>
        <v>73.88000000000001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9.15" x14ac:dyDescent="0.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69.13000000000001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75" x14ac:dyDescent="0.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41.41</v>
      </c>
      <c r="P1810">
        <f t="shared" si="113"/>
        <v>120.78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75" x14ac:dyDescent="0.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10.86</v>
      </c>
      <c r="P1811">
        <f t="shared" si="113"/>
        <v>42.23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75" x14ac:dyDescent="0.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75" x14ac:dyDescent="0.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7.0000000000000007E-2</v>
      </c>
      <c r="P1813">
        <f t="shared" si="113"/>
        <v>1.54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75" x14ac:dyDescent="0.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13.31</v>
      </c>
      <c r="P1814">
        <f t="shared" si="113"/>
        <v>37.61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75" x14ac:dyDescent="0.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75" x14ac:dyDescent="0.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</v>
      </c>
      <c r="P1816">
        <f t="shared" si="113"/>
        <v>42.16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8.3" x14ac:dyDescent="0.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75" x14ac:dyDescent="0.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2.04</v>
      </c>
      <c r="P1818">
        <f t="shared" si="113"/>
        <v>84.84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9.15" x14ac:dyDescent="0.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52.33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9.15" x14ac:dyDescent="0.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75" x14ac:dyDescent="0.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8.3" x14ac:dyDescent="0.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6.57</v>
      </c>
      <c r="P1822">
        <f t="shared" si="113"/>
        <v>213.38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75" x14ac:dyDescent="0.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59.169999999999995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9.15" x14ac:dyDescent="0.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27.28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75" x14ac:dyDescent="0.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115.86</v>
      </c>
      <c r="P1825">
        <f t="shared" si="113"/>
        <v>24.580000000000002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100.07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75" x14ac:dyDescent="0.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9.15" x14ac:dyDescent="0.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75" x14ac:dyDescent="0.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</v>
      </c>
      <c r="P1829">
        <f t="shared" si="113"/>
        <v>83.89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8.3" x14ac:dyDescent="0.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</v>
      </c>
      <c r="P1830">
        <f t="shared" si="113"/>
        <v>417.34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75" x14ac:dyDescent="0.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</v>
      </c>
      <c r="P1831">
        <f t="shared" si="113"/>
        <v>75.77000000000001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75" x14ac:dyDescent="0.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</v>
      </c>
      <c r="P1832">
        <f t="shared" si="113"/>
        <v>67.39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75" x14ac:dyDescent="0.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73.58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75" x14ac:dyDescent="0.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142.86000000000001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75" x14ac:dyDescent="0.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9.15" x14ac:dyDescent="0.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</v>
      </c>
      <c r="P1836">
        <f t="shared" si="113"/>
        <v>131.16999999999999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8.3" x14ac:dyDescent="0.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47.28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9.15" x14ac:dyDescent="0.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8.3" x14ac:dyDescent="0.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</v>
      </c>
      <c r="P1839">
        <f t="shared" si="113"/>
        <v>61.37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75" x14ac:dyDescent="0.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100.15</v>
      </c>
      <c r="P1840">
        <f t="shared" si="113"/>
        <v>35.769999999999996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75" x14ac:dyDescent="0.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205.3</v>
      </c>
      <c r="P1841">
        <f t="shared" si="113"/>
        <v>45.629999999999995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75" x14ac:dyDescent="0.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108.89</v>
      </c>
      <c r="P1842">
        <f t="shared" si="113"/>
        <v>75.39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9.15" x14ac:dyDescent="0.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50.879999999999995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75" x14ac:dyDescent="0.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8.3" x14ac:dyDescent="0.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124.01</v>
      </c>
      <c r="P1845">
        <f t="shared" si="113"/>
        <v>92.550000000000011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75" x14ac:dyDescent="0.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7.45" x14ac:dyDescent="0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52.64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75" x14ac:dyDescent="0.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137.93</v>
      </c>
      <c r="P1848">
        <f t="shared" si="113"/>
        <v>99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8.3" x14ac:dyDescent="0.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</v>
      </c>
      <c r="P1849">
        <f t="shared" si="113"/>
        <v>79.53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75" x14ac:dyDescent="0.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107.37</v>
      </c>
      <c r="P1850">
        <f t="shared" si="113"/>
        <v>134.20999999999998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9.15" x14ac:dyDescent="0.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</v>
      </c>
      <c r="P1851">
        <f t="shared" si="113"/>
        <v>37.629999999999995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75" x14ac:dyDescent="0.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</v>
      </c>
      <c r="P1852">
        <f t="shared" si="113"/>
        <v>51.05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75" x14ac:dyDescent="0.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100.08</v>
      </c>
      <c r="P1853">
        <f t="shared" si="113"/>
        <v>50.04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58.3" x14ac:dyDescent="0.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116.97</v>
      </c>
      <c r="P1854">
        <f t="shared" si="113"/>
        <v>133.94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75" x14ac:dyDescent="0.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101.88</v>
      </c>
      <c r="P1855">
        <f t="shared" si="113"/>
        <v>58.22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75" x14ac:dyDescent="0.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</v>
      </c>
      <c r="P1856">
        <f t="shared" si="113"/>
        <v>88.04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75" x14ac:dyDescent="0.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154.06</v>
      </c>
      <c r="P1857">
        <f t="shared" si="113"/>
        <v>70.58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8.3" x14ac:dyDescent="0.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53.29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75" x14ac:dyDescent="0.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ROUND((E1859/D1859*100),2)</f>
        <v>100</v>
      </c>
      <c r="P1859">
        <f t="shared" ref="P1859:P1922" si="117">ROUNDUP(E1859/L1859,2)</f>
        <v>136.37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8.3" x14ac:dyDescent="0.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108.75</v>
      </c>
      <c r="P1860">
        <f t="shared" si="117"/>
        <v>40.549999999999997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9.15" x14ac:dyDescent="0.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131.83000000000001</v>
      </c>
      <c r="P1861">
        <f t="shared" si="117"/>
        <v>70.63000000000001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75" x14ac:dyDescent="0.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133.47</v>
      </c>
      <c r="P1862">
        <f t="shared" si="117"/>
        <v>52.69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75" x14ac:dyDescent="0.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75" x14ac:dyDescent="0.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</v>
      </c>
      <c r="P1864">
        <f t="shared" si="117"/>
        <v>90.940000000000012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75" x14ac:dyDescent="0.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75" x14ac:dyDescent="0.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</v>
      </c>
      <c r="P1866">
        <f t="shared" si="117"/>
        <v>58.089999999999996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8.3" x14ac:dyDescent="0.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75" x14ac:dyDescent="0.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75" x14ac:dyDescent="0.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75" x14ac:dyDescent="0.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4.87</v>
      </c>
      <c r="P1870">
        <f t="shared" si="117"/>
        <v>71.59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75" x14ac:dyDescent="0.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75" x14ac:dyDescent="0.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</v>
      </c>
      <c r="P1872">
        <f t="shared" si="117"/>
        <v>32.82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75" x14ac:dyDescent="0.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</v>
      </c>
      <c r="P1873">
        <f t="shared" si="117"/>
        <v>49.12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75" x14ac:dyDescent="0.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16.310000000000002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75" x14ac:dyDescent="0.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0.45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8.3" x14ac:dyDescent="0.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0.02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75" x14ac:dyDescent="0.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75" x14ac:dyDescent="0.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75" x14ac:dyDescent="0.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8.3" x14ac:dyDescent="0.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75" x14ac:dyDescent="0.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9.15" x14ac:dyDescent="0.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20.079999999999998</v>
      </c>
      <c r="P1882">
        <f t="shared" si="117"/>
        <v>41.839999999999996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75" x14ac:dyDescent="0.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</v>
      </c>
      <c r="P1883">
        <f t="shared" si="117"/>
        <v>49.339999999999996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58.3" x14ac:dyDescent="0.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100.9</v>
      </c>
      <c r="P1884">
        <f t="shared" si="117"/>
        <v>41.73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75" x14ac:dyDescent="0.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</v>
      </c>
      <c r="P1885">
        <f t="shared" si="117"/>
        <v>32.72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75" x14ac:dyDescent="0.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51.97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75" x14ac:dyDescent="0.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116.33</v>
      </c>
      <c r="P1887">
        <f t="shared" si="117"/>
        <v>50.69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75" x14ac:dyDescent="0.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</v>
      </c>
      <c r="P1888">
        <f t="shared" si="117"/>
        <v>42.25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75" x14ac:dyDescent="0.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111.17</v>
      </c>
      <c r="P1889">
        <f t="shared" si="117"/>
        <v>416.88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8.3" x14ac:dyDescent="0.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46.66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75" x14ac:dyDescent="0.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</v>
      </c>
      <c r="P1891">
        <f t="shared" si="117"/>
        <v>48.46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75" x14ac:dyDescent="0.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144.58000000000001</v>
      </c>
      <c r="P1892">
        <f t="shared" si="117"/>
        <v>70.53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8.3" x14ac:dyDescent="0.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</v>
      </c>
      <c r="P1893">
        <f t="shared" si="117"/>
        <v>87.960000000000008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75" x14ac:dyDescent="0.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</v>
      </c>
      <c r="P1894">
        <f t="shared" si="117"/>
        <v>26.270000000000003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75" x14ac:dyDescent="0.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9.15" x14ac:dyDescent="0.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8.3" x14ac:dyDescent="0.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101.72</v>
      </c>
      <c r="P1897">
        <f t="shared" si="117"/>
        <v>196.35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75" x14ac:dyDescent="0.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123.95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75" x14ac:dyDescent="0.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102.46</v>
      </c>
      <c r="P1899">
        <f t="shared" si="117"/>
        <v>35.559999999999995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75" x14ac:dyDescent="0.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75" x14ac:dyDescent="0.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133.33000000000001</v>
      </c>
      <c r="P1901">
        <f t="shared" si="117"/>
        <v>28.580000000000002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3.75" x14ac:dyDescent="0.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</v>
      </c>
      <c r="P1902">
        <f t="shared" si="117"/>
        <v>50.64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75" x14ac:dyDescent="0.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2.7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75" x14ac:dyDescent="0.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75" x14ac:dyDescent="0.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34.1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75" x14ac:dyDescent="0.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8.3" x14ac:dyDescent="0.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0.17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75" x14ac:dyDescent="0.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215.95999999999998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75" x14ac:dyDescent="0.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0.28000000000000003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75" x14ac:dyDescent="0.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75" x14ac:dyDescent="0.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</v>
      </c>
      <c r="P1911">
        <f t="shared" si="117"/>
        <v>129.97999999999999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75" x14ac:dyDescent="0.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39.4</v>
      </c>
      <c r="P1912">
        <f t="shared" si="117"/>
        <v>117.5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8.3" x14ac:dyDescent="0.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0.02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75" x14ac:dyDescent="0.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70.600000000000009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9.15" x14ac:dyDescent="0.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1.33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75" x14ac:dyDescent="0.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9.01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75" x14ac:dyDescent="0.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9.15" x14ac:dyDescent="0.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9.15" x14ac:dyDescent="0.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</v>
      </c>
      <c r="P1919">
        <f t="shared" si="117"/>
        <v>2928.9300000000003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75" x14ac:dyDescent="0.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75" x14ac:dyDescent="0.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29.630000000000003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75" x14ac:dyDescent="0.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40.989999999999995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9.15" x14ac:dyDescent="0.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ROUND((E1923/D1923*100),2)</f>
        <v>136.80000000000001</v>
      </c>
      <c r="P1923">
        <f t="shared" ref="P1923:P1986" si="121">ROUNDUP(E1923/L1923,2)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75" x14ac:dyDescent="0.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36.11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75" x14ac:dyDescent="0.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240.8</v>
      </c>
      <c r="P1925">
        <f t="shared" si="121"/>
        <v>23.16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8.3" x14ac:dyDescent="0.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114.4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75" x14ac:dyDescent="0.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</v>
      </c>
      <c r="P1927">
        <f t="shared" si="121"/>
        <v>31.830000000000002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8.3" x14ac:dyDescent="0.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195.38</v>
      </c>
      <c r="P1928">
        <f t="shared" si="121"/>
        <v>27.39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</v>
      </c>
      <c r="P1929">
        <f t="shared" si="121"/>
        <v>56.37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9.15" x14ac:dyDescent="0.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103.14</v>
      </c>
      <c r="P1930">
        <f t="shared" si="121"/>
        <v>77.36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75" x14ac:dyDescent="0.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9.15" x14ac:dyDescent="0.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75" x14ac:dyDescent="0.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</v>
      </c>
      <c r="P1933">
        <f t="shared" si="121"/>
        <v>48.25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8.3" x14ac:dyDescent="0.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</v>
      </c>
      <c r="P1934">
        <f t="shared" si="121"/>
        <v>70.22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75" x14ac:dyDescent="0.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</v>
      </c>
      <c r="P1935">
        <f t="shared" si="121"/>
        <v>94.06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75" x14ac:dyDescent="0.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123.62</v>
      </c>
      <c r="P1936">
        <f t="shared" si="121"/>
        <v>80.28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75" x14ac:dyDescent="0.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75" x14ac:dyDescent="0.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</v>
      </c>
      <c r="P1938">
        <f t="shared" si="121"/>
        <v>60.269999999999996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75" x14ac:dyDescent="0.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187.25</v>
      </c>
      <c r="P1939">
        <f t="shared" si="121"/>
        <v>38.75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75" x14ac:dyDescent="0.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</v>
      </c>
      <c r="P1940">
        <f t="shared" si="121"/>
        <v>152.54999999999998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8.3" x14ac:dyDescent="0.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115.32000000000001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75" x14ac:dyDescent="0.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</v>
      </c>
      <c r="P1942">
        <f t="shared" si="121"/>
        <v>35.839999999999996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75" x14ac:dyDescent="0.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126.12</v>
      </c>
      <c r="P1943">
        <f t="shared" si="121"/>
        <v>64.58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75" x14ac:dyDescent="0.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</v>
      </c>
      <c r="P1944">
        <f t="shared" si="121"/>
        <v>87.440000000000012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75" x14ac:dyDescent="0.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1705.25</v>
      </c>
      <c r="P1945">
        <f t="shared" si="121"/>
        <v>68.820000000000007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58.3" x14ac:dyDescent="0.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788.06</v>
      </c>
      <c r="P1946">
        <f t="shared" si="121"/>
        <v>176.20999999999998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75" x14ac:dyDescent="0.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348.02</v>
      </c>
      <c r="P1947">
        <f t="shared" si="121"/>
        <v>511.8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58.3" x14ac:dyDescent="0.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149.75</v>
      </c>
      <c r="P1948">
        <f t="shared" si="121"/>
        <v>160.44999999999999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8.3" x14ac:dyDescent="0.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</v>
      </c>
      <c r="P1949">
        <f t="shared" si="121"/>
        <v>35.01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9.15" x14ac:dyDescent="0.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</v>
      </c>
      <c r="P1950">
        <f t="shared" si="121"/>
        <v>188.51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75" x14ac:dyDescent="0.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56.21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75" x14ac:dyDescent="0.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200.52</v>
      </c>
      <c r="P1952">
        <f t="shared" si="121"/>
        <v>51.309999999999995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75" x14ac:dyDescent="0.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</v>
      </c>
      <c r="P1953">
        <f t="shared" si="121"/>
        <v>127.37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75" x14ac:dyDescent="0.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</v>
      </c>
      <c r="P1954">
        <f t="shared" si="121"/>
        <v>101.86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75" x14ac:dyDescent="0.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225.95</v>
      </c>
      <c r="P1955">
        <f t="shared" si="121"/>
        <v>230.56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9.15" x14ac:dyDescent="0.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698.95</v>
      </c>
      <c r="P1956">
        <f t="shared" si="121"/>
        <v>842.11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75" x14ac:dyDescent="0.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398.6</v>
      </c>
      <c r="P1957">
        <f t="shared" si="121"/>
        <v>577.28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75" x14ac:dyDescent="0.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294.02999999999997</v>
      </c>
      <c r="P1958">
        <f t="shared" si="121"/>
        <v>483.34999999999997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9.15" x14ac:dyDescent="0.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</v>
      </c>
      <c r="P1959">
        <f t="shared" si="121"/>
        <v>76.14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75" x14ac:dyDescent="0.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</v>
      </c>
      <c r="P1960">
        <f t="shared" si="121"/>
        <v>74.11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8.3" x14ac:dyDescent="0.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156.72999999999999</v>
      </c>
      <c r="P1961">
        <f t="shared" si="121"/>
        <v>36.97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75" x14ac:dyDescent="0.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</v>
      </c>
      <c r="P1962">
        <f t="shared" si="121"/>
        <v>2500.9700000000003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75" x14ac:dyDescent="0.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1105.3800000000001</v>
      </c>
      <c r="P1963">
        <f t="shared" si="121"/>
        <v>67.7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75" x14ac:dyDescent="0.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192.93</v>
      </c>
      <c r="P1964">
        <f t="shared" si="121"/>
        <v>63.05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58.3" x14ac:dyDescent="0.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75" x14ac:dyDescent="0.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259.58</v>
      </c>
      <c r="P1966">
        <f t="shared" si="121"/>
        <v>180.76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75" x14ac:dyDescent="0.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127.33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75" x14ac:dyDescent="0.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</v>
      </c>
      <c r="P1968">
        <f t="shared" si="121"/>
        <v>136.64999999999998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75" x14ac:dyDescent="0.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182.79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9.15" x14ac:dyDescent="0.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284.97000000000003</v>
      </c>
      <c r="P1970">
        <f t="shared" si="121"/>
        <v>279.38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75" x14ac:dyDescent="0.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61.379999999999995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75" x14ac:dyDescent="0.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80.73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75" x14ac:dyDescent="0.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263.02999999999997</v>
      </c>
      <c r="P1973">
        <f t="shared" si="121"/>
        <v>272.36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75" x14ac:dyDescent="0.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70.850000000000009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75" x14ac:dyDescent="0.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</v>
      </c>
      <c r="P1975">
        <f t="shared" si="121"/>
        <v>247.95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75" x14ac:dyDescent="0.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375.5</v>
      </c>
      <c r="P1976">
        <f t="shared" si="121"/>
        <v>186.82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9.15" x14ac:dyDescent="0.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208.71</v>
      </c>
      <c r="P1977">
        <f t="shared" si="121"/>
        <v>131.98999999999998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9.15" x14ac:dyDescent="0.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29.32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75" x14ac:dyDescent="0.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245.03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75" x14ac:dyDescent="0.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1026.8499999999999</v>
      </c>
      <c r="P1980">
        <f t="shared" si="121"/>
        <v>1323.26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75" x14ac:dyDescent="0.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</v>
      </c>
      <c r="P1981">
        <f t="shared" si="121"/>
        <v>282.65999999999997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9.15" x14ac:dyDescent="0.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</v>
      </c>
      <c r="P1982">
        <f t="shared" si="121"/>
        <v>91.22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75" x14ac:dyDescent="0.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75" x14ac:dyDescent="0.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75" x14ac:dyDescent="0.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88.690000000000012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8.3" x14ac:dyDescent="0.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21.15</v>
      </c>
      <c r="P1986">
        <f t="shared" si="121"/>
        <v>453.15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75" x14ac:dyDescent="0.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ROUND((E1987/D1987*100),2)</f>
        <v>3.19</v>
      </c>
      <c r="P1987">
        <f t="shared" ref="P1987:P2050" si="125">ROUNDUP(E1987/L1987,2)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75" x14ac:dyDescent="0.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9.15" x14ac:dyDescent="0.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</v>
      </c>
      <c r="P1989">
        <f t="shared" si="125"/>
        <v>83.43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0.42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75" x14ac:dyDescent="0.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75" x14ac:dyDescent="0.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16.97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9.15" x14ac:dyDescent="0.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46.669999999999995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9.15" x14ac:dyDescent="0.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75" x14ac:dyDescent="0.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8.3" x14ac:dyDescent="0.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75" x14ac:dyDescent="0.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8.3" x14ac:dyDescent="0.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75" x14ac:dyDescent="0.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75" x14ac:dyDescent="0.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</v>
      </c>
      <c r="P2000">
        <f t="shared" si="125"/>
        <v>218.34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75" x14ac:dyDescent="0.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</v>
      </c>
      <c r="P2001">
        <f t="shared" si="125"/>
        <v>33.72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75" x14ac:dyDescent="0.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75" x14ac:dyDescent="0.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382.13</v>
      </c>
      <c r="P2003">
        <f t="shared" si="125"/>
        <v>128.38999999999999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75" x14ac:dyDescent="0.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</v>
      </c>
      <c r="P2004">
        <f t="shared" si="125"/>
        <v>78.84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8.3" x14ac:dyDescent="0.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91.77000000000001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75" x14ac:dyDescent="0.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</v>
      </c>
      <c r="P2006">
        <f t="shared" si="125"/>
        <v>331.11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75" x14ac:dyDescent="0.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</v>
      </c>
      <c r="P2007">
        <f t="shared" si="125"/>
        <v>194.26999999999998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8.3" x14ac:dyDescent="0.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8.3" x14ac:dyDescent="0.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115.71</v>
      </c>
      <c r="P2009">
        <f t="shared" si="125"/>
        <v>84.460000000000008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75" x14ac:dyDescent="0.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</v>
      </c>
      <c r="P2010">
        <f t="shared" si="125"/>
        <v>44.86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75" x14ac:dyDescent="0.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305.16000000000003</v>
      </c>
      <c r="P2011">
        <f t="shared" si="125"/>
        <v>383.37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9.15" x14ac:dyDescent="0.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</v>
      </c>
      <c r="P2012">
        <f t="shared" si="125"/>
        <v>55.28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75" x14ac:dyDescent="0.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</v>
      </c>
      <c r="P2013">
        <f t="shared" si="125"/>
        <v>422.03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75" x14ac:dyDescent="0.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</v>
      </c>
      <c r="P2014">
        <f t="shared" si="125"/>
        <v>64.190000000000012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58.3" x14ac:dyDescent="0.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</v>
      </c>
      <c r="P2015">
        <f t="shared" si="125"/>
        <v>173.57999999999998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75" x14ac:dyDescent="0.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</v>
      </c>
      <c r="P2016">
        <f t="shared" si="125"/>
        <v>88.61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75" x14ac:dyDescent="0.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50.23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9.15" x14ac:dyDescent="0.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</v>
      </c>
      <c r="P2018">
        <f t="shared" si="125"/>
        <v>192.39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75" x14ac:dyDescent="0.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</v>
      </c>
      <c r="P2019">
        <f t="shared" si="125"/>
        <v>73.42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75" x14ac:dyDescent="0.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</v>
      </c>
      <c r="P2020">
        <f t="shared" si="125"/>
        <v>147.69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8.3" x14ac:dyDescent="0.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484.91</v>
      </c>
      <c r="P2021">
        <f t="shared" si="125"/>
        <v>108.97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75" x14ac:dyDescent="0.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</v>
      </c>
      <c r="P2022">
        <f t="shared" si="125"/>
        <v>23.650000000000002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75" x14ac:dyDescent="0.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147.94999999999999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75" x14ac:dyDescent="0.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125.14</v>
      </c>
      <c r="P2024">
        <f t="shared" si="125"/>
        <v>385.03999999999996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8.3" x14ac:dyDescent="0.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161.46</v>
      </c>
      <c r="P2025">
        <f t="shared" si="125"/>
        <v>457.4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75" x14ac:dyDescent="0.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223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75" x14ac:dyDescent="0.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201.15</v>
      </c>
      <c r="P2027">
        <f t="shared" si="125"/>
        <v>220.75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9.15" x14ac:dyDescent="0.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133.47999999999999</v>
      </c>
      <c r="P2028">
        <f t="shared" si="125"/>
        <v>73.510000000000005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75" x14ac:dyDescent="0.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120.25</v>
      </c>
      <c r="P2029">
        <f t="shared" si="125"/>
        <v>223.1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9.15" x14ac:dyDescent="0.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126.17</v>
      </c>
      <c r="P2030">
        <f t="shared" si="125"/>
        <v>47.919999999999995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75" x14ac:dyDescent="0.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96.070000000000007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75" x14ac:dyDescent="0.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226.24</v>
      </c>
      <c r="P2032">
        <f t="shared" si="125"/>
        <v>118.62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75" x14ac:dyDescent="0.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118.46000000000001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75" x14ac:dyDescent="0.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304.19</v>
      </c>
      <c r="P2034">
        <f t="shared" si="125"/>
        <v>143.22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75" x14ac:dyDescent="0.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178.68</v>
      </c>
      <c r="P2035">
        <f t="shared" si="125"/>
        <v>282.71999999999997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8.3" x14ac:dyDescent="0.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386.82</v>
      </c>
      <c r="P2036">
        <f t="shared" si="125"/>
        <v>593.93999999999994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58.3" x14ac:dyDescent="0.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211.04</v>
      </c>
      <c r="P2037">
        <f t="shared" si="125"/>
        <v>262.15999999999997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75" x14ac:dyDescent="0.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131.66999999999999</v>
      </c>
      <c r="P2038">
        <f t="shared" si="125"/>
        <v>46.589999999999996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75" x14ac:dyDescent="0.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300.48</v>
      </c>
      <c r="P2039">
        <f t="shared" si="125"/>
        <v>70.050000000000011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75" x14ac:dyDescent="0.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</v>
      </c>
      <c r="P2040">
        <f t="shared" si="125"/>
        <v>164.91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3.75" x14ac:dyDescent="0.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136.22</v>
      </c>
      <c r="P2041">
        <f t="shared" si="125"/>
        <v>449.27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9.15" x14ac:dyDescent="0.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</v>
      </c>
      <c r="P2042">
        <f t="shared" si="125"/>
        <v>27.48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75" x14ac:dyDescent="0.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</v>
      </c>
      <c r="P2043">
        <f t="shared" si="125"/>
        <v>143.97999999999999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75" x14ac:dyDescent="0.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88.240000000000009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75" x14ac:dyDescent="0.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506.21</v>
      </c>
      <c r="P2045">
        <f t="shared" si="125"/>
        <v>36.33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75" x14ac:dyDescent="0.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</v>
      </c>
      <c r="P2046">
        <f t="shared" si="125"/>
        <v>90.18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75" x14ac:dyDescent="0.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</v>
      </c>
      <c r="P2047">
        <f t="shared" si="125"/>
        <v>152.63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75" x14ac:dyDescent="0.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</v>
      </c>
      <c r="P2048">
        <f t="shared" si="125"/>
        <v>55.809999999999995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75" x14ac:dyDescent="0.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227.85999999999999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75" x14ac:dyDescent="0.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148.33000000000001</v>
      </c>
      <c r="P2050">
        <f t="shared" si="125"/>
        <v>91.83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ROUND((E2051/D2051*100),2)</f>
        <v>120.19</v>
      </c>
      <c r="P2051">
        <f t="shared" ref="P2051:P2114" si="129">ROUNDUP(E2051/L2051,2)</f>
        <v>81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75" x14ac:dyDescent="0.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</v>
      </c>
      <c r="P2052">
        <f t="shared" si="129"/>
        <v>278.39999999999998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75" x14ac:dyDescent="0.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130.36000000000001</v>
      </c>
      <c r="P2053">
        <f t="shared" si="129"/>
        <v>43.1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75" x14ac:dyDescent="0.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353.05</v>
      </c>
      <c r="P2054">
        <f t="shared" si="129"/>
        <v>326.3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75" x14ac:dyDescent="0.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41.75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75" x14ac:dyDescent="0.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</v>
      </c>
      <c r="P2056">
        <f t="shared" si="129"/>
        <v>64.03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75" x14ac:dyDescent="0.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167.42</v>
      </c>
      <c r="P2057">
        <f t="shared" si="129"/>
        <v>99.460000000000008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75" x14ac:dyDescent="0.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153.44999999999999</v>
      </c>
      <c r="P2058">
        <f t="shared" si="129"/>
        <v>138.5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8.3" x14ac:dyDescent="0.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</v>
      </c>
      <c r="P2059">
        <f t="shared" si="129"/>
        <v>45.55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9.15" x14ac:dyDescent="0.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</v>
      </c>
      <c r="P2060">
        <f t="shared" si="129"/>
        <v>10.51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75" x14ac:dyDescent="0.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143.46</v>
      </c>
      <c r="P2061">
        <f t="shared" si="129"/>
        <v>114.77000000000001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75" x14ac:dyDescent="0.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36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75" x14ac:dyDescent="0.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107.92</v>
      </c>
      <c r="P2063">
        <f t="shared" si="129"/>
        <v>154.17999999999998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8.3" x14ac:dyDescent="0.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114.98</v>
      </c>
      <c r="P2064">
        <f t="shared" si="129"/>
        <v>566.39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9.15" x14ac:dyDescent="0.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148.05000000000001</v>
      </c>
      <c r="P2065">
        <f t="shared" si="129"/>
        <v>120.86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75" x14ac:dyDescent="0.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191.17</v>
      </c>
      <c r="P2066">
        <f t="shared" si="129"/>
        <v>86.17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75" x14ac:dyDescent="0.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199.22</v>
      </c>
      <c r="P2067">
        <f t="shared" si="129"/>
        <v>51.22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75" x14ac:dyDescent="0.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67.27000000000001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75" x14ac:dyDescent="0.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126.87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75" x14ac:dyDescent="0.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</v>
      </c>
      <c r="P2070">
        <f t="shared" si="129"/>
        <v>346.14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8.3" x14ac:dyDescent="0.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128.41</v>
      </c>
      <c r="P2071">
        <f t="shared" si="129"/>
        <v>244.12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75" x14ac:dyDescent="0.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317.33</v>
      </c>
      <c r="P2072">
        <f t="shared" si="129"/>
        <v>259.26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75" x14ac:dyDescent="0.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201.97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8.3" x14ac:dyDescent="0.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</v>
      </c>
      <c r="P2074">
        <f t="shared" si="129"/>
        <v>226.20999999999998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75" x14ac:dyDescent="0.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9.15" x14ac:dyDescent="0.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102.5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75" x14ac:dyDescent="0.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</v>
      </c>
      <c r="P2077">
        <f t="shared" si="129"/>
        <v>20.470000000000002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9.15" x14ac:dyDescent="0.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543.35</v>
      </c>
      <c r="P2078">
        <f t="shared" si="129"/>
        <v>116.36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75" x14ac:dyDescent="0.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115.51</v>
      </c>
      <c r="P2079">
        <f t="shared" si="129"/>
        <v>307.20999999999998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75" x14ac:dyDescent="0.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131.21</v>
      </c>
      <c r="P2080">
        <f t="shared" si="129"/>
        <v>546.68999999999994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8.3" x14ac:dyDescent="0.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47.48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75" x14ac:dyDescent="0.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75" x14ac:dyDescent="0.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</v>
      </c>
      <c r="P2083">
        <f t="shared" si="129"/>
        <v>72.910000000000011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75" x14ac:dyDescent="0.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</v>
      </c>
      <c r="P2084">
        <f t="shared" si="129"/>
        <v>43.72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75" x14ac:dyDescent="0.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75" x14ac:dyDescent="0.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</v>
      </c>
      <c r="P2086">
        <f t="shared" si="129"/>
        <v>70.660000000000011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8.3" x14ac:dyDescent="0.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</v>
      </c>
      <c r="P2087">
        <f t="shared" si="129"/>
        <v>89.31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75" x14ac:dyDescent="0.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100.7</v>
      </c>
      <c r="P2088">
        <f t="shared" si="129"/>
        <v>115.09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8.3" x14ac:dyDescent="0.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75" x14ac:dyDescent="0.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</v>
      </c>
      <c r="P2090">
        <f t="shared" si="129"/>
        <v>46.21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9.15" x14ac:dyDescent="0.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</v>
      </c>
      <c r="P2091">
        <f t="shared" si="129"/>
        <v>48.55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75" x14ac:dyDescent="0.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</v>
      </c>
      <c r="P2092">
        <f t="shared" si="129"/>
        <v>57.53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8.3" x14ac:dyDescent="0.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120.47</v>
      </c>
      <c r="P2093">
        <f t="shared" si="129"/>
        <v>88.15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75" x14ac:dyDescent="0.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</v>
      </c>
      <c r="P2094">
        <f t="shared" si="129"/>
        <v>110.5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75" x14ac:dyDescent="0.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102.47</v>
      </c>
      <c r="P2095">
        <f t="shared" si="129"/>
        <v>66.83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8.3" x14ac:dyDescent="0.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</v>
      </c>
      <c r="P2096">
        <f t="shared" si="129"/>
        <v>58.6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75" x14ac:dyDescent="0.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75" x14ac:dyDescent="0.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101.67</v>
      </c>
      <c r="P2098">
        <f t="shared" si="129"/>
        <v>43.58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75" x14ac:dyDescent="0.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75" x14ac:dyDescent="0.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</v>
      </c>
      <c r="P2100">
        <f t="shared" si="129"/>
        <v>188.13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132.37</v>
      </c>
      <c r="P2101">
        <f t="shared" si="129"/>
        <v>63.04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75" x14ac:dyDescent="0.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136.66999999999999</v>
      </c>
      <c r="P2102">
        <f t="shared" si="129"/>
        <v>30.380000000000003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75" x14ac:dyDescent="0.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51.48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75" x14ac:dyDescent="0.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9.15" x14ac:dyDescent="0.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</v>
      </c>
      <c r="P2105">
        <f t="shared" si="129"/>
        <v>98.820000000000007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75" x14ac:dyDescent="0.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75" x14ac:dyDescent="0.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51.32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75" x14ac:dyDescent="0.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107.05</v>
      </c>
      <c r="P2108">
        <f t="shared" si="129"/>
        <v>53.53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75" x14ac:dyDescent="0.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</v>
      </c>
      <c r="P2109">
        <f t="shared" si="129"/>
        <v>37.15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8.3" x14ac:dyDescent="0.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</v>
      </c>
      <c r="P2110">
        <f t="shared" si="129"/>
        <v>89.9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75" x14ac:dyDescent="0.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106.53</v>
      </c>
      <c r="P2111">
        <f t="shared" si="129"/>
        <v>106.53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9.15" x14ac:dyDescent="0.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</v>
      </c>
      <c r="P2112">
        <f t="shared" si="129"/>
        <v>52.82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75" x14ac:dyDescent="0.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54.62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75" x14ac:dyDescent="0.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27.28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9.15" x14ac:dyDescent="0.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ROUND((E2115/D2115*100),2)</f>
        <v>104.86</v>
      </c>
      <c r="P2115">
        <f t="shared" ref="P2115:P2178" si="133">ROUNDUP(E2115/L2115,2)</f>
        <v>68.600000000000009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75" x14ac:dyDescent="0.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104.7</v>
      </c>
      <c r="P2116">
        <f t="shared" si="133"/>
        <v>35.619999999999997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75" x14ac:dyDescent="0.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225.67</v>
      </c>
      <c r="P2117">
        <f t="shared" si="133"/>
        <v>94.03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75" x14ac:dyDescent="0.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</v>
      </c>
      <c r="P2118">
        <f t="shared" si="133"/>
        <v>526.46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75" x14ac:dyDescent="0.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50.66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9.15" x14ac:dyDescent="0.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134.61000000000001</v>
      </c>
      <c r="P2120">
        <f t="shared" si="133"/>
        <v>79.190000000000012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75" x14ac:dyDescent="0.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91.600000000000009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75" x14ac:dyDescent="0.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</v>
      </c>
      <c r="P2122">
        <f t="shared" si="133"/>
        <v>116.97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75" x14ac:dyDescent="0.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0.56999999999999995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75" x14ac:dyDescent="0.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0.39</v>
      </c>
      <c r="P2124">
        <f t="shared" si="133"/>
        <v>103.34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8.3" x14ac:dyDescent="0.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8.3" x14ac:dyDescent="0.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75" x14ac:dyDescent="0.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</v>
      </c>
      <c r="P2127">
        <f t="shared" si="133"/>
        <v>31.560000000000002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75" x14ac:dyDescent="0.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9.15" x14ac:dyDescent="0.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</v>
      </c>
      <c r="P2129">
        <f t="shared" si="133"/>
        <v>34.229999999999997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75" x14ac:dyDescent="0.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0.17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75" x14ac:dyDescent="0.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11.8</v>
      </c>
      <c r="P2131">
        <f t="shared" si="133"/>
        <v>19.670000000000002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9.15" x14ac:dyDescent="0.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75" x14ac:dyDescent="0.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8.34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75" x14ac:dyDescent="0.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</v>
      </c>
      <c r="P2134">
        <f t="shared" si="133"/>
        <v>21.35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75" x14ac:dyDescent="0.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5.34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75" x14ac:dyDescent="0.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</v>
      </c>
      <c r="P2136">
        <f t="shared" si="133"/>
        <v>34.669999999999995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75" x14ac:dyDescent="0.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21.73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75" x14ac:dyDescent="0.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0.06</v>
      </c>
      <c r="P2138">
        <f t="shared" si="133"/>
        <v>11.93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75" x14ac:dyDescent="0.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28.41</v>
      </c>
      <c r="P2139">
        <f t="shared" si="133"/>
        <v>26.6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9.15" x14ac:dyDescent="0.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10.67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58.3" x14ac:dyDescent="0.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29.040000000000003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75" x14ac:dyDescent="0.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</v>
      </c>
      <c r="P2142">
        <f t="shared" si="133"/>
        <v>50.91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58.3" x14ac:dyDescent="0.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75" x14ac:dyDescent="0.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</v>
      </c>
      <c r="P2144">
        <f t="shared" si="133"/>
        <v>50.089999999999996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75" x14ac:dyDescent="0.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75" x14ac:dyDescent="0.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1.71</v>
      </c>
      <c r="P2146">
        <f t="shared" si="133"/>
        <v>25.3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75" x14ac:dyDescent="0.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</v>
      </c>
      <c r="P2147">
        <f t="shared" si="133"/>
        <v>51.3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58.3" x14ac:dyDescent="0.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0.7</v>
      </c>
      <c r="P2149">
        <f t="shared" si="133"/>
        <v>49.39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75" x14ac:dyDescent="0.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8.3" x14ac:dyDescent="0.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0.81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75" x14ac:dyDescent="0.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</v>
      </c>
      <c r="P2153">
        <f t="shared" si="133"/>
        <v>19.670000000000002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75" x14ac:dyDescent="0.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0.17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75" x14ac:dyDescent="0.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0.01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9.15" x14ac:dyDescent="0.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75" x14ac:dyDescent="0.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75" x14ac:dyDescent="0.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2.67</v>
      </c>
      <c r="P2158">
        <f t="shared" si="133"/>
        <v>17.990000000000002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9.15" x14ac:dyDescent="0.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</v>
      </c>
      <c r="P2159">
        <f t="shared" si="133"/>
        <v>370.95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75" x14ac:dyDescent="0.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</v>
      </c>
      <c r="P2160">
        <f t="shared" si="133"/>
        <v>63.57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8.3" x14ac:dyDescent="0.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75" x14ac:dyDescent="0.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</v>
      </c>
      <c r="P2162">
        <f t="shared" si="133"/>
        <v>5.3199999999999994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9.15" x14ac:dyDescent="0.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35.619999999999997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75" x14ac:dyDescent="0.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112.27</v>
      </c>
      <c r="P2164">
        <f t="shared" si="133"/>
        <v>87.11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75" x14ac:dyDescent="0.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132.19999999999999</v>
      </c>
      <c r="P2165">
        <f t="shared" si="133"/>
        <v>75.12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9.15" x14ac:dyDescent="0.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102.64</v>
      </c>
      <c r="P2166">
        <f t="shared" si="133"/>
        <v>68.02000000000001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75" x14ac:dyDescent="0.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138.63999999999999</v>
      </c>
      <c r="P2167">
        <f t="shared" si="133"/>
        <v>29.630000000000003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8.3" x14ac:dyDescent="0.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91.63000000000001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9.15" x14ac:dyDescent="0.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9.15" x14ac:dyDescent="0.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</v>
      </c>
      <c r="P2170">
        <f t="shared" si="133"/>
        <v>64.37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8.3" x14ac:dyDescent="0.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21.860000000000003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75" x14ac:dyDescent="0.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180.86</v>
      </c>
      <c r="P2172">
        <f t="shared" si="133"/>
        <v>33.32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75" x14ac:dyDescent="0.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106.08</v>
      </c>
      <c r="P2173">
        <f t="shared" si="133"/>
        <v>90.28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75" x14ac:dyDescent="0.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76.930000000000007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75" x14ac:dyDescent="0.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126.93</v>
      </c>
      <c r="P2175">
        <f t="shared" si="133"/>
        <v>59.239999999999995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8.3" x14ac:dyDescent="0.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102.98</v>
      </c>
      <c r="P2176">
        <f t="shared" si="133"/>
        <v>65.39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75" x14ac:dyDescent="0.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75" x14ac:dyDescent="0.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88.75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.900000000000006" x14ac:dyDescent="0.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ROUND((E2179/D2179*100),2)</f>
        <v>100.12</v>
      </c>
      <c r="P2179">
        <f t="shared" ref="P2179:P2242" si="137">ROUNDUP(E2179/L2179,2)</f>
        <v>65.87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75" x14ac:dyDescent="0.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138.63999999999999</v>
      </c>
      <c r="P2180">
        <f t="shared" si="137"/>
        <v>40.35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75" x14ac:dyDescent="0.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76.86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9.15" x14ac:dyDescent="0.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</v>
      </c>
      <c r="P2182">
        <f t="shared" si="137"/>
        <v>68.710000000000008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8.3" x14ac:dyDescent="0.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75" x14ac:dyDescent="0.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524.16999999999996</v>
      </c>
      <c r="P2184">
        <f t="shared" si="137"/>
        <v>44.18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75" x14ac:dyDescent="0.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489.28</v>
      </c>
      <c r="P2185">
        <f t="shared" si="137"/>
        <v>31.57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8.3" x14ac:dyDescent="0.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107.05000000000001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75" x14ac:dyDescent="0.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149.04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75" x14ac:dyDescent="0.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109.68</v>
      </c>
      <c r="P2188">
        <f t="shared" si="137"/>
        <v>55.96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75" x14ac:dyDescent="0.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</v>
      </c>
      <c r="P2189">
        <f t="shared" si="137"/>
        <v>56.98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75" x14ac:dyDescent="0.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412.18</v>
      </c>
      <c r="P2190">
        <f t="shared" si="137"/>
        <v>44.059999999999995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75" x14ac:dyDescent="0.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68.63000000000001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75" x14ac:dyDescent="0.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</v>
      </c>
      <c r="P2192">
        <f t="shared" si="137"/>
        <v>65.320000000000007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58.3" x14ac:dyDescent="0.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58.3" x14ac:dyDescent="0.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</v>
      </c>
      <c r="P2194">
        <f t="shared" si="137"/>
        <v>40.08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8.3" x14ac:dyDescent="0.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</v>
      </c>
      <c r="P2195">
        <f t="shared" si="137"/>
        <v>75.650000000000006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8.3" x14ac:dyDescent="0.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9.15" x14ac:dyDescent="0.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120.33</v>
      </c>
      <c r="P2197">
        <f t="shared" si="137"/>
        <v>48.14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9.15" x14ac:dyDescent="0.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113.84</v>
      </c>
      <c r="P2198">
        <f t="shared" si="137"/>
        <v>68.11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75" x14ac:dyDescent="0.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</v>
      </c>
      <c r="P2199">
        <f t="shared" si="137"/>
        <v>65.900000000000006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75" x14ac:dyDescent="0.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132.88999999999999</v>
      </c>
      <c r="P2200">
        <f t="shared" si="137"/>
        <v>81.660000000000011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9.15" x14ac:dyDescent="0.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146.97999999999999</v>
      </c>
      <c r="P2201">
        <f t="shared" si="137"/>
        <v>52.71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75" x14ac:dyDescent="0.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41.23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75" x14ac:dyDescent="0.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382.72</v>
      </c>
      <c r="P2203">
        <f t="shared" si="137"/>
        <v>15.04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9.15" x14ac:dyDescent="0.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</v>
      </c>
      <c r="P2204">
        <f t="shared" si="137"/>
        <v>39.07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75" x14ac:dyDescent="0.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75" x14ac:dyDescent="0.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132.87</v>
      </c>
      <c r="P2206">
        <f t="shared" si="137"/>
        <v>27.310000000000002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75" x14ac:dyDescent="0.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42.23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75" x14ac:dyDescent="0.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102.73</v>
      </c>
      <c r="P2208">
        <f t="shared" si="137"/>
        <v>33.239999999999995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75" x14ac:dyDescent="0.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285.71999999999997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75" x14ac:dyDescent="0.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42.339999999999996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9.15" x14ac:dyDescent="0.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50.269999999999996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75" x14ac:dyDescent="0.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111.43</v>
      </c>
      <c r="P2212">
        <f t="shared" si="137"/>
        <v>61.91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58.3" x14ac:dyDescent="0.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58.3" x14ac:dyDescent="0.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</v>
      </c>
      <c r="P2214">
        <f t="shared" si="137"/>
        <v>55.8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8.3" x14ac:dyDescent="0.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75" x14ac:dyDescent="0.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</v>
      </c>
      <c r="P2216">
        <f t="shared" si="137"/>
        <v>73.13000000000001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9.15" x14ac:dyDescent="0.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156.36000000000001</v>
      </c>
      <c r="P2217">
        <f t="shared" si="137"/>
        <v>26.07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75" x14ac:dyDescent="0.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105.67</v>
      </c>
      <c r="P2218">
        <f t="shared" si="137"/>
        <v>22.650000000000002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75" x14ac:dyDescent="0.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</v>
      </c>
      <c r="P2219">
        <f t="shared" si="137"/>
        <v>47.23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75" x14ac:dyDescent="0.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</v>
      </c>
      <c r="P2220">
        <f t="shared" si="137"/>
        <v>32.33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75" x14ac:dyDescent="0.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101.5</v>
      </c>
      <c r="P2221">
        <f t="shared" si="137"/>
        <v>53.43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75" x14ac:dyDescent="0.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</v>
      </c>
      <c r="P2222">
        <f t="shared" si="137"/>
        <v>51.309999999999995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75" x14ac:dyDescent="0.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108.12</v>
      </c>
      <c r="P2223">
        <f t="shared" si="137"/>
        <v>37.199999999999996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75" x14ac:dyDescent="0.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8.3" x14ac:dyDescent="0.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75" x14ac:dyDescent="0.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</v>
      </c>
      <c r="P2226">
        <f t="shared" si="137"/>
        <v>82.15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75" x14ac:dyDescent="0.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</v>
      </c>
      <c r="P2227">
        <f t="shared" si="137"/>
        <v>164.79999999999998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75" x14ac:dyDescent="0.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</v>
      </c>
      <c r="P2228">
        <f t="shared" si="137"/>
        <v>60.83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75" x14ac:dyDescent="0.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157.38</v>
      </c>
      <c r="P2229">
        <f t="shared" si="137"/>
        <v>67.98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8.3" x14ac:dyDescent="0.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81.570000000000007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58.3" x14ac:dyDescent="0.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171.05</v>
      </c>
      <c r="P2231">
        <f t="shared" si="137"/>
        <v>25.430000000000003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75" x14ac:dyDescent="0.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</v>
      </c>
      <c r="P2232">
        <f t="shared" si="137"/>
        <v>21.5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75" x14ac:dyDescent="0.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1212.1300000000001</v>
      </c>
      <c r="P2233">
        <f t="shared" si="137"/>
        <v>27.23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75" x14ac:dyDescent="0.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25.1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75" x14ac:dyDescent="0.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332.04</v>
      </c>
      <c r="P2235">
        <f t="shared" si="137"/>
        <v>21.240000000000002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75" x14ac:dyDescent="0.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9.15" x14ac:dyDescent="0.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153.32</v>
      </c>
      <c r="P2237">
        <f t="shared" si="137"/>
        <v>135.59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75" x14ac:dyDescent="0.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537.11</v>
      </c>
      <c r="P2238">
        <f t="shared" si="137"/>
        <v>22.12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75" x14ac:dyDescent="0.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352.93</v>
      </c>
      <c r="P2239">
        <f t="shared" si="137"/>
        <v>64.63000000000001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9.15" x14ac:dyDescent="0.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69.570000000000007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9.15" x14ac:dyDescent="0.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128.03</v>
      </c>
      <c r="P2241">
        <f t="shared" si="137"/>
        <v>75.14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75" x14ac:dyDescent="0.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140.97999999999999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75" x14ac:dyDescent="0.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ROUND((E2243/D2243*100),2)</f>
        <v>806.4</v>
      </c>
      <c r="P2243">
        <f t="shared" ref="P2243:P2306" si="141">ROUNDUP(E2243/L2243,2)</f>
        <v>49.48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9.15" x14ac:dyDescent="0.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1360.1</v>
      </c>
      <c r="P2244">
        <f t="shared" si="141"/>
        <v>53.87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75" x14ac:dyDescent="0.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4.58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75" x14ac:dyDescent="0.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65.010000000000005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75" x14ac:dyDescent="0.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2647.03</v>
      </c>
      <c r="P2247">
        <f t="shared" si="141"/>
        <v>53.48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75" x14ac:dyDescent="0.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43.919999999999995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9.15" x14ac:dyDescent="0.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</v>
      </c>
      <c r="P2249">
        <f t="shared" si="141"/>
        <v>50.86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75" x14ac:dyDescent="0.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</v>
      </c>
      <c r="P2250">
        <f t="shared" si="141"/>
        <v>58.64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75" x14ac:dyDescent="0.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</v>
      </c>
      <c r="P2251">
        <f t="shared" si="141"/>
        <v>32.82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75" x14ac:dyDescent="0.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</v>
      </c>
      <c r="P2252">
        <f t="shared" si="141"/>
        <v>426.94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75" x14ac:dyDescent="0.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134.44999999999999</v>
      </c>
      <c r="P2253">
        <f t="shared" si="141"/>
        <v>23.810000000000002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75" x14ac:dyDescent="0.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272.27999999999997</v>
      </c>
      <c r="P2254">
        <f t="shared" si="141"/>
        <v>98.42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75" x14ac:dyDescent="0.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112.69</v>
      </c>
      <c r="P2255">
        <f t="shared" si="141"/>
        <v>107.33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75" x14ac:dyDescent="0.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11.68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9.15" x14ac:dyDescent="0.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286.66000000000003</v>
      </c>
      <c r="P2257">
        <f t="shared" si="141"/>
        <v>41.79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75" x14ac:dyDescent="0.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222.71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8.3" x14ac:dyDescent="0.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94.11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9.15" x14ac:dyDescent="0.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15.73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75" x14ac:dyDescent="0.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90.64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75" x14ac:dyDescent="0.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97.300000000000011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75" x14ac:dyDescent="0.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37.119999999999997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75" x14ac:dyDescent="0.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</v>
      </c>
      <c r="P2264">
        <f t="shared" si="141"/>
        <v>28.110000000000003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75" x14ac:dyDescent="0.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115.55</v>
      </c>
      <c r="P2265">
        <f t="shared" si="141"/>
        <v>144.44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8.3" x14ac:dyDescent="0.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</v>
      </c>
      <c r="P2266">
        <f t="shared" si="141"/>
        <v>24.28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75" x14ac:dyDescent="0.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35.119999999999997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75" x14ac:dyDescent="0.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320.27</v>
      </c>
      <c r="P2268">
        <f t="shared" si="141"/>
        <v>24.770000000000003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75" x14ac:dyDescent="0.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380.53</v>
      </c>
      <c r="P2269">
        <f t="shared" si="141"/>
        <v>188.38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75" x14ac:dyDescent="0.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</v>
      </c>
      <c r="P2270">
        <f t="shared" si="141"/>
        <v>148.09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75" x14ac:dyDescent="0.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49.94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75" x14ac:dyDescent="0.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720.25</v>
      </c>
      <c r="P2272">
        <f t="shared" si="141"/>
        <v>107.83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75" x14ac:dyDescent="0.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283.08999999999997</v>
      </c>
      <c r="P2273">
        <f t="shared" si="141"/>
        <v>42.64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75" x14ac:dyDescent="0.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</v>
      </c>
      <c r="P2274">
        <f t="shared" si="141"/>
        <v>14.379999999999999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75" x14ac:dyDescent="0.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220.36</v>
      </c>
      <c r="P2275">
        <f t="shared" si="141"/>
        <v>37.479999999999997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8.3" x14ac:dyDescent="0.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75" x14ac:dyDescent="0.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407.77</v>
      </c>
      <c r="P2277">
        <f t="shared" si="141"/>
        <v>33.559999999999995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8.3" x14ac:dyDescent="0.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105.82</v>
      </c>
      <c r="P2278">
        <f t="shared" si="141"/>
        <v>64.75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75" x14ac:dyDescent="0.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141.08000000000001</v>
      </c>
      <c r="P2279">
        <f t="shared" si="141"/>
        <v>57.94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9.15" x14ac:dyDescent="0.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53.08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58.3" x14ac:dyDescent="0.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48.07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8.3" x14ac:dyDescent="0.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403.58</v>
      </c>
      <c r="P2282">
        <f t="shared" si="141"/>
        <v>82.4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75" x14ac:dyDescent="0.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50.46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9.15" x14ac:dyDescent="0.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</v>
      </c>
      <c r="P2284">
        <f t="shared" si="141"/>
        <v>115.84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75" x14ac:dyDescent="0.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100.86</v>
      </c>
      <c r="P2285">
        <f t="shared" si="141"/>
        <v>63.04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9.15" x14ac:dyDescent="0.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</v>
      </c>
      <c r="P2286">
        <f t="shared" si="141"/>
        <v>108.03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75" x14ac:dyDescent="0.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121.37</v>
      </c>
      <c r="P2287">
        <f t="shared" si="141"/>
        <v>46.089999999999996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75" x14ac:dyDescent="0.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100.07</v>
      </c>
      <c r="P2288">
        <f t="shared" si="141"/>
        <v>107.22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75" x14ac:dyDescent="0.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119.98</v>
      </c>
      <c r="P2289">
        <f t="shared" si="141"/>
        <v>50.94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75" x14ac:dyDescent="0.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75" x14ac:dyDescent="0.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75" x14ac:dyDescent="0.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104.07</v>
      </c>
      <c r="P2292">
        <f t="shared" si="141"/>
        <v>53.83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75" x14ac:dyDescent="0.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100.47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75" x14ac:dyDescent="0.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</v>
      </c>
      <c r="P2294">
        <f t="shared" si="141"/>
        <v>46.64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9.15" x14ac:dyDescent="0.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108.24</v>
      </c>
      <c r="P2295">
        <f t="shared" si="141"/>
        <v>34.08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58.3" x14ac:dyDescent="0.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146.08000000000001</v>
      </c>
      <c r="P2296">
        <f t="shared" si="141"/>
        <v>65.22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8.3" x14ac:dyDescent="0.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44.21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75" x14ac:dyDescent="0.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</v>
      </c>
      <c r="P2298">
        <f t="shared" si="141"/>
        <v>71.97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9.15" x14ac:dyDescent="0.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52.949999999999996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75" x14ac:dyDescent="0.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</v>
      </c>
      <c r="P2300">
        <f t="shared" si="141"/>
        <v>109.46000000000001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75" x14ac:dyDescent="0.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350.17</v>
      </c>
      <c r="P2301">
        <f t="shared" si="141"/>
        <v>75.040000000000006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75" x14ac:dyDescent="0.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115.72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9.15" x14ac:dyDescent="0.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</v>
      </c>
      <c r="P2303">
        <f t="shared" si="141"/>
        <v>31.66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75" x14ac:dyDescent="0.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</v>
      </c>
      <c r="P2304">
        <f t="shared" si="141"/>
        <v>46.18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8.3" x14ac:dyDescent="0.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109.36</v>
      </c>
      <c r="P2305">
        <f t="shared" si="141"/>
        <v>68.490000000000009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75" x14ac:dyDescent="0.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</v>
      </c>
      <c r="P2306">
        <f t="shared" si="141"/>
        <v>53.47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75" x14ac:dyDescent="0.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ROUND((E2307/D2307*100),2)</f>
        <v>101.23</v>
      </c>
      <c r="P2307">
        <f t="shared" ref="P2307:P2370" si="145">ROUNDUP(E2307/L2307,2)</f>
        <v>109.11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75" x14ac:dyDescent="0.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106.76</v>
      </c>
      <c r="P2308">
        <f t="shared" si="145"/>
        <v>51.19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75" x14ac:dyDescent="0.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106.66</v>
      </c>
      <c r="P2309">
        <f t="shared" si="145"/>
        <v>27.94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75" x14ac:dyDescent="0.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101.31</v>
      </c>
      <c r="P2310">
        <f t="shared" si="145"/>
        <v>82.5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75" x14ac:dyDescent="0.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</v>
      </c>
      <c r="P2311">
        <f t="shared" si="145"/>
        <v>59.82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8.3" x14ac:dyDescent="0.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428.84</v>
      </c>
      <c r="P2312">
        <f t="shared" si="145"/>
        <v>64.820000000000007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75" x14ac:dyDescent="0.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</v>
      </c>
      <c r="P2313">
        <f t="shared" si="145"/>
        <v>90.100000000000009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75" x14ac:dyDescent="0.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107.87</v>
      </c>
      <c r="P2314">
        <f t="shared" si="145"/>
        <v>40.97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9.15" x14ac:dyDescent="0.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</v>
      </c>
      <c r="P2315">
        <f t="shared" si="145"/>
        <v>56.01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75" x14ac:dyDescent="0.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37.68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75" x14ac:dyDescent="0.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</v>
      </c>
      <c r="P2317">
        <f t="shared" si="145"/>
        <v>40.08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8.3" x14ac:dyDescent="0.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</v>
      </c>
      <c r="P2318">
        <f t="shared" si="145"/>
        <v>78.040000000000006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75" x14ac:dyDescent="0.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8.3" x14ac:dyDescent="0.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121.06</v>
      </c>
      <c r="P2320">
        <f t="shared" si="145"/>
        <v>37.14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75" x14ac:dyDescent="0.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107.7</v>
      </c>
      <c r="P2321">
        <f t="shared" si="145"/>
        <v>41.97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8.3" x14ac:dyDescent="0.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61.05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75" x14ac:dyDescent="0.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39.119999999999997</v>
      </c>
      <c r="P2323">
        <f t="shared" si="145"/>
        <v>64.540000000000006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75" x14ac:dyDescent="0.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3.15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75" x14ac:dyDescent="0.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75" x14ac:dyDescent="0.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</v>
      </c>
      <c r="P2326">
        <f t="shared" si="145"/>
        <v>25.5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75" x14ac:dyDescent="0.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75" x14ac:dyDescent="0.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9.15" x14ac:dyDescent="0.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</v>
      </c>
      <c r="P2329">
        <f t="shared" si="145"/>
        <v>54.89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8.3" x14ac:dyDescent="0.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</v>
      </c>
      <c r="P2330">
        <f t="shared" si="145"/>
        <v>47.39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75" x14ac:dyDescent="0.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105.92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58.3" x14ac:dyDescent="0.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</v>
      </c>
      <c r="P2332">
        <f t="shared" si="145"/>
        <v>219.92999999999998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75" x14ac:dyDescent="0.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</v>
      </c>
      <c r="P2333">
        <f t="shared" si="145"/>
        <v>40.799999999999997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75" x14ac:dyDescent="0.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106.31</v>
      </c>
      <c r="P2334">
        <f t="shared" si="145"/>
        <v>75.510000000000005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75" x14ac:dyDescent="0.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212.17</v>
      </c>
      <c r="P2335">
        <f t="shared" si="145"/>
        <v>13.549999999999999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75" x14ac:dyDescent="0.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60.87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75" x14ac:dyDescent="0.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</v>
      </c>
      <c r="P2337">
        <f t="shared" si="145"/>
        <v>115.7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75" x14ac:dyDescent="0.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</v>
      </c>
      <c r="P2338">
        <f t="shared" si="145"/>
        <v>48.11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9.15" x14ac:dyDescent="0.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110.66</v>
      </c>
      <c r="P2339">
        <f t="shared" si="145"/>
        <v>74.190000000000012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75" x14ac:dyDescent="0.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</v>
      </c>
      <c r="P2340">
        <f t="shared" si="145"/>
        <v>123.35000000000001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75" x14ac:dyDescent="0.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294.20999999999998</v>
      </c>
      <c r="P2341">
        <f t="shared" si="145"/>
        <v>66.63000000000001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75" x14ac:dyDescent="0.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105.78</v>
      </c>
      <c r="P2342">
        <f t="shared" si="145"/>
        <v>105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75" x14ac:dyDescent="0.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75" x14ac:dyDescent="0.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75" x14ac:dyDescent="0.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75" x14ac:dyDescent="0.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75" x14ac:dyDescent="0.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75" x14ac:dyDescent="0.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7.0000000000000007E-2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75" x14ac:dyDescent="0.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75" x14ac:dyDescent="0.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0.39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75" x14ac:dyDescent="0.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75" x14ac:dyDescent="0.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9.15" x14ac:dyDescent="0.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0.56999999999999995</v>
      </c>
      <c r="P2353">
        <f t="shared" si="145"/>
        <v>15.43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75" x14ac:dyDescent="0.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75" x14ac:dyDescent="0.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75" x14ac:dyDescent="0.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7.0000000000000007E-2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75" x14ac:dyDescent="0.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0.69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9.15" x14ac:dyDescent="0.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75" x14ac:dyDescent="0.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75" x14ac:dyDescent="0.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75" x14ac:dyDescent="0.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75" x14ac:dyDescent="0.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75" x14ac:dyDescent="0.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75" x14ac:dyDescent="0.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75" x14ac:dyDescent="0.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9.15" x14ac:dyDescent="0.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75" x14ac:dyDescent="0.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75" x14ac:dyDescent="0.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97.410000000000011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75" x14ac:dyDescent="0.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47.86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75" x14ac:dyDescent="0.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75" x14ac:dyDescent="0.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ROUND((E2371/D2371*100),2)</f>
        <v>0</v>
      </c>
      <c r="P2371" t="e">
        <f t="shared" ref="P2371:P2434" si="149">ROUNDUP(E2371/L2371,2)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75" x14ac:dyDescent="0.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0.33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75" x14ac:dyDescent="0.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75" x14ac:dyDescent="0.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9.15" x14ac:dyDescent="0.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0.01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58.3" x14ac:dyDescent="0.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0.05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75" x14ac:dyDescent="0.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75" x14ac:dyDescent="0.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10.88</v>
      </c>
      <c r="P2378">
        <f t="shared" si="149"/>
        <v>81.59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75" x14ac:dyDescent="0.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75" x14ac:dyDescent="0.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9.15" x14ac:dyDescent="0.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75" x14ac:dyDescent="0.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0.37</v>
      </c>
      <c r="P2382">
        <f t="shared" si="149"/>
        <v>18.34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75" x14ac:dyDescent="0.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1.82</v>
      </c>
      <c r="P2383">
        <f t="shared" si="149"/>
        <v>224.42999999999998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8.3" x14ac:dyDescent="0.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75" x14ac:dyDescent="0.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8.3" x14ac:dyDescent="0.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75" x14ac:dyDescent="0.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</v>
      </c>
      <c r="P2387">
        <f t="shared" si="149"/>
        <v>112.58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75" x14ac:dyDescent="0.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58.3" x14ac:dyDescent="0.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75" x14ac:dyDescent="0.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</v>
      </c>
      <c r="P2390">
        <f t="shared" si="149"/>
        <v>57.879999999999995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8.3" x14ac:dyDescent="0.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0.19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75" x14ac:dyDescent="0.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9.15" x14ac:dyDescent="0.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0.13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58.3" x14ac:dyDescent="0.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75" x14ac:dyDescent="0.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75" x14ac:dyDescent="0.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75" x14ac:dyDescent="0.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75" x14ac:dyDescent="0.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75" x14ac:dyDescent="0.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75" x14ac:dyDescent="0.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75" x14ac:dyDescent="0.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75" x14ac:dyDescent="0.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75" x14ac:dyDescent="0.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0.72</v>
      </c>
      <c r="P2403">
        <f t="shared" si="149"/>
        <v>22.34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75" x14ac:dyDescent="0.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16.829999999999998</v>
      </c>
      <c r="P2405">
        <f t="shared" si="149"/>
        <v>16.84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75" x14ac:dyDescent="0.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75" x14ac:dyDescent="0.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75" x14ac:dyDescent="0.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</v>
      </c>
      <c r="P2408">
        <f t="shared" si="149"/>
        <v>84.070000000000007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8.3" x14ac:dyDescent="0.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25.26</v>
      </c>
      <c r="P2409">
        <f t="shared" si="149"/>
        <v>168.39999999999998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75" x14ac:dyDescent="0.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75" x14ac:dyDescent="0.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1.84</v>
      </c>
      <c r="P2411">
        <f t="shared" si="149"/>
        <v>76.67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8.3" x14ac:dyDescent="0.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8.3" x14ac:dyDescent="0.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</v>
      </c>
      <c r="P2413">
        <f t="shared" si="149"/>
        <v>50.339999999999996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8.3" x14ac:dyDescent="0.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75" x14ac:dyDescent="0.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</v>
      </c>
      <c r="P2415">
        <f t="shared" si="149"/>
        <v>8.34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75" x14ac:dyDescent="0.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3.07</v>
      </c>
      <c r="P2416">
        <f t="shared" si="149"/>
        <v>35.39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75" x14ac:dyDescent="0.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0.56000000000000005</v>
      </c>
      <c r="P2417">
        <f t="shared" si="149"/>
        <v>55.839999999999996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75" x14ac:dyDescent="0.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0.03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75" x14ac:dyDescent="0.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58.3" x14ac:dyDescent="0.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75" x14ac:dyDescent="0.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14.83</v>
      </c>
      <c r="P2422">
        <f t="shared" si="149"/>
        <v>69.48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9.15" x14ac:dyDescent="0.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0.02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9.15" x14ac:dyDescent="0.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75" x14ac:dyDescent="0.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0.01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9.15" x14ac:dyDescent="0.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34.449999999999996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8.3" x14ac:dyDescent="0.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0.03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75" x14ac:dyDescent="0.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9.15" x14ac:dyDescent="0.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9.15" x14ac:dyDescent="0.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75" x14ac:dyDescent="0.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8.3" x14ac:dyDescent="0.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9.15" x14ac:dyDescent="0.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75" x14ac:dyDescent="0.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0.01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75" x14ac:dyDescent="0.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ROUND((E2435/D2435*100),2)</f>
        <v>0</v>
      </c>
      <c r="P2435" t="e">
        <f t="shared" ref="P2435:P2498" si="153">ROUNDUP(E2435/L2435,2)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75" x14ac:dyDescent="0.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75" x14ac:dyDescent="0.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0.49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58.3" x14ac:dyDescent="0.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0.04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75" x14ac:dyDescent="0.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75" x14ac:dyDescent="0.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8.3" x14ac:dyDescent="0.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9.15" x14ac:dyDescent="0.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9.15" x14ac:dyDescent="0.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74.23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9.15" x14ac:dyDescent="0.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</v>
      </c>
      <c r="P2444">
        <f t="shared" si="153"/>
        <v>81.260000000000005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58.3" x14ac:dyDescent="0.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</v>
      </c>
      <c r="P2445">
        <f t="shared" si="153"/>
        <v>130.23999999999998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75" x14ac:dyDescent="0.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</v>
      </c>
      <c r="P2446">
        <f t="shared" si="153"/>
        <v>53.41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8.3" x14ac:dyDescent="0.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75.14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8.3" x14ac:dyDescent="0.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75.67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8.3" x14ac:dyDescent="0.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</v>
      </c>
      <c r="P2449">
        <f t="shared" si="153"/>
        <v>31.700000000000003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75" x14ac:dyDescent="0.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47.78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75" x14ac:dyDescent="0.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75" x14ac:dyDescent="0.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</v>
      </c>
      <c r="P2452">
        <f t="shared" si="153"/>
        <v>149.32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75" x14ac:dyDescent="0.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62.07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75" x14ac:dyDescent="0.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75" x14ac:dyDescent="0.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69.27000000000001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75" x14ac:dyDescent="0.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100.85</v>
      </c>
      <c r="P2456">
        <f t="shared" si="153"/>
        <v>271.51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75" x14ac:dyDescent="0.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34.129999999999995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75" x14ac:dyDescent="0.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180.87</v>
      </c>
      <c r="P2458">
        <f t="shared" si="153"/>
        <v>40.5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75" x14ac:dyDescent="0.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</v>
      </c>
      <c r="P2459">
        <f t="shared" si="153"/>
        <v>189.76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8.3" x14ac:dyDescent="0.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110.18</v>
      </c>
      <c r="P2460">
        <f t="shared" si="153"/>
        <v>68.87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3.75" x14ac:dyDescent="0.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108.78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75" x14ac:dyDescent="0.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100.79</v>
      </c>
      <c r="P2462">
        <f t="shared" si="153"/>
        <v>125.99000000000001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75" x14ac:dyDescent="0.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75" x14ac:dyDescent="0.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110.71</v>
      </c>
      <c r="P2464">
        <f t="shared" si="153"/>
        <v>28.89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75" x14ac:dyDescent="0.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51.68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3.75" x14ac:dyDescent="0.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</v>
      </c>
      <c r="P2467">
        <f t="shared" si="153"/>
        <v>26.28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75" x14ac:dyDescent="0.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75" x14ac:dyDescent="0.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27.560000000000002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75" x14ac:dyDescent="0.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107.22</v>
      </c>
      <c r="P2470">
        <f t="shared" si="153"/>
        <v>36.979999999999997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75" x14ac:dyDescent="0.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113.67</v>
      </c>
      <c r="P2471">
        <f t="shared" si="153"/>
        <v>29.03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75" x14ac:dyDescent="0.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</v>
      </c>
      <c r="P2472">
        <f t="shared" si="153"/>
        <v>28.66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8.3" x14ac:dyDescent="0.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8.3" x14ac:dyDescent="0.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</v>
      </c>
      <c r="P2474">
        <f t="shared" si="153"/>
        <v>97.910000000000011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75" x14ac:dyDescent="0.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42.559999999999995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8.3" x14ac:dyDescent="0.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131.59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9.15" x14ac:dyDescent="0.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104.72</v>
      </c>
      <c r="P2477">
        <f t="shared" si="153"/>
        <v>32.33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75" x14ac:dyDescent="0.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</v>
      </c>
      <c r="P2478">
        <f t="shared" si="153"/>
        <v>61.11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9.15" x14ac:dyDescent="0.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</v>
      </c>
      <c r="P2479">
        <f t="shared" si="153"/>
        <v>31.35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75" x14ac:dyDescent="0.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127.5</v>
      </c>
      <c r="P2480">
        <f t="shared" si="153"/>
        <v>129.12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9.15" x14ac:dyDescent="0.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</v>
      </c>
      <c r="P2481">
        <f t="shared" si="153"/>
        <v>25.03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75" x14ac:dyDescent="0.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75" x14ac:dyDescent="0.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</v>
      </c>
      <c r="P2483">
        <f t="shared" si="153"/>
        <v>47.55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75" x14ac:dyDescent="0.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75" x14ac:dyDescent="0.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113.73</v>
      </c>
      <c r="P2485">
        <f t="shared" si="153"/>
        <v>65.850000000000009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8.3" x14ac:dyDescent="0.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119.32</v>
      </c>
      <c r="P2486">
        <f t="shared" si="153"/>
        <v>46.41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75" x14ac:dyDescent="0.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75" x14ac:dyDescent="0.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265.67</v>
      </c>
      <c r="P2488">
        <f t="shared" si="153"/>
        <v>26.57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75" x14ac:dyDescent="0.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</v>
      </c>
      <c r="P2489">
        <f t="shared" si="153"/>
        <v>39.5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8.3" x14ac:dyDescent="0.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106.7</v>
      </c>
      <c r="P2490">
        <f t="shared" si="153"/>
        <v>49.25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75" x14ac:dyDescent="0.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133.66999999999999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75" x14ac:dyDescent="0.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121.4</v>
      </c>
      <c r="P2492">
        <f t="shared" si="153"/>
        <v>37.94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75" x14ac:dyDescent="0.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9.15" x14ac:dyDescent="0.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75" x14ac:dyDescent="0.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99.39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75" x14ac:dyDescent="0.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101.01</v>
      </c>
      <c r="P2496">
        <f t="shared" si="153"/>
        <v>38.85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75" x14ac:dyDescent="0.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127.54</v>
      </c>
      <c r="P2497">
        <f t="shared" si="153"/>
        <v>45.55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9.15" x14ac:dyDescent="0.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75" x14ac:dyDescent="0.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ROUND((E2499/D2499*100),2)</f>
        <v>112.77</v>
      </c>
      <c r="P2499">
        <f t="shared" ref="P2499:P2562" si="157">ROUNDUP(E2499/L2499,2)</f>
        <v>80.56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75" x14ac:dyDescent="0.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75" x14ac:dyDescent="0.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202.63</v>
      </c>
      <c r="P2501">
        <f t="shared" si="157"/>
        <v>47.68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75" x14ac:dyDescent="0.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</v>
      </c>
      <c r="P2502">
        <f t="shared" si="157"/>
        <v>23.450000000000003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75" x14ac:dyDescent="0.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2.5499999999999998</v>
      </c>
      <c r="P2503">
        <f t="shared" si="157"/>
        <v>40.15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8.3" x14ac:dyDescent="0.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0.08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75" x14ac:dyDescent="0.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9.15" x14ac:dyDescent="0.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8.3" x14ac:dyDescent="0.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75" x14ac:dyDescent="0.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75" x14ac:dyDescent="0.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75" x14ac:dyDescent="0.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</v>
      </c>
      <c r="P2511">
        <f t="shared" si="157"/>
        <v>35.72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75" x14ac:dyDescent="0.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75" x14ac:dyDescent="0.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75" x14ac:dyDescent="0.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8.3" x14ac:dyDescent="0.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75" x14ac:dyDescent="0.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75" x14ac:dyDescent="0.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75" x14ac:dyDescent="0.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75" x14ac:dyDescent="0.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9.82</v>
      </c>
      <c r="P2519">
        <f t="shared" si="157"/>
        <v>53.55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75" x14ac:dyDescent="0.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9.15" x14ac:dyDescent="0.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0.04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75" x14ac:dyDescent="0.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8.3" x14ac:dyDescent="0.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109.49</v>
      </c>
      <c r="P2523">
        <f t="shared" si="157"/>
        <v>103.69000000000001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75" x14ac:dyDescent="0.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75" x14ac:dyDescent="0.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</v>
      </c>
      <c r="P2525">
        <f t="shared" si="157"/>
        <v>54.16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3.75" x14ac:dyDescent="0.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177.20999999999998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75" x14ac:dyDescent="0.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100.33</v>
      </c>
      <c r="P2527">
        <f t="shared" si="157"/>
        <v>100.33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75" x14ac:dyDescent="0.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112.95</v>
      </c>
      <c r="P2528">
        <f t="shared" si="157"/>
        <v>136.91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75" x14ac:dyDescent="0.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102.13</v>
      </c>
      <c r="P2529">
        <f t="shared" si="157"/>
        <v>57.54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75" x14ac:dyDescent="0.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107.25</v>
      </c>
      <c r="P2530">
        <f t="shared" si="157"/>
        <v>52.97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9.15" x14ac:dyDescent="0.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</v>
      </c>
      <c r="P2531">
        <f t="shared" si="157"/>
        <v>82.33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75" x14ac:dyDescent="0.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8.3" x14ac:dyDescent="0.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74.070000000000007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75" x14ac:dyDescent="0.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126.13</v>
      </c>
      <c r="P2534">
        <f t="shared" si="157"/>
        <v>84.09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75" x14ac:dyDescent="0.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110.67</v>
      </c>
      <c r="P2535">
        <f t="shared" si="157"/>
        <v>61.03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8.3" x14ac:dyDescent="0.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103.78</v>
      </c>
      <c r="P2537">
        <f t="shared" si="157"/>
        <v>266.08999999999997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75" x14ac:dyDescent="0.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75" x14ac:dyDescent="0.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9.15" x14ac:dyDescent="0.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113.02</v>
      </c>
      <c r="P2540">
        <f t="shared" si="157"/>
        <v>109.97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75" x14ac:dyDescent="0.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169.92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8.3" x14ac:dyDescent="0.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95.75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8.3" x14ac:dyDescent="0.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107.03</v>
      </c>
      <c r="P2543">
        <f t="shared" si="157"/>
        <v>59.47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75" x14ac:dyDescent="0.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</v>
      </c>
      <c r="P2544">
        <f t="shared" si="157"/>
        <v>55.769999999999996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75" x14ac:dyDescent="0.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30.080000000000002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75" x14ac:dyDescent="0.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88.440000000000012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75" x14ac:dyDescent="0.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64.040000000000006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75" x14ac:dyDescent="0.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</v>
      </c>
      <c r="P2548">
        <f t="shared" si="157"/>
        <v>60.16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75" x14ac:dyDescent="0.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</v>
      </c>
      <c r="P2549">
        <f t="shared" si="157"/>
        <v>49.199999999999996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75" x14ac:dyDescent="0.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165.17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75" x14ac:dyDescent="0.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</v>
      </c>
      <c r="P2551">
        <f t="shared" si="157"/>
        <v>43.629999999999995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8.3" x14ac:dyDescent="0.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100.85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75" x14ac:dyDescent="0.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</v>
      </c>
      <c r="P2553">
        <f t="shared" si="157"/>
        <v>67.42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75" x14ac:dyDescent="0.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75" x14ac:dyDescent="0.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</v>
      </c>
      <c r="P2555">
        <f t="shared" si="157"/>
        <v>38.89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8.3" x14ac:dyDescent="0.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54.989999999999995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8.3" x14ac:dyDescent="0.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61.35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75" x14ac:dyDescent="0.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</v>
      </c>
      <c r="P2558">
        <f t="shared" si="157"/>
        <v>23.12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9.15" x14ac:dyDescent="0.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</v>
      </c>
      <c r="P2559">
        <f t="shared" si="157"/>
        <v>29.62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75" x14ac:dyDescent="0.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75.62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75" x14ac:dyDescent="0.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75" x14ac:dyDescent="0.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75" x14ac:dyDescent="0.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ROUND((E2563/D2563*100),2)</f>
        <v>0</v>
      </c>
      <c r="P2563" t="e">
        <f t="shared" ref="P2563:P2626" si="161">ROUNDUP(E2563/L2563,2)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8.3" x14ac:dyDescent="0.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9.15" x14ac:dyDescent="0.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75" x14ac:dyDescent="0.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75" x14ac:dyDescent="0.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75" x14ac:dyDescent="0.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75" x14ac:dyDescent="0.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0.27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75" x14ac:dyDescent="0.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75" x14ac:dyDescent="0.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75" x14ac:dyDescent="0.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75" x14ac:dyDescent="0.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75" x14ac:dyDescent="0.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58.3" x14ac:dyDescent="0.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75" x14ac:dyDescent="0.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75" x14ac:dyDescent="0.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9.15" x14ac:dyDescent="0.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75" x14ac:dyDescent="0.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8.3" x14ac:dyDescent="0.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75" x14ac:dyDescent="0.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0.14000000000000001</v>
      </c>
      <c r="P2581">
        <f t="shared" si="161"/>
        <v>23.09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75" x14ac:dyDescent="0.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75" x14ac:dyDescent="0.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48.19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9.15" x14ac:dyDescent="0.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75" x14ac:dyDescent="0.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9.15" x14ac:dyDescent="0.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75" x14ac:dyDescent="0.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0.17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9.15" x14ac:dyDescent="0.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0.17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75" x14ac:dyDescent="0.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2.4300000000000002</v>
      </c>
      <c r="P2589">
        <f t="shared" si="161"/>
        <v>202.84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8.3" x14ac:dyDescent="0.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</v>
      </c>
      <c r="P2590">
        <f t="shared" si="161"/>
        <v>29.130000000000003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75" x14ac:dyDescent="0.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75" x14ac:dyDescent="0.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75" x14ac:dyDescent="0.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8.3" x14ac:dyDescent="0.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0.17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75" x14ac:dyDescent="0.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75" x14ac:dyDescent="0.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9.15" x14ac:dyDescent="0.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12.17</v>
      </c>
      <c r="P2597">
        <f t="shared" si="161"/>
        <v>96.06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75" x14ac:dyDescent="0.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23.59</v>
      </c>
      <c r="P2598">
        <f t="shared" si="161"/>
        <v>305.77999999999997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75" x14ac:dyDescent="0.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5.67</v>
      </c>
      <c r="P2599">
        <f t="shared" si="161"/>
        <v>12.15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75" x14ac:dyDescent="0.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83.58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9.15" x14ac:dyDescent="0.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75" x14ac:dyDescent="0.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</v>
      </c>
      <c r="P2602">
        <f t="shared" si="161"/>
        <v>115.54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8.3" x14ac:dyDescent="0.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21.91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75" x14ac:dyDescent="0.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326.08999999999997</v>
      </c>
      <c r="P2604">
        <f t="shared" si="161"/>
        <v>80.03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9.15" x14ac:dyDescent="0.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101.49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75" x14ac:dyDescent="0.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104.22</v>
      </c>
      <c r="P2606">
        <f t="shared" si="161"/>
        <v>64.940000000000012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75" x14ac:dyDescent="0.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</v>
      </c>
      <c r="P2607">
        <f t="shared" si="161"/>
        <v>60.97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8.3" x14ac:dyDescent="0.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</v>
      </c>
      <c r="P2608">
        <f t="shared" si="161"/>
        <v>31.450000000000003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75" x14ac:dyDescent="0.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81.95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75" x14ac:dyDescent="0.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223.93</v>
      </c>
      <c r="P2610">
        <f t="shared" si="161"/>
        <v>58.93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8.3" x14ac:dyDescent="0.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</v>
      </c>
      <c r="P2611">
        <f t="shared" si="161"/>
        <v>157.29999999999998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75" x14ac:dyDescent="0.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141.33000000000001</v>
      </c>
      <c r="P2612">
        <f t="shared" si="161"/>
        <v>55.76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8.3" x14ac:dyDescent="0.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2790.64</v>
      </c>
      <c r="P2613">
        <f t="shared" si="161"/>
        <v>83.81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75" x14ac:dyDescent="0.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</v>
      </c>
      <c r="P2614">
        <f t="shared" si="161"/>
        <v>58.43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75" x14ac:dyDescent="0.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</v>
      </c>
      <c r="P2615">
        <f t="shared" si="161"/>
        <v>270.58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75" x14ac:dyDescent="0.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75" x14ac:dyDescent="0.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169.77</v>
      </c>
      <c r="P2617">
        <f t="shared" si="161"/>
        <v>47.19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75" x14ac:dyDescent="0.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</v>
      </c>
      <c r="P2618">
        <f t="shared" si="161"/>
        <v>120.31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75" x14ac:dyDescent="0.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9.15" x14ac:dyDescent="0.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105.39</v>
      </c>
      <c r="P2620">
        <f t="shared" si="161"/>
        <v>205.29999999999998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75" x14ac:dyDescent="0.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188.4</v>
      </c>
      <c r="P2621">
        <f t="shared" si="161"/>
        <v>35.549999999999997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75" x14ac:dyDescent="0.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</v>
      </c>
      <c r="P2622">
        <f t="shared" si="161"/>
        <v>74.64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75" x14ac:dyDescent="0.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47.059999999999995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75" x14ac:dyDescent="0.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</v>
      </c>
      <c r="P2624">
        <f t="shared" si="161"/>
        <v>26.6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75" x14ac:dyDescent="0.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36.78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75" x14ac:dyDescent="0.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</v>
      </c>
      <c r="P2626">
        <f t="shared" si="161"/>
        <v>31.830000000000002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8.3" x14ac:dyDescent="0.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ROUND((E2627/D2627*100),2)</f>
        <v>956</v>
      </c>
      <c r="P2627">
        <f t="shared" ref="P2627:P2690" si="165">ROUNDUP(E2627/L2627,2)</f>
        <v>27.580000000000002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75" x14ac:dyDescent="0.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75" x14ac:dyDescent="0.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646.66999999999996</v>
      </c>
      <c r="P2629">
        <f t="shared" si="165"/>
        <v>21.560000000000002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75" x14ac:dyDescent="0.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110.37</v>
      </c>
      <c r="P2630">
        <f t="shared" si="165"/>
        <v>44.1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9.15" x14ac:dyDescent="0.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75" x14ac:dyDescent="0.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38.989999999999995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75" x14ac:dyDescent="0.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114.67</v>
      </c>
      <c r="P2633">
        <f t="shared" si="165"/>
        <v>80.190000000000012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75" x14ac:dyDescent="0.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137.01</v>
      </c>
      <c r="P2634">
        <f t="shared" si="165"/>
        <v>34.909999999999997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75" x14ac:dyDescent="0.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89.11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75" x14ac:dyDescent="0.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75" x14ac:dyDescent="0.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136.91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8.3" x14ac:dyDescent="0.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9.15" x14ac:dyDescent="0.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31.970000000000002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75" x14ac:dyDescent="0.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101.73</v>
      </c>
      <c r="P2640">
        <f t="shared" si="165"/>
        <v>25.220000000000002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75" x14ac:dyDescent="0.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10.049999999999999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8.3" x14ac:dyDescent="0.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105.67</v>
      </c>
      <c r="P2642">
        <f t="shared" si="165"/>
        <v>45.949999999999996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9.15" x14ac:dyDescent="0.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8.3" x14ac:dyDescent="0.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58.3" x14ac:dyDescent="0.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33.56</v>
      </c>
      <c r="P2645">
        <f t="shared" si="165"/>
        <v>223.59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75" x14ac:dyDescent="0.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2.0499999999999998</v>
      </c>
      <c r="P2646">
        <f t="shared" si="165"/>
        <v>39.489999999999995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75" x14ac:dyDescent="0.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91.31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75" x14ac:dyDescent="0.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8.42</v>
      </c>
      <c r="P2648">
        <f t="shared" si="165"/>
        <v>78.67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75" x14ac:dyDescent="0.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8.3" x14ac:dyDescent="0.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</v>
      </c>
      <c r="P2650">
        <f t="shared" si="165"/>
        <v>17.670000000000002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9.15" x14ac:dyDescent="0.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0.1</v>
      </c>
      <c r="P2651">
        <f t="shared" si="165"/>
        <v>41.339999999999996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8.3" x14ac:dyDescent="0.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0.6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75" x14ac:dyDescent="0.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1.87</v>
      </c>
      <c r="P2653">
        <f t="shared" si="165"/>
        <v>307.83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75" x14ac:dyDescent="0.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0.89</v>
      </c>
      <c r="P2654">
        <f t="shared" si="165"/>
        <v>80.460000000000008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75" x14ac:dyDescent="0.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</v>
      </c>
      <c r="P2655">
        <f t="shared" si="165"/>
        <v>83.95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75" x14ac:dyDescent="0.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0.05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</v>
      </c>
      <c r="P2657">
        <f t="shared" si="165"/>
        <v>73.38000000000001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9.15" x14ac:dyDescent="0.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11.44</v>
      </c>
      <c r="P2658">
        <f t="shared" si="165"/>
        <v>112.87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75" x14ac:dyDescent="0.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18.739999999999998</v>
      </c>
      <c r="P2659">
        <f t="shared" si="165"/>
        <v>95.28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75" x14ac:dyDescent="0.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0.09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8.3" x14ac:dyDescent="0.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0.1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75" x14ac:dyDescent="0.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75" x14ac:dyDescent="0.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75" x14ac:dyDescent="0.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104.6</v>
      </c>
      <c r="P2665">
        <f t="shared" si="165"/>
        <v>373.56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75" x14ac:dyDescent="0.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103.43</v>
      </c>
      <c r="P2666">
        <f t="shared" si="165"/>
        <v>174.04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75" x14ac:dyDescent="0.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</v>
      </c>
      <c r="P2667">
        <f t="shared" si="165"/>
        <v>93.7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75" x14ac:dyDescent="0.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159.30000000000001</v>
      </c>
      <c r="P2668">
        <f t="shared" si="165"/>
        <v>77.33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8.3" x14ac:dyDescent="0.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110.67</v>
      </c>
      <c r="P2669">
        <f t="shared" si="165"/>
        <v>92.23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9.15" x14ac:dyDescent="0.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</v>
      </c>
      <c r="P2670">
        <f t="shared" si="165"/>
        <v>60.97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75" x14ac:dyDescent="0.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125.13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75" x14ac:dyDescent="0.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6.42</v>
      </c>
      <c r="P2672">
        <f t="shared" si="165"/>
        <v>41.589999999999996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75" x14ac:dyDescent="0.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</v>
      </c>
      <c r="P2673">
        <f t="shared" si="165"/>
        <v>33.769999999999996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75" x14ac:dyDescent="0.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70.62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75" x14ac:dyDescent="0.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8.3" x14ac:dyDescent="0.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62.84</v>
      </c>
      <c r="P2676">
        <f t="shared" si="165"/>
        <v>128.62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8.3" x14ac:dyDescent="0.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7.59</v>
      </c>
      <c r="P2677">
        <f t="shared" si="165"/>
        <v>65.42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75" x14ac:dyDescent="0.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</v>
      </c>
      <c r="P2678">
        <f t="shared" si="165"/>
        <v>117.56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75" x14ac:dyDescent="0.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17.510000000000002</v>
      </c>
      <c r="P2679">
        <f t="shared" si="165"/>
        <v>126.49000000000001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75" x14ac:dyDescent="0.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0.01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8.3" x14ac:dyDescent="0.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75" x14ac:dyDescent="0.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0.69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75" x14ac:dyDescent="0.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28.3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75" x14ac:dyDescent="0.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75" x14ac:dyDescent="0.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1.1399999999999999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75" x14ac:dyDescent="0.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75" x14ac:dyDescent="0.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75" x14ac:dyDescent="0.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9.15" x14ac:dyDescent="0.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0.15</v>
      </c>
      <c r="P2690">
        <f t="shared" si="165"/>
        <v>5.29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75" x14ac:dyDescent="0.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ROUND((E2691/D2691*100),2)</f>
        <v>0</v>
      </c>
      <c r="P2691">
        <f t="shared" ref="P2691:P2754" si="169">ROUNDUP(E2691/L2691,2)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8.3" x14ac:dyDescent="0.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</v>
      </c>
      <c r="P2692">
        <f t="shared" si="169"/>
        <v>72.77000000000001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9.15" x14ac:dyDescent="0.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0.05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75" x14ac:dyDescent="0.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75" x14ac:dyDescent="0.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8.3" x14ac:dyDescent="0.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75" x14ac:dyDescent="0.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</v>
      </c>
      <c r="P2697">
        <f t="shared" si="169"/>
        <v>23.67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8.3" x14ac:dyDescent="0.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89.22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75" x14ac:dyDescent="0.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</v>
      </c>
      <c r="P2699">
        <f t="shared" si="169"/>
        <v>116.56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75" x14ac:dyDescent="0.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0.33</v>
      </c>
      <c r="P2700">
        <f t="shared" si="169"/>
        <v>13.01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75" x14ac:dyDescent="0.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75" x14ac:dyDescent="0.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75" x14ac:dyDescent="0.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46.18</v>
      </c>
      <c r="P2703">
        <f t="shared" si="169"/>
        <v>34.14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75" x14ac:dyDescent="0.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34.409999999999997</v>
      </c>
      <c r="P2704">
        <f t="shared" si="169"/>
        <v>132.35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9.15" x14ac:dyDescent="0.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</v>
      </c>
      <c r="P2705">
        <f t="shared" si="169"/>
        <v>922.23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75" x14ac:dyDescent="0.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6.03</v>
      </c>
      <c r="P2706">
        <f t="shared" si="169"/>
        <v>163.57999999999998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9.15" x14ac:dyDescent="0.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10.54</v>
      </c>
      <c r="P2707">
        <f t="shared" si="169"/>
        <v>217.38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75" x14ac:dyDescent="0.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112.3</v>
      </c>
      <c r="P2708">
        <f t="shared" si="169"/>
        <v>149.44999999999999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75" x14ac:dyDescent="0.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</v>
      </c>
      <c r="P2709">
        <f t="shared" si="169"/>
        <v>71.240000000000009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75" x14ac:dyDescent="0.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233.22</v>
      </c>
      <c r="P2710">
        <f t="shared" si="169"/>
        <v>44.47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75" x14ac:dyDescent="0.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101.61</v>
      </c>
      <c r="P2711">
        <f t="shared" si="169"/>
        <v>164.95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9.15" x14ac:dyDescent="0.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</v>
      </c>
      <c r="P2712">
        <f t="shared" si="169"/>
        <v>84.88000000000001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75" x14ac:dyDescent="0.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100.72</v>
      </c>
      <c r="P2713">
        <f t="shared" si="169"/>
        <v>53.949999999999996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75" x14ac:dyDescent="0.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</v>
      </c>
      <c r="P2714">
        <f t="shared" si="169"/>
        <v>50.54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75" x14ac:dyDescent="0.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</v>
      </c>
      <c r="P2715">
        <f t="shared" si="169"/>
        <v>108.01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9.15" x14ac:dyDescent="0.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116.36</v>
      </c>
      <c r="P2716">
        <f t="shared" si="169"/>
        <v>95.38000000000001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75" x14ac:dyDescent="0.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</v>
      </c>
      <c r="P2717">
        <f t="shared" si="169"/>
        <v>57.64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.900000000000006" x14ac:dyDescent="0.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</v>
      </c>
      <c r="P2718">
        <f t="shared" si="169"/>
        <v>64.17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75" x14ac:dyDescent="0.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</v>
      </c>
      <c r="P2719">
        <f t="shared" si="169"/>
        <v>92.39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75" x14ac:dyDescent="0.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</v>
      </c>
      <c r="P2720">
        <f t="shared" si="169"/>
        <v>125.98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75" x14ac:dyDescent="0.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</v>
      </c>
      <c r="P2721">
        <f t="shared" si="169"/>
        <v>94.64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75" x14ac:dyDescent="0.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</v>
      </c>
      <c r="P2722">
        <f t="shared" si="169"/>
        <v>170.7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75" x14ac:dyDescent="0.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40.769999999999996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75" x14ac:dyDescent="0.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68.260000000000005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58.3" x14ac:dyDescent="0.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95.490000000000009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75" x14ac:dyDescent="0.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296.88</v>
      </c>
      <c r="P2726">
        <f t="shared" si="169"/>
        <v>7.2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75" x14ac:dyDescent="0.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</v>
      </c>
      <c r="P2727">
        <f t="shared" si="169"/>
        <v>511.65999999999997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105.75</v>
      </c>
      <c r="P2728">
        <f t="shared" si="169"/>
        <v>261.75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75" x14ac:dyDescent="0.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</v>
      </c>
      <c r="P2729">
        <f t="shared" si="169"/>
        <v>69.77000000000001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9.15" x14ac:dyDescent="0.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201.83</v>
      </c>
      <c r="P2730">
        <f t="shared" si="169"/>
        <v>77.23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9.15" x14ac:dyDescent="0.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75" x14ac:dyDescent="0.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</v>
      </c>
      <c r="P2732">
        <f t="shared" si="169"/>
        <v>67.42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8.3" x14ac:dyDescent="0.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</v>
      </c>
      <c r="P2733">
        <f t="shared" si="169"/>
        <v>845.71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75" x14ac:dyDescent="0.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</v>
      </c>
      <c r="P2734">
        <f t="shared" si="169"/>
        <v>97.2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58.3" x14ac:dyDescent="0.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107.54</v>
      </c>
      <c r="P2735">
        <f t="shared" si="169"/>
        <v>451.84999999999997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75" x14ac:dyDescent="0.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75" x14ac:dyDescent="0.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</v>
      </c>
      <c r="P2737">
        <f t="shared" si="169"/>
        <v>21.650000000000002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8.3" x14ac:dyDescent="0.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169.51999999999998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75" x14ac:dyDescent="0.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</v>
      </c>
      <c r="P2739">
        <f t="shared" si="169"/>
        <v>161.88999999999999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75" x14ac:dyDescent="0.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493.14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75" x14ac:dyDescent="0.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</v>
      </c>
      <c r="P2741">
        <f t="shared" si="169"/>
        <v>22.130000000000003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75" x14ac:dyDescent="0.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</v>
      </c>
      <c r="P2742">
        <f t="shared" si="169"/>
        <v>18.240000000000002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9.15" x14ac:dyDescent="0.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0.44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75" x14ac:dyDescent="0.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40.619999999999997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8.3" x14ac:dyDescent="0.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75" x14ac:dyDescent="0.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5.22</v>
      </c>
      <c r="P2746">
        <f t="shared" si="169"/>
        <v>37.96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75" x14ac:dyDescent="0.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21.89</v>
      </c>
      <c r="P2747">
        <f t="shared" si="169"/>
        <v>35.739999999999995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75" x14ac:dyDescent="0.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</v>
      </c>
      <c r="P2748">
        <f t="shared" si="169"/>
        <v>42.16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75" x14ac:dyDescent="0.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75" x14ac:dyDescent="0.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9.15" x14ac:dyDescent="0.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1.1000000000000001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75" x14ac:dyDescent="0.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75" x14ac:dyDescent="0.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75" x14ac:dyDescent="0.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11.46</v>
      </c>
      <c r="P2754">
        <f t="shared" si="169"/>
        <v>39.29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75" x14ac:dyDescent="0.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ROUND((E2755/D2755*100),2)</f>
        <v>19</v>
      </c>
      <c r="P2755">
        <f t="shared" ref="P2755:P2818" si="173">ROUNDUP(E2755/L2755,2)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75" x14ac:dyDescent="0.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75" x14ac:dyDescent="0.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17.34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75" x14ac:dyDescent="0.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31.76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9.15" x14ac:dyDescent="0.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0.67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8.3" x14ac:dyDescent="0.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75" x14ac:dyDescent="0.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75" x14ac:dyDescent="0.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9.15" x14ac:dyDescent="0.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75" x14ac:dyDescent="0.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0.77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9.15" x14ac:dyDescent="0.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0.23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75" x14ac:dyDescent="0.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1.1299999999999999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75" x14ac:dyDescent="0.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75" x14ac:dyDescent="0.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75" x14ac:dyDescent="0.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</v>
      </c>
      <c r="P2769">
        <f t="shared" si="173"/>
        <v>11.34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75" x14ac:dyDescent="0.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</v>
      </c>
      <c r="P2770">
        <f t="shared" si="173"/>
        <v>29.48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75" x14ac:dyDescent="0.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75" x14ac:dyDescent="0.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</v>
      </c>
      <c r="P2772">
        <f t="shared" si="173"/>
        <v>63.1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75" x14ac:dyDescent="0.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75" x14ac:dyDescent="0.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75" x14ac:dyDescent="0.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0.19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75" x14ac:dyDescent="0.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14.25</v>
      </c>
      <c r="P2776">
        <f t="shared" si="173"/>
        <v>43.85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75" x14ac:dyDescent="0.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8.3" x14ac:dyDescent="0.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</v>
      </c>
      <c r="P2778">
        <f t="shared" si="173"/>
        <v>45.98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75" x14ac:dyDescent="0.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8.3" x14ac:dyDescent="0.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25.55</v>
      </c>
      <c r="P2780">
        <f t="shared" si="173"/>
        <v>93.67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75" x14ac:dyDescent="0.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9.15" x14ac:dyDescent="0.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75" x14ac:dyDescent="0.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9.15" x14ac:dyDescent="0.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75" x14ac:dyDescent="0.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75" x14ac:dyDescent="0.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66.12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75" x14ac:dyDescent="0.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104.68</v>
      </c>
      <c r="P2787">
        <f t="shared" si="173"/>
        <v>36.86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9.15" x14ac:dyDescent="0.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117.84</v>
      </c>
      <c r="P2788">
        <f t="shared" si="173"/>
        <v>39.82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75" x14ac:dyDescent="0.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75" x14ac:dyDescent="0.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102.5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9.15" x14ac:dyDescent="0.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101.17</v>
      </c>
      <c r="P2791">
        <f t="shared" si="173"/>
        <v>126.46000000000001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75" x14ac:dyDescent="0.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</v>
      </c>
      <c r="P2792">
        <f t="shared" si="173"/>
        <v>47.879999999999995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58.3" x14ac:dyDescent="0.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102.5</v>
      </c>
      <c r="P2793">
        <f t="shared" si="173"/>
        <v>73.22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75" x14ac:dyDescent="0.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</v>
      </c>
      <c r="P2794">
        <f t="shared" si="173"/>
        <v>89.67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8.3" x14ac:dyDescent="0.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110.57</v>
      </c>
      <c r="P2795">
        <f t="shared" si="173"/>
        <v>151.47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8.3" x14ac:dyDescent="0.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75" x14ac:dyDescent="0.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75" x14ac:dyDescent="0.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75" x14ac:dyDescent="0.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102.65</v>
      </c>
      <c r="P2799">
        <f t="shared" si="173"/>
        <v>87.36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58.3" x14ac:dyDescent="0.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36.479999999999997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58.3" x14ac:dyDescent="0.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</v>
      </c>
      <c r="P2801">
        <f t="shared" si="173"/>
        <v>44.86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75" x14ac:dyDescent="0.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42.91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75" x14ac:dyDescent="0.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133.19999999999999</v>
      </c>
      <c r="P2803">
        <f t="shared" si="173"/>
        <v>51.239999999999995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75" x14ac:dyDescent="0.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</v>
      </c>
      <c r="P2804">
        <f t="shared" si="173"/>
        <v>33.949999999999996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75" x14ac:dyDescent="0.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90.75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75" x14ac:dyDescent="0.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8.3" x14ac:dyDescent="0.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24.450000000000003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75" x14ac:dyDescent="0.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67.75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75" x14ac:dyDescent="0.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</v>
      </c>
      <c r="P2810">
        <f t="shared" si="173"/>
        <v>65.38000000000001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75" x14ac:dyDescent="0.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121.91000000000001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75" x14ac:dyDescent="0.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47.46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75" x14ac:dyDescent="0.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92.850000000000009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75" x14ac:dyDescent="0.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68.260000000000005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75" x14ac:dyDescent="0.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127.58</v>
      </c>
      <c r="P2815">
        <f t="shared" si="173"/>
        <v>37.21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75" x14ac:dyDescent="0.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75" x14ac:dyDescent="0.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43.22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75" x14ac:dyDescent="0.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141.57</v>
      </c>
      <c r="P2818">
        <f t="shared" si="173"/>
        <v>25.14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58.3" x14ac:dyDescent="0.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ROUND((E2819/D2819*100),2)</f>
        <v>130</v>
      </c>
      <c r="P2819">
        <f t="shared" ref="P2819:P2882" si="177">ROUNDUP(E2819/L2819,2)</f>
        <v>23.64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75" x14ac:dyDescent="0.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103.96000000000001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75" x14ac:dyDescent="0.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</v>
      </c>
      <c r="P2821">
        <f t="shared" si="177"/>
        <v>50.39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75" x14ac:dyDescent="0.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8.3" x14ac:dyDescent="0.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28.580000000000002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8.3" x14ac:dyDescent="0.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8.3" x14ac:dyDescent="0.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75" x14ac:dyDescent="0.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</v>
      </c>
      <c r="P2826">
        <f t="shared" si="177"/>
        <v>50.669999999999995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8.3" x14ac:dyDescent="0.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</v>
      </c>
      <c r="P2827">
        <f t="shared" si="177"/>
        <v>60.79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8.3" x14ac:dyDescent="0.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107.75</v>
      </c>
      <c r="P2828">
        <f t="shared" si="177"/>
        <v>113.43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8.3" x14ac:dyDescent="0.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120.25</v>
      </c>
      <c r="P2829">
        <f t="shared" si="177"/>
        <v>104.57000000000001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75" x14ac:dyDescent="0.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100.38</v>
      </c>
      <c r="P2830">
        <f t="shared" si="177"/>
        <v>98.31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75" x14ac:dyDescent="0.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35.04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9.15" x14ac:dyDescent="0.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75" x14ac:dyDescent="0.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110.67</v>
      </c>
      <c r="P2833">
        <f t="shared" si="177"/>
        <v>63.85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75" x14ac:dyDescent="0.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114.72</v>
      </c>
      <c r="P2834">
        <f t="shared" si="177"/>
        <v>30.19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108.26</v>
      </c>
      <c r="P2835">
        <f t="shared" si="177"/>
        <v>83.52000000000001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75" x14ac:dyDescent="0.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64.77000000000001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75" x14ac:dyDescent="0.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187.1</v>
      </c>
      <c r="P2837">
        <f t="shared" si="177"/>
        <v>20.12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8.3" x14ac:dyDescent="0.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107.78</v>
      </c>
      <c r="P2838">
        <f t="shared" si="177"/>
        <v>44.1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8.3" x14ac:dyDescent="0.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75" x14ac:dyDescent="0.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120.25</v>
      </c>
      <c r="P2840">
        <f t="shared" si="177"/>
        <v>44.54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75" x14ac:dyDescent="0.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111.43</v>
      </c>
      <c r="P2841">
        <f t="shared" si="177"/>
        <v>125.81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8.3" x14ac:dyDescent="0.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19.700000000000003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75" x14ac:dyDescent="0.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75" x14ac:dyDescent="0.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75" x14ac:dyDescent="0.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75" x14ac:dyDescent="0.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75" x14ac:dyDescent="0.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31.55</v>
      </c>
      <c r="P2847">
        <f t="shared" si="177"/>
        <v>60.669999999999995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8.3" x14ac:dyDescent="0.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75" x14ac:dyDescent="0.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8.3" x14ac:dyDescent="0.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23.34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75" x14ac:dyDescent="0.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75" x14ac:dyDescent="0.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3.89</v>
      </c>
      <c r="P2852">
        <f t="shared" si="177"/>
        <v>23.930000000000003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75" x14ac:dyDescent="0.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75" x14ac:dyDescent="0.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75" x14ac:dyDescent="0.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75" x14ac:dyDescent="0.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41.7</v>
      </c>
      <c r="P2856">
        <f t="shared" si="177"/>
        <v>29.790000000000003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8.3" x14ac:dyDescent="0.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75" x14ac:dyDescent="0.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4.87</v>
      </c>
      <c r="P2858">
        <f t="shared" si="177"/>
        <v>24.34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8.3" x14ac:dyDescent="0.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19.739999999999998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75" x14ac:dyDescent="0.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75" x14ac:dyDescent="0.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8.3" x14ac:dyDescent="0.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29.560000000000002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75" x14ac:dyDescent="0.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75" x14ac:dyDescent="0.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</v>
      </c>
      <c r="P2864">
        <f t="shared" si="177"/>
        <v>18.34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75" x14ac:dyDescent="0.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75" x14ac:dyDescent="0.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75" x14ac:dyDescent="0.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0.9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8.3" x14ac:dyDescent="0.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8.3" x14ac:dyDescent="0.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</v>
      </c>
      <c r="P2870">
        <f t="shared" si="177"/>
        <v>105.03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8.3" x14ac:dyDescent="0.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0.89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8.3" x14ac:dyDescent="0.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83.34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75" x14ac:dyDescent="0.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35.93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75" x14ac:dyDescent="0.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8.3" x14ac:dyDescent="0.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119.13000000000001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75" x14ac:dyDescent="0.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90.34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75" x14ac:dyDescent="0.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0.04</v>
      </c>
      <c r="P2877">
        <f t="shared" si="177"/>
        <v>2.34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75" x14ac:dyDescent="0.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75" x14ac:dyDescent="0.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</v>
      </c>
      <c r="P2879">
        <f t="shared" si="177"/>
        <v>108.34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75" x14ac:dyDescent="0.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75" x14ac:dyDescent="0.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0.26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75" x14ac:dyDescent="0.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</v>
      </c>
      <c r="P2882">
        <f t="shared" si="177"/>
        <v>96.56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75" x14ac:dyDescent="0.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ROUND((E2883/D2883*100),2)</f>
        <v>0</v>
      </c>
      <c r="P2883" t="e">
        <f t="shared" ref="P2883:P2946" si="181">ROUNDUP(E2883/L2883,2)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75" x14ac:dyDescent="0.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8.3" x14ac:dyDescent="0.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9.15" x14ac:dyDescent="0.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9.15" x14ac:dyDescent="0.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75" x14ac:dyDescent="0.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75" x14ac:dyDescent="0.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0.17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75" x14ac:dyDescent="0.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75" x14ac:dyDescent="0.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38.07</v>
      </c>
      <c r="P2891">
        <f t="shared" si="181"/>
        <v>81.58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75" x14ac:dyDescent="0.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75" x14ac:dyDescent="0.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75" x14ac:dyDescent="0.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</v>
      </c>
      <c r="P2894">
        <f t="shared" si="181"/>
        <v>29.42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9.15" x14ac:dyDescent="0.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75" x14ac:dyDescent="0.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75" x14ac:dyDescent="0.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</v>
      </c>
      <c r="P2898">
        <f t="shared" si="181"/>
        <v>52.089999999999996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75" x14ac:dyDescent="0.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</v>
      </c>
      <c r="P2899">
        <f t="shared" si="181"/>
        <v>183.34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75" x14ac:dyDescent="0.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</v>
      </c>
      <c r="P2900">
        <f t="shared" si="181"/>
        <v>26.34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75" x14ac:dyDescent="0.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8.3" x14ac:dyDescent="0.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61.91</v>
      </c>
      <c r="P2902">
        <f t="shared" si="181"/>
        <v>486.43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75" x14ac:dyDescent="0.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75" x14ac:dyDescent="0.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0.02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75" x14ac:dyDescent="0.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0.78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75" x14ac:dyDescent="0.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75" x14ac:dyDescent="0.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</v>
      </c>
      <c r="P2907">
        <f t="shared" si="181"/>
        <v>36.589999999999996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8.3" x14ac:dyDescent="0.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9.42</v>
      </c>
      <c r="P2908">
        <f t="shared" si="181"/>
        <v>80.72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75" x14ac:dyDescent="0.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8.3" x14ac:dyDescent="0.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58.3" x14ac:dyDescent="0.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0.01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75" x14ac:dyDescent="0.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8.3" x14ac:dyDescent="0.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46.93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75" x14ac:dyDescent="0.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14.06</v>
      </c>
      <c r="P2914">
        <f t="shared" si="181"/>
        <v>78.08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75" x14ac:dyDescent="0.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9.15" x14ac:dyDescent="0.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75" x14ac:dyDescent="0.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203.67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75" x14ac:dyDescent="0.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7.84</v>
      </c>
      <c r="P2918">
        <f t="shared" si="181"/>
        <v>20.720000000000002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75" x14ac:dyDescent="0.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48.559999999999995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75" x14ac:dyDescent="0.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75" x14ac:dyDescent="0.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75" x14ac:dyDescent="0.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</v>
      </c>
      <c r="P2922">
        <f t="shared" si="181"/>
        <v>51.62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9.15" x14ac:dyDescent="0.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75" x14ac:dyDescent="0.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83.34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75" x14ac:dyDescent="0.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75" x14ac:dyDescent="0.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175.51999999999998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75" x14ac:dyDescent="0.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102.45</v>
      </c>
      <c r="P2927">
        <f t="shared" si="181"/>
        <v>231.67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75" x14ac:dyDescent="0.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75" x14ac:dyDescent="0.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130.83000000000001</v>
      </c>
      <c r="P2929">
        <f t="shared" si="181"/>
        <v>112.15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9.15" x14ac:dyDescent="0.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41.669999999999995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75" x14ac:dyDescent="0.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102.07</v>
      </c>
      <c r="P2931">
        <f t="shared" si="181"/>
        <v>255.17999999999998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75" x14ac:dyDescent="0.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</v>
      </c>
      <c r="P2932">
        <f t="shared" si="181"/>
        <v>162.78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58.3" x14ac:dyDescent="0.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88.34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75" x14ac:dyDescent="0.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105.1</v>
      </c>
      <c r="P2934">
        <f t="shared" si="181"/>
        <v>85.740000000000009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75" x14ac:dyDescent="0.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47.58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75" x14ac:dyDescent="0.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75" x14ac:dyDescent="0.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100.89</v>
      </c>
      <c r="P2937">
        <f t="shared" si="181"/>
        <v>90.54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75" x14ac:dyDescent="0.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9.15" x14ac:dyDescent="0.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133.33000000000001</v>
      </c>
      <c r="P2939">
        <f t="shared" si="181"/>
        <v>36.369999999999997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75" x14ac:dyDescent="0.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101.38</v>
      </c>
      <c r="P2940">
        <f t="shared" si="181"/>
        <v>126.72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75" x14ac:dyDescent="0.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102.88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75" x14ac:dyDescent="0.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</v>
      </c>
      <c r="P2942">
        <f t="shared" si="181"/>
        <v>81.25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75" x14ac:dyDescent="0.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75" x14ac:dyDescent="0.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20.43</v>
      </c>
      <c r="P2944">
        <f t="shared" si="181"/>
        <v>202.23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75" x14ac:dyDescent="0.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75" x14ac:dyDescent="0.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8.3" x14ac:dyDescent="0.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ROUND((E2947/D2947*100),2)</f>
        <v>0</v>
      </c>
      <c r="P2947" t="e">
        <f t="shared" ref="P2947:P3010" si="185">ROUNDUP(E2947/L2947,2)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75" x14ac:dyDescent="0.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8.3" x14ac:dyDescent="0.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4.29</v>
      </c>
      <c r="P2949">
        <f t="shared" si="185"/>
        <v>82.47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8.3" x14ac:dyDescent="0.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75" x14ac:dyDescent="0.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75" x14ac:dyDescent="0.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8.3" x14ac:dyDescent="0.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</v>
      </c>
      <c r="P2953">
        <f t="shared" si="185"/>
        <v>18.900000000000002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75" x14ac:dyDescent="0.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8.0299999999999994</v>
      </c>
      <c r="P2954">
        <f t="shared" si="185"/>
        <v>200.63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75" x14ac:dyDescent="0.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</v>
      </c>
      <c r="P2955">
        <f t="shared" si="185"/>
        <v>201.67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75" x14ac:dyDescent="0.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9.15" x14ac:dyDescent="0.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75" x14ac:dyDescent="0.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75" x14ac:dyDescent="0.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1.87</v>
      </c>
      <c r="P2959">
        <f t="shared" si="185"/>
        <v>93.34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75" x14ac:dyDescent="0.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75" x14ac:dyDescent="0.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75" x14ac:dyDescent="0.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75" x14ac:dyDescent="0.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75" x14ac:dyDescent="0.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8.3" x14ac:dyDescent="0.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109.04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75" x14ac:dyDescent="0.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</v>
      </c>
      <c r="P2966">
        <f t="shared" si="185"/>
        <v>25.700000000000003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8.3" x14ac:dyDescent="0.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41.93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75" x14ac:dyDescent="0.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</v>
      </c>
      <c r="P2968">
        <f t="shared" si="185"/>
        <v>88.78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75" x14ac:dyDescent="0.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9.15" x14ac:dyDescent="0.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78.940000000000012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75" x14ac:dyDescent="0.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95.59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75" x14ac:dyDescent="0.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69.900000000000006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75" x14ac:dyDescent="0.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100.16</v>
      </c>
      <c r="P2973">
        <f t="shared" si="185"/>
        <v>74.540000000000006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9.15" x14ac:dyDescent="0.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</v>
      </c>
      <c r="P2974">
        <f t="shared" si="185"/>
        <v>123.95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75" x14ac:dyDescent="0.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264.84999999999997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8.3" x14ac:dyDescent="0.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58.629999999999995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75" x14ac:dyDescent="0.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100.13</v>
      </c>
      <c r="P2977">
        <f t="shared" si="185"/>
        <v>70.89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75" x14ac:dyDescent="0.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171.43</v>
      </c>
      <c r="P2978">
        <f t="shared" si="185"/>
        <v>8.58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8.3" x14ac:dyDescent="0.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113.57</v>
      </c>
      <c r="P2979">
        <f t="shared" si="185"/>
        <v>113.57000000000001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8.3" x14ac:dyDescent="0.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129.47</v>
      </c>
      <c r="P2980">
        <f t="shared" si="185"/>
        <v>60.69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75" x14ac:dyDescent="0.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110.22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75" x14ac:dyDescent="0.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109.17</v>
      </c>
      <c r="P2982">
        <f t="shared" si="185"/>
        <v>136.45999999999998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8.3" x14ac:dyDescent="0.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128.93</v>
      </c>
      <c r="P2983">
        <f t="shared" si="185"/>
        <v>53.169999999999995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3.75" x14ac:dyDescent="0.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86.5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75" x14ac:dyDescent="0.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146.54</v>
      </c>
      <c r="P2985">
        <f t="shared" si="185"/>
        <v>155.23999999999998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8.3" x14ac:dyDescent="0.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</v>
      </c>
      <c r="P2986">
        <f t="shared" si="185"/>
        <v>115.09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8.3" x14ac:dyDescent="0.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121.65</v>
      </c>
      <c r="P2987">
        <f t="shared" si="185"/>
        <v>109.60000000000001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75" x14ac:dyDescent="0.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45.22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8.3" x14ac:dyDescent="0.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</v>
      </c>
      <c r="P2989">
        <f t="shared" si="185"/>
        <v>104.16000000000001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75" x14ac:dyDescent="0.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35.72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176.54</v>
      </c>
      <c r="P2991">
        <f t="shared" si="185"/>
        <v>97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75" x14ac:dyDescent="0.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75" x14ac:dyDescent="0.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</v>
      </c>
      <c r="P2993">
        <f t="shared" si="185"/>
        <v>94.410000000000011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75" x14ac:dyDescent="0.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48.989999999999995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100.3</v>
      </c>
      <c r="P2995">
        <f t="shared" si="185"/>
        <v>45.6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75" x14ac:dyDescent="0.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457.75</v>
      </c>
      <c r="P2996">
        <f t="shared" si="185"/>
        <v>23.28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75" x14ac:dyDescent="0.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</v>
      </c>
      <c r="P2997">
        <f t="shared" si="185"/>
        <v>63.23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9.15" x14ac:dyDescent="0.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</v>
      </c>
      <c r="P2998">
        <f t="shared" si="185"/>
        <v>153.53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75" x14ac:dyDescent="0.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75" x14ac:dyDescent="0.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103.03</v>
      </c>
      <c r="P3000">
        <f t="shared" si="185"/>
        <v>118.98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75" x14ac:dyDescent="0.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75" x14ac:dyDescent="0.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75" x14ac:dyDescent="0.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318.7</v>
      </c>
      <c r="P3003">
        <f t="shared" si="185"/>
        <v>131.38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9.15" x14ac:dyDescent="0.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108.51</v>
      </c>
      <c r="P3004">
        <f t="shared" si="185"/>
        <v>73.040000000000006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75" x14ac:dyDescent="0.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101.17</v>
      </c>
      <c r="P3005">
        <f t="shared" si="185"/>
        <v>178.53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8.3" x14ac:dyDescent="0.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112.82</v>
      </c>
      <c r="P3006">
        <f t="shared" si="185"/>
        <v>162.91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58.3" x14ac:dyDescent="0.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120.5</v>
      </c>
      <c r="P3007">
        <f t="shared" si="185"/>
        <v>108.25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9.15" x14ac:dyDescent="0.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107.75</v>
      </c>
      <c r="P3008">
        <f t="shared" si="185"/>
        <v>88.87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9.15" x14ac:dyDescent="0.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75" x14ac:dyDescent="0.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101.17</v>
      </c>
      <c r="P3010">
        <f t="shared" si="185"/>
        <v>116.74000000000001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75" x14ac:dyDescent="0.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ROUND((E3011/D3011*100),2)</f>
        <v>119.76</v>
      </c>
      <c r="P3011">
        <f t="shared" ref="P3011:P3074" si="189">ROUNDUP(E3011/L3011,2)</f>
        <v>233.89999999999998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75" x14ac:dyDescent="0.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75" x14ac:dyDescent="0.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123.67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75" x14ac:dyDescent="0.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117.13</v>
      </c>
      <c r="P3014">
        <f t="shared" si="189"/>
        <v>85.190000000000012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75" x14ac:dyDescent="0.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146.69999999999999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75" x14ac:dyDescent="0.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</v>
      </c>
      <c r="P3016">
        <f t="shared" si="189"/>
        <v>50.769999999999996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75" x14ac:dyDescent="0.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103.18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8.3" x14ac:dyDescent="0.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</v>
      </c>
      <c r="P3018">
        <f t="shared" si="189"/>
        <v>242.28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75" x14ac:dyDescent="0.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</v>
      </c>
      <c r="P3019">
        <f t="shared" si="189"/>
        <v>146.44999999999999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75" x14ac:dyDescent="0.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</v>
      </c>
      <c r="P3020">
        <f t="shared" si="189"/>
        <v>103.18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75" x14ac:dyDescent="0.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</v>
      </c>
      <c r="P3021">
        <f t="shared" si="189"/>
        <v>80.47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75" x14ac:dyDescent="0.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</v>
      </c>
      <c r="P3022">
        <f t="shared" si="189"/>
        <v>234.67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75" x14ac:dyDescent="0.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</v>
      </c>
      <c r="P3023">
        <f t="shared" si="189"/>
        <v>50.69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75" x14ac:dyDescent="0.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162.70999999999998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8.3" x14ac:dyDescent="0.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75" x14ac:dyDescent="0.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67.7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75" x14ac:dyDescent="0.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8.3" x14ac:dyDescent="0.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143.33000000000001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75" x14ac:dyDescent="0.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9.15" x14ac:dyDescent="0.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168.02</v>
      </c>
      <c r="P3030">
        <f t="shared" si="189"/>
        <v>84.86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75" x14ac:dyDescent="0.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109.68</v>
      </c>
      <c r="P3031">
        <f t="shared" si="189"/>
        <v>94.550000000000011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75" x14ac:dyDescent="0.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106.69</v>
      </c>
      <c r="P3032">
        <f t="shared" si="189"/>
        <v>45.54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.900000000000006" x14ac:dyDescent="0.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51.73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75" x14ac:dyDescent="0.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75" x14ac:dyDescent="0.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</v>
      </c>
      <c r="P3035">
        <f t="shared" si="189"/>
        <v>191.14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.900000000000006" x14ac:dyDescent="0.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112.54</v>
      </c>
      <c r="P3036">
        <f t="shared" si="189"/>
        <v>89.320000000000007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9.15" x14ac:dyDescent="0.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108.79</v>
      </c>
      <c r="P3037">
        <f t="shared" si="189"/>
        <v>88.59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75" x14ac:dyDescent="0.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</v>
      </c>
      <c r="P3038">
        <f t="shared" si="189"/>
        <v>96.31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8.3" x14ac:dyDescent="0.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</v>
      </c>
      <c r="P3039">
        <f t="shared" si="189"/>
        <v>33.32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75" x14ac:dyDescent="0.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100.5</v>
      </c>
      <c r="P3040">
        <f t="shared" si="189"/>
        <v>37.229999999999997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75" x14ac:dyDescent="0.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</v>
      </c>
      <c r="P3041">
        <f t="shared" si="189"/>
        <v>92.14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75" x14ac:dyDescent="0.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76.790000000000006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9.15" x14ac:dyDescent="0.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</v>
      </c>
      <c r="P3043">
        <f t="shared" si="189"/>
        <v>96.53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8.3" x14ac:dyDescent="0.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51.9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75" x14ac:dyDescent="0.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110.01</v>
      </c>
      <c r="P3045">
        <f t="shared" si="189"/>
        <v>128.91999999999999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75" x14ac:dyDescent="0.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</v>
      </c>
      <c r="P3046">
        <f t="shared" si="189"/>
        <v>84.11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58.3" x14ac:dyDescent="0.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132.71</v>
      </c>
      <c r="P3047">
        <f t="shared" si="189"/>
        <v>82.95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8.3" x14ac:dyDescent="0.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190.85</v>
      </c>
      <c r="P3048">
        <f t="shared" si="189"/>
        <v>259.95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75" x14ac:dyDescent="0.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75" x14ac:dyDescent="0.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177.03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8.3" x14ac:dyDescent="0.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106.67</v>
      </c>
      <c r="P3051">
        <f t="shared" si="189"/>
        <v>74.08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9.15" x14ac:dyDescent="0.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8.3" x14ac:dyDescent="0.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23.63</v>
      </c>
      <c r="P3053">
        <f t="shared" si="189"/>
        <v>23.630000000000003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75" x14ac:dyDescent="0.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8.3" x14ac:dyDescent="0.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58.3" x14ac:dyDescent="0.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75" x14ac:dyDescent="0.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0.01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75" x14ac:dyDescent="0.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75" x14ac:dyDescent="0.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8.3" x14ac:dyDescent="0.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0.02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75" x14ac:dyDescent="0.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3.01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9.15" x14ac:dyDescent="0.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</v>
      </c>
      <c r="P3062">
        <f t="shared" si="189"/>
        <v>55.839999999999996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75" x14ac:dyDescent="0.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99.77000000000001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75" x14ac:dyDescent="0.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19.57</v>
      </c>
      <c r="P3065">
        <f t="shared" si="189"/>
        <v>25.53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9.15" x14ac:dyDescent="0.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</v>
      </c>
      <c r="P3066">
        <f t="shared" si="189"/>
        <v>117.66000000000001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75" x14ac:dyDescent="0.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75" x14ac:dyDescent="0.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11.99</v>
      </c>
      <c r="P3068">
        <f t="shared" si="189"/>
        <v>2796.67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75" x14ac:dyDescent="0.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75" x14ac:dyDescent="0.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7.0000000000000007E-2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75" x14ac:dyDescent="0.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14.1</v>
      </c>
      <c r="P3071">
        <f t="shared" si="189"/>
        <v>20.150000000000002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75" x14ac:dyDescent="0.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20.880000000000003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75" x14ac:dyDescent="0.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59.78</v>
      </c>
      <c r="P3073">
        <f t="shared" si="189"/>
        <v>61.309999999999995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58.3" x14ac:dyDescent="0.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0.02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75" x14ac:dyDescent="0.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ROUND((E3075/D3075*100),2)</f>
        <v>0.02</v>
      </c>
      <c r="P3075">
        <f t="shared" ref="P3075:P3138" si="193">ROUNDUP(E3075/L3075,2)</f>
        <v>92.15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8.3" x14ac:dyDescent="0.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0.09</v>
      </c>
      <c r="P3076">
        <f t="shared" si="193"/>
        <v>7.34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75" x14ac:dyDescent="0.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9.15" x14ac:dyDescent="0.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75" x14ac:dyDescent="0.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0.48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75" x14ac:dyDescent="0.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0.12</v>
      </c>
      <c r="P3080">
        <f t="shared" si="193"/>
        <v>23.67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75" x14ac:dyDescent="0.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</v>
      </c>
      <c r="P3081">
        <f t="shared" si="193"/>
        <v>415.78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75" x14ac:dyDescent="0.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0.02</v>
      </c>
      <c r="P3082">
        <f t="shared" si="193"/>
        <v>53.72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75" x14ac:dyDescent="0.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75" x14ac:dyDescent="0.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8.3" x14ac:dyDescent="0.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0.28000000000000003</v>
      </c>
      <c r="P3085">
        <f t="shared" si="193"/>
        <v>18.670000000000002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8.3" x14ac:dyDescent="0.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11.58</v>
      </c>
      <c r="P3086">
        <f t="shared" si="193"/>
        <v>78.34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75" x14ac:dyDescent="0.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67.78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58.3" x14ac:dyDescent="0.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16.670000000000002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75" x14ac:dyDescent="0.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0.63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75" x14ac:dyDescent="0.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75" x14ac:dyDescent="0.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23.42</v>
      </c>
      <c r="P3091">
        <f t="shared" si="193"/>
        <v>130.09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75" x14ac:dyDescent="0.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</v>
      </c>
      <c r="P3092">
        <f t="shared" si="193"/>
        <v>1270.23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8.3" x14ac:dyDescent="0.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</v>
      </c>
      <c r="P3093">
        <f t="shared" si="193"/>
        <v>88.45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75" x14ac:dyDescent="0.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</v>
      </c>
      <c r="P3094">
        <f t="shared" si="193"/>
        <v>56.35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8.3" x14ac:dyDescent="0.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53.53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75" x14ac:dyDescent="0.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0.03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75" x14ac:dyDescent="0.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0.34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75" x14ac:dyDescent="0.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3.98</v>
      </c>
      <c r="P3098">
        <f t="shared" si="193"/>
        <v>56.79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75" x14ac:dyDescent="0.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17.149999999999999</v>
      </c>
      <c r="P3099">
        <f t="shared" si="193"/>
        <v>40.839999999999996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58.3" x14ac:dyDescent="0.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3.61</v>
      </c>
      <c r="P3100">
        <f t="shared" si="193"/>
        <v>65.12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75" x14ac:dyDescent="0.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75" x14ac:dyDescent="0.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15.23</v>
      </c>
      <c r="P3102">
        <f t="shared" si="193"/>
        <v>140.54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8.3" x14ac:dyDescent="0.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8.3" x14ac:dyDescent="0.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</v>
      </c>
      <c r="P3104">
        <f t="shared" si="193"/>
        <v>69.540000000000006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9.15" x14ac:dyDescent="0.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0.27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75" x14ac:dyDescent="0.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29.63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75" x14ac:dyDescent="0.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</v>
      </c>
      <c r="P3107">
        <f t="shared" si="193"/>
        <v>79.88000000000001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8.3" x14ac:dyDescent="0.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4.0999999999999996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75" x14ac:dyDescent="0.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19.760000000000002</v>
      </c>
      <c r="P3109">
        <f t="shared" si="193"/>
        <v>272.58999999999997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0.05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75" x14ac:dyDescent="0.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</v>
      </c>
      <c r="P3111">
        <f t="shared" si="193"/>
        <v>58.19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75" x14ac:dyDescent="0.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75" x14ac:dyDescent="0.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</v>
      </c>
      <c r="P3113">
        <f t="shared" si="193"/>
        <v>70.11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75" x14ac:dyDescent="0.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4.74</v>
      </c>
      <c r="P3114">
        <f t="shared" si="193"/>
        <v>57.89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75" x14ac:dyDescent="0.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</v>
      </c>
      <c r="P3115">
        <f t="shared" si="193"/>
        <v>125.28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75" x14ac:dyDescent="0.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75" x14ac:dyDescent="0.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75" x14ac:dyDescent="0.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75" x14ac:dyDescent="0.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9.15" x14ac:dyDescent="0.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8.3" x14ac:dyDescent="0.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75" x14ac:dyDescent="0.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0.01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9.15" x14ac:dyDescent="0.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0.67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75" x14ac:dyDescent="0.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68.150000000000006</v>
      </c>
      <c r="P3125">
        <f t="shared" si="193"/>
        <v>244.81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75" x14ac:dyDescent="0.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.900000000000006" x14ac:dyDescent="0.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61.18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75" x14ac:dyDescent="0.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75" x14ac:dyDescent="0.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108.61</v>
      </c>
      <c r="P3130">
        <f t="shared" si="193"/>
        <v>139.23999999999998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75" x14ac:dyDescent="0.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75" x14ac:dyDescent="0.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9.15" x14ac:dyDescent="0.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9.15" x14ac:dyDescent="0.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0.03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75" x14ac:dyDescent="0.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75" x14ac:dyDescent="0.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75" x14ac:dyDescent="0.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20.85</v>
      </c>
      <c r="P3137">
        <f t="shared" si="193"/>
        <v>23.150000000000002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75" x14ac:dyDescent="0.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29.05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9.15" x14ac:dyDescent="0.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ROUND((E3139/D3139*100),2)</f>
        <v>3.33</v>
      </c>
      <c r="P3139">
        <f t="shared" ref="P3139:P3202" si="197">ROUNDUP(E3139/L3139,2)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8.3" x14ac:dyDescent="0.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75" x14ac:dyDescent="0.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8.3" x14ac:dyDescent="0.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8.3" x14ac:dyDescent="0.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75" x14ac:dyDescent="0.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1.64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8.3" x14ac:dyDescent="0.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8.3" x14ac:dyDescent="0.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75" x14ac:dyDescent="0.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75" x14ac:dyDescent="0.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75" x14ac:dyDescent="0.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117.53</v>
      </c>
      <c r="P3149">
        <f t="shared" si="197"/>
        <v>110.36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9.15" x14ac:dyDescent="0.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131.16999999999999</v>
      </c>
      <c r="P3150">
        <f t="shared" si="197"/>
        <v>41.43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75" x14ac:dyDescent="0.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8.3" x14ac:dyDescent="0.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34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75" x14ac:dyDescent="0.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103.36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75" x14ac:dyDescent="0.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</v>
      </c>
      <c r="P3154">
        <f t="shared" si="197"/>
        <v>34.799999999999997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75" x14ac:dyDescent="0.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</v>
      </c>
      <c r="P3155">
        <f t="shared" si="197"/>
        <v>41.78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75" x14ac:dyDescent="0.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112.93</v>
      </c>
      <c r="P3156">
        <f t="shared" si="197"/>
        <v>64.27000000000001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75" x14ac:dyDescent="0.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</v>
      </c>
      <c r="P3157">
        <f t="shared" si="197"/>
        <v>31.21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75" x14ac:dyDescent="0.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101.82</v>
      </c>
      <c r="P3158">
        <f t="shared" si="197"/>
        <v>62.93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9.15" x14ac:dyDescent="0.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9.15" x14ac:dyDescent="0.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75" x14ac:dyDescent="0.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133.47999999999999</v>
      </c>
      <c r="P3161">
        <f t="shared" si="197"/>
        <v>38.51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75" x14ac:dyDescent="0.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</v>
      </c>
      <c r="P3162">
        <f t="shared" si="197"/>
        <v>80.160000000000011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8.3" x14ac:dyDescent="0.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28.41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75" x14ac:dyDescent="0.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80.740000000000009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75" x14ac:dyDescent="0.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</v>
      </c>
      <c r="P3165">
        <f t="shared" si="197"/>
        <v>200.7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8.3" x14ac:dyDescent="0.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37.6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8.3" x14ac:dyDescent="0.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162.66999999999999</v>
      </c>
      <c r="P3167">
        <f t="shared" si="197"/>
        <v>58.1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75" x14ac:dyDescent="0.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160.22999999999999</v>
      </c>
      <c r="P3168">
        <f t="shared" si="197"/>
        <v>60.309999999999995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9.15" x14ac:dyDescent="0.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116.17</v>
      </c>
      <c r="P3169">
        <f t="shared" si="197"/>
        <v>63.37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75" x14ac:dyDescent="0.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50.91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9.15" x14ac:dyDescent="0.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75" x14ac:dyDescent="0.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31.62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8.3" x14ac:dyDescent="0.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</v>
      </c>
      <c r="P3173">
        <f t="shared" si="197"/>
        <v>65.11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75" x14ac:dyDescent="0.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79.320000000000007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75" x14ac:dyDescent="0.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8.3" x14ac:dyDescent="0.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</v>
      </c>
      <c r="P3176">
        <f t="shared" si="197"/>
        <v>131.91999999999999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8.3" x14ac:dyDescent="0.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109.56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8.3" x14ac:dyDescent="0.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</v>
      </c>
      <c r="P3178">
        <f t="shared" si="197"/>
        <v>39.68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75" x14ac:dyDescent="0.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117.4</v>
      </c>
      <c r="P3179">
        <f t="shared" si="197"/>
        <v>57.55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8.3" x14ac:dyDescent="0.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</v>
      </c>
      <c r="P3180">
        <f t="shared" si="197"/>
        <v>33.03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75" x14ac:dyDescent="0.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</v>
      </c>
      <c r="P3181">
        <f t="shared" si="197"/>
        <v>77.34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75" x14ac:dyDescent="0.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75" x14ac:dyDescent="0.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36.339999999999996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8.3" x14ac:dyDescent="0.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100.89</v>
      </c>
      <c r="P3184">
        <f t="shared" si="197"/>
        <v>46.769999999999996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75" x14ac:dyDescent="0.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40.08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75" x14ac:dyDescent="0.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107.21</v>
      </c>
      <c r="P3186">
        <f t="shared" si="197"/>
        <v>100.22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75" x14ac:dyDescent="0.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41.669999999999995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75" x14ac:dyDescent="0.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102.19</v>
      </c>
      <c r="P3188">
        <f t="shared" si="197"/>
        <v>46.72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8.3" x14ac:dyDescent="0.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</v>
      </c>
      <c r="P3189">
        <f t="shared" si="197"/>
        <v>71.5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75" x14ac:dyDescent="0.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8.3" x14ac:dyDescent="0.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12.33</v>
      </c>
      <c r="P3191">
        <f t="shared" si="197"/>
        <v>356.84999999999997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75" x14ac:dyDescent="0.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75" x14ac:dyDescent="0.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4.03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75" x14ac:dyDescent="0.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75" x14ac:dyDescent="0.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24.46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58.3" x14ac:dyDescent="0.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8.3" x14ac:dyDescent="0.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</v>
      </c>
      <c r="P3197">
        <f t="shared" si="197"/>
        <v>53.08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75" x14ac:dyDescent="0.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9.15" x14ac:dyDescent="0.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8.3" x14ac:dyDescent="0.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0.37</v>
      </c>
      <c r="P3200">
        <f t="shared" si="197"/>
        <v>36.669999999999995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75" x14ac:dyDescent="0.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49.21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8.3" x14ac:dyDescent="0.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75" x14ac:dyDescent="0.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ROUND((E3203/D3203*100),2)</f>
        <v>1.25</v>
      </c>
      <c r="P3203">
        <f t="shared" ref="P3203:P3266" si="201">ROUNDUP(E3203/L3203,2)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75" x14ac:dyDescent="0.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75" x14ac:dyDescent="0.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41.669999999999995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75" x14ac:dyDescent="0.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75" x14ac:dyDescent="0.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75" x14ac:dyDescent="0.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75" x14ac:dyDescent="0.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</v>
      </c>
      <c r="P3209">
        <f t="shared" si="201"/>
        <v>70.84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75" x14ac:dyDescent="0.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103.5</v>
      </c>
      <c r="P3210">
        <f t="shared" si="201"/>
        <v>63.11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75" x14ac:dyDescent="0.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</v>
      </c>
      <c r="P3211">
        <f t="shared" si="201"/>
        <v>50.16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75" x14ac:dyDescent="0.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125.77</v>
      </c>
      <c r="P3212">
        <f t="shared" si="201"/>
        <v>62.89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58.3" x14ac:dyDescent="0.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</v>
      </c>
      <c r="P3213">
        <f t="shared" si="201"/>
        <v>85.54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9.15" x14ac:dyDescent="0.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53.73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75" x14ac:dyDescent="0.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100.12</v>
      </c>
      <c r="P3215">
        <f t="shared" si="201"/>
        <v>127.81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75" x14ac:dyDescent="0.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</v>
      </c>
      <c r="P3216">
        <f t="shared" si="201"/>
        <v>106.58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8.3" x14ac:dyDescent="0.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</v>
      </c>
      <c r="P3217">
        <f t="shared" si="201"/>
        <v>262.12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75" x14ac:dyDescent="0.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57.18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9.15" x14ac:dyDescent="0.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</v>
      </c>
      <c r="P3219">
        <f t="shared" si="201"/>
        <v>50.21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75" x14ac:dyDescent="0.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66.59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75" x14ac:dyDescent="0.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</v>
      </c>
      <c r="P3221">
        <f t="shared" si="201"/>
        <v>168.26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9.15" x14ac:dyDescent="0.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8.3" x14ac:dyDescent="0.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103.43</v>
      </c>
      <c r="P3223">
        <f t="shared" si="201"/>
        <v>36.619999999999997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75" x14ac:dyDescent="0.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37.15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9.15" x14ac:dyDescent="0.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109.52</v>
      </c>
      <c r="P3225">
        <f t="shared" si="201"/>
        <v>45.879999999999995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8.3" x14ac:dyDescent="0.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</v>
      </c>
      <c r="P3226">
        <f t="shared" si="201"/>
        <v>141.72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75" x14ac:dyDescent="0.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</v>
      </c>
      <c r="P3227">
        <f t="shared" si="201"/>
        <v>52.489999999999995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75" x14ac:dyDescent="0.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104.17</v>
      </c>
      <c r="P3228">
        <f t="shared" si="201"/>
        <v>59.53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75" x14ac:dyDescent="0.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9.15" x14ac:dyDescent="0.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</v>
      </c>
      <c r="P3230">
        <f t="shared" si="201"/>
        <v>193.63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75" x14ac:dyDescent="0.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107.87</v>
      </c>
      <c r="P3231">
        <f t="shared" si="201"/>
        <v>106.80000000000001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75" x14ac:dyDescent="0.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</v>
      </c>
      <c r="P3232">
        <f t="shared" si="201"/>
        <v>77.22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75" x14ac:dyDescent="0.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75" x14ac:dyDescent="0.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131.19999999999999</v>
      </c>
      <c r="P3234">
        <f t="shared" si="201"/>
        <v>50.47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75" x14ac:dyDescent="0.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97.38000000000001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75" x14ac:dyDescent="0.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</v>
      </c>
      <c r="P3236">
        <f t="shared" si="201"/>
        <v>34.919999999999995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75" x14ac:dyDescent="0.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103.21</v>
      </c>
      <c r="P3237">
        <f t="shared" si="201"/>
        <v>85.54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75" x14ac:dyDescent="0.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9.15" x14ac:dyDescent="0.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100.79</v>
      </c>
      <c r="P3239">
        <f t="shared" si="201"/>
        <v>131.13999999999999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75" x14ac:dyDescent="0.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</v>
      </c>
      <c r="P3240">
        <f t="shared" si="201"/>
        <v>39.82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8.3" x14ac:dyDescent="0.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105.92</v>
      </c>
      <c r="P3241">
        <f t="shared" si="201"/>
        <v>59.71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75" x14ac:dyDescent="0.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100.57</v>
      </c>
      <c r="P3242">
        <f t="shared" si="201"/>
        <v>88.740000000000009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8.3" x14ac:dyDescent="0.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115.31</v>
      </c>
      <c r="P3243">
        <f t="shared" si="201"/>
        <v>58.69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29.15" x14ac:dyDescent="0.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</v>
      </c>
      <c r="P3244">
        <f t="shared" si="201"/>
        <v>69.570000000000007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75" x14ac:dyDescent="0.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102.84</v>
      </c>
      <c r="P3245">
        <f t="shared" si="201"/>
        <v>115.88000000000001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75" x14ac:dyDescent="0.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102.94</v>
      </c>
      <c r="P3246">
        <f t="shared" si="201"/>
        <v>23.87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75" x14ac:dyDescent="0.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</v>
      </c>
      <c r="P3247">
        <f t="shared" si="201"/>
        <v>81.13000000000001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75" x14ac:dyDescent="0.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</v>
      </c>
      <c r="P3248">
        <f t="shared" si="201"/>
        <v>57.629999999999995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75" x14ac:dyDescent="0.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46.43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9.15" x14ac:dyDescent="0.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</v>
      </c>
      <c r="P3250">
        <f t="shared" si="201"/>
        <v>60.48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75" x14ac:dyDescent="0.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104.93</v>
      </c>
      <c r="P3251">
        <f t="shared" si="201"/>
        <v>65.58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8.3" x14ac:dyDescent="0.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</v>
      </c>
      <c r="P3252">
        <f t="shared" si="201"/>
        <v>119.2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75" x14ac:dyDescent="0.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75" x14ac:dyDescent="0.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75" x14ac:dyDescent="0.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101.83</v>
      </c>
      <c r="P3255">
        <f t="shared" si="201"/>
        <v>177.09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75" x14ac:dyDescent="0.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101.26</v>
      </c>
      <c r="P3256">
        <f t="shared" si="201"/>
        <v>70.78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8.3" x14ac:dyDescent="0.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75" x14ac:dyDescent="0.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72.77000000000001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75" x14ac:dyDescent="0.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106.3</v>
      </c>
      <c r="P3259">
        <f t="shared" si="201"/>
        <v>51.86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75" x14ac:dyDescent="0.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75" x14ac:dyDescent="0.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106.17</v>
      </c>
      <c r="P3261">
        <f t="shared" si="201"/>
        <v>251.73999999999998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75" x14ac:dyDescent="0.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</v>
      </c>
      <c r="P3262">
        <f t="shared" si="201"/>
        <v>74.83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75" x14ac:dyDescent="0.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</v>
      </c>
      <c r="P3263">
        <f t="shared" si="201"/>
        <v>67.660000000000011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9.15" x14ac:dyDescent="0.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</v>
      </c>
      <c r="P3264">
        <f t="shared" si="201"/>
        <v>93.820000000000007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9.15" x14ac:dyDescent="0.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112.17</v>
      </c>
      <c r="P3265">
        <f t="shared" si="201"/>
        <v>41.239999999999995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9.15" x14ac:dyDescent="0.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52.559999999999995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75" x14ac:dyDescent="0.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ROUND((E3267/D3267*100),2)</f>
        <v>164</v>
      </c>
      <c r="P3267">
        <f t="shared" ref="P3267:P3330" si="205">ROUNDUP(E3267/L3267,2)</f>
        <v>70.290000000000006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75" x14ac:dyDescent="0.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</v>
      </c>
      <c r="P3268">
        <f t="shared" si="205"/>
        <v>48.33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75" x14ac:dyDescent="0.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53.18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75" x14ac:dyDescent="0.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60.96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75" x14ac:dyDescent="0.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101.5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8.3" x14ac:dyDescent="0.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101.67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38.239999999999995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75" x14ac:dyDescent="0.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106.51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8.3" x14ac:dyDescent="0.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204.57999999999998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75" x14ac:dyDescent="0.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</v>
      </c>
      <c r="P3276">
        <f t="shared" si="205"/>
        <v>54.919999999999995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75" x14ac:dyDescent="0.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100.28</v>
      </c>
      <c r="P3277">
        <f t="shared" si="205"/>
        <v>150.41999999999999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75" x14ac:dyDescent="0.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8.3" x14ac:dyDescent="0.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75" x14ac:dyDescent="0.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76.03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8.3" x14ac:dyDescent="0.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114.28</v>
      </c>
      <c r="P3281">
        <f t="shared" si="205"/>
        <v>105.21000000000001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58.3" x14ac:dyDescent="0.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9.15" x14ac:dyDescent="0.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129.37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75" x14ac:dyDescent="0.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102.65</v>
      </c>
      <c r="P3284">
        <f t="shared" si="205"/>
        <v>134.26999999999998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58.3" x14ac:dyDescent="0.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</v>
      </c>
      <c r="P3285">
        <f t="shared" si="205"/>
        <v>17.830000000000002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75" x14ac:dyDescent="0.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</v>
      </c>
      <c r="P3287">
        <f t="shared" si="205"/>
        <v>69.190000000000012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8.3" x14ac:dyDescent="0.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101.77</v>
      </c>
      <c r="P3288">
        <f t="shared" si="205"/>
        <v>125.13000000000001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9.15" x14ac:dyDescent="0.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75" x14ac:dyDescent="0.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</v>
      </c>
      <c r="P3290">
        <f t="shared" si="205"/>
        <v>48.44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58.3" x14ac:dyDescent="0.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</v>
      </c>
      <c r="P3291">
        <f t="shared" si="205"/>
        <v>26.610000000000003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.900000000000006" x14ac:dyDescent="0.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33.669999999999995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8.3" x14ac:dyDescent="0.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40.72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75" x14ac:dyDescent="0.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286.14</v>
      </c>
      <c r="P3294">
        <f t="shared" si="205"/>
        <v>19.270000000000003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8.3" x14ac:dyDescent="0.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</v>
      </c>
      <c r="P3295">
        <f t="shared" si="205"/>
        <v>84.29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75" x14ac:dyDescent="0.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</v>
      </c>
      <c r="P3296">
        <f t="shared" si="205"/>
        <v>29.59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75" x14ac:dyDescent="0.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102.86</v>
      </c>
      <c r="P3297">
        <f t="shared" si="205"/>
        <v>26.67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75" x14ac:dyDescent="0.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144.07</v>
      </c>
      <c r="P3298">
        <f t="shared" si="205"/>
        <v>45.98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75" x14ac:dyDescent="0.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</v>
      </c>
      <c r="P3299">
        <f t="shared" si="205"/>
        <v>125.10000000000001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75" x14ac:dyDescent="0.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141.29999999999998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75" x14ac:dyDescent="0.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116.2</v>
      </c>
      <c r="P3301">
        <f t="shared" si="205"/>
        <v>55.339999999999996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75" x14ac:dyDescent="0.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136.16999999999999</v>
      </c>
      <c r="P3302">
        <f t="shared" si="205"/>
        <v>46.43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75" x14ac:dyDescent="0.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75" x14ac:dyDescent="0.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75" x14ac:dyDescent="0.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104.52</v>
      </c>
      <c r="P3306">
        <f t="shared" si="205"/>
        <v>89.59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75" x14ac:dyDescent="0.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102.03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8.3" x14ac:dyDescent="0.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</v>
      </c>
      <c r="P3308">
        <f t="shared" si="205"/>
        <v>48.71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75" x14ac:dyDescent="0.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106.68</v>
      </c>
      <c r="P3309">
        <f t="shared" si="205"/>
        <v>53.34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75" x14ac:dyDescent="0.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122.29</v>
      </c>
      <c r="P3310">
        <f t="shared" si="205"/>
        <v>75.09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9.15" x14ac:dyDescent="0.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159.43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9.15" x14ac:dyDescent="0.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100.08</v>
      </c>
      <c r="P3312">
        <f t="shared" si="205"/>
        <v>209.84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75" x14ac:dyDescent="0.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61.03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75" x14ac:dyDescent="0.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100.04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75" x14ac:dyDescent="0.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</v>
      </c>
      <c r="P3315">
        <f t="shared" si="205"/>
        <v>80.040000000000006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75" x14ac:dyDescent="0.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29.07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75" x14ac:dyDescent="0.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.900000000000006" x14ac:dyDescent="0.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100.09</v>
      </c>
      <c r="P3318">
        <f t="shared" si="205"/>
        <v>93.98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75" x14ac:dyDescent="0.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</v>
      </c>
      <c r="P3319">
        <f t="shared" si="205"/>
        <v>61.949999999999996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9.15" x14ac:dyDescent="0.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58.3" x14ac:dyDescent="0.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75" x14ac:dyDescent="0.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8.3" x14ac:dyDescent="0.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75" x14ac:dyDescent="0.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101.52</v>
      </c>
      <c r="P3324">
        <f t="shared" si="205"/>
        <v>145.66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75" x14ac:dyDescent="0.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125.9</v>
      </c>
      <c r="P3325">
        <f t="shared" si="205"/>
        <v>25.700000000000003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75" x14ac:dyDescent="0.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101.67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75" x14ac:dyDescent="0.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75" x14ac:dyDescent="0.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101.38</v>
      </c>
      <c r="P3328">
        <f t="shared" si="205"/>
        <v>142.29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75" x14ac:dyDescent="0.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24.55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75" x14ac:dyDescent="0.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146.38999999999999</v>
      </c>
      <c r="P3330">
        <f t="shared" si="205"/>
        <v>292.77999999999997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75" x14ac:dyDescent="0.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ROUND((E3331/D3331*100),2)</f>
        <v>116.8</v>
      </c>
      <c r="P3331">
        <f t="shared" ref="P3331:P3394" si="209">ROUNDUP(E3331/L3331,2)</f>
        <v>44.93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75" x14ac:dyDescent="0.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106.27</v>
      </c>
      <c r="P3332">
        <f t="shared" si="209"/>
        <v>23.110000000000003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75" x14ac:dyDescent="0.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75" x14ac:dyDescent="0.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75" x14ac:dyDescent="0.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</v>
      </c>
      <c r="P3335">
        <f t="shared" si="209"/>
        <v>32.979999999999997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9.15" x14ac:dyDescent="0.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</v>
      </c>
      <c r="P3336">
        <f t="shared" si="209"/>
        <v>116.66000000000001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75" x14ac:dyDescent="0.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</v>
      </c>
      <c r="P3337">
        <f t="shared" si="209"/>
        <v>79.62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75" x14ac:dyDescent="0.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75" x14ac:dyDescent="0.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81.03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9.15" x14ac:dyDescent="0.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136.85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75" x14ac:dyDescent="0.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</v>
      </c>
      <c r="P3341">
        <f t="shared" si="209"/>
        <v>177.62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75" x14ac:dyDescent="0.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138.16999999999999</v>
      </c>
      <c r="P3342">
        <f t="shared" si="209"/>
        <v>109.08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75" x14ac:dyDescent="0.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119.65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75" x14ac:dyDescent="0.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101.67</v>
      </c>
      <c r="P3344">
        <f t="shared" si="209"/>
        <v>78.210000000000008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75" x14ac:dyDescent="0.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171.43</v>
      </c>
      <c r="P3345">
        <f t="shared" si="209"/>
        <v>52.18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75" x14ac:dyDescent="0.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</v>
      </c>
      <c r="P3346">
        <f t="shared" si="209"/>
        <v>114.13000000000001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75" x14ac:dyDescent="0.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75" x14ac:dyDescent="0.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8.3" x14ac:dyDescent="0.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119.45</v>
      </c>
      <c r="P3349">
        <f t="shared" si="209"/>
        <v>108.60000000000001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75" x14ac:dyDescent="0.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</v>
      </c>
      <c r="P3350">
        <f t="shared" si="209"/>
        <v>69.83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75" x14ac:dyDescent="0.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109.58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8.3" x14ac:dyDescent="0.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104.43</v>
      </c>
      <c r="P3352">
        <f t="shared" si="209"/>
        <v>71.67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75" x14ac:dyDescent="0.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93.62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58.3" x14ac:dyDescent="0.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75" x14ac:dyDescent="0.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3.75" x14ac:dyDescent="0.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75" x14ac:dyDescent="0.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126.29</v>
      </c>
      <c r="P3357">
        <f t="shared" si="209"/>
        <v>147.34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75" x14ac:dyDescent="0.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56.339999999999996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75" x14ac:dyDescent="0.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96.2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75" x14ac:dyDescent="0.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</v>
      </c>
      <c r="P3360">
        <f t="shared" si="209"/>
        <v>63.58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75" x14ac:dyDescent="0.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9.15" x14ac:dyDescent="0.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101.38</v>
      </c>
      <c r="P3362">
        <f t="shared" si="209"/>
        <v>126.73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8.3" x14ac:dyDescent="0.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</v>
      </c>
      <c r="P3363">
        <f t="shared" si="209"/>
        <v>83.43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75" x14ac:dyDescent="0.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75" x14ac:dyDescent="0.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101.42</v>
      </c>
      <c r="P3365">
        <f t="shared" si="209"/>
        <v>302.31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75" x14ac:dyDescent="0.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</v>
      </c>
      <c r="P3366">
        <f t="shared" si="209"/>
        <v>44.14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75" x14ac:dyDescent="0.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75" x14ac:dyDescent="0.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75" x14ac:dyDescent="0.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118.67</v>
      </c>
      <c r="P3369">
        <f t="shared" si="209"/>
        <v>29.67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75" x14ac:dyDescent="0.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</v>
      </c>
      <c r="P3370">
        <f t="shared" si="209"/>
        <v>45.48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75" x14ac:dyDescent="0.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103.9</v>
      </c>
      <c r="P3371">
        <f t="shared" si="209"/>
        <v>96.210000000000008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9.15" x14ac:dyDescent="0.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</v>
      </c>
      <c r="P3372">
        <f t="shared" si="209"/>
        <v>67.930000000000007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9.15" x14ac:dyDescent="0.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30.78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75" x14ac:dyDescent="0.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103.5</v>
      </c>
      <c r="P3374">
        <f t="shared" si="209"/>
        <v>38.339999999999996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75" x14ac:dyDescent="0.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66.84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75" x14ac:dyDescent="0.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</v>
      </c>
      <c r="P3376">
        <f t="shared" si="209"/>
        <v>71.740000000000009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75" x14ac:dyDescent="0.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176.48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75" x14ac:dyDescent="0.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</v>
      </c>
      <c r="P3378">
        <f t="shared" si="209"/>
        <v>421.11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75" x14ac:dyDescent="0.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104.99000000000001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75" x14ac:dyDescent="0.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107.64</v>
      </c>
      <c r="P3380">
        <f t="shared" si="209"/>
        <v>28.200000000000003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8.3" x14ac:dyDescent="0.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103.65</v>
      </c>
      <c r="P3381">
        <f t="shared" si="209"/>
        <v>54.559999999999995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8.3" x14ac:dyDescent="0.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</v>
      </c>
      <c r="P3382">
        <f t="shared" si="209"/>
        <v>111.9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75" x14ac:dyDescent="0.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85.210000000000008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58.3" x14ac:dyDescent="0.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</v>
      </c>
      <c r="P3384">
        <f t="shared" si="209"/>
        <v>76.660000000000011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75" x14ac:dyDescent="0.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</v>
      </c>
      <c r="P3385">
        <f t="shared" si="209"/>
        <v>65.17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75" x14ac:dyDescent="0.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</v>
      </c>
      <c r="P3386">
        <f t="shared" si="209"/>
        <v>93.77000000000001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8.3" x14ac:dyDescent="0.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75" x14ac:dyDescent="0.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8.3" x14ac:dyDescent="0.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116.87</v>
      </c>
      <c r="P3389">
        <f t="shared" si="209"/>
        <v>100.18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8.3" x14ac:dyDescent="0.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75" x14ac:dyDescent="0.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184.67999999999998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8.3" x14ac:dyDescent="0.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69.820000000000007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75" x14ac:dyDescent="0.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61.949999999999996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8.3" x14ac:dyDescent="0.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41.669999999999995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75" x14ac:dyDescent="0.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ROUND((E3395/D3395*100),2)</f>
        <v>105.8</v>
      </c>
      <c r="P3395">
        <f t="shared" ref="P3395:P3458" si="213">ROUNDUP(E3395/L3395,2)</f>
        <v>36.07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75" x14ac:dyDescent="0.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142.36000000000001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9.15" x14ac:dyDescent="0.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24.220000000000002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75" x14ac:dyDescent="0.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</v>
      </c>
      <c r="P3398">
        <f t="shared" si="213"/>
        <v>55.9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9.15" x14ac:dyDescent="0.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75" x14ac:dyDescent="0.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111.08</v>
      </c>
      <c r="P3400">
        <f t="shared" si="213"/>
        <v>68.36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75" x14ac:dyDescent="0.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</v>
      </c>
      <c r="P3401">
        <f t="shared" si="213"/>
        <v>27.07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75" x14ac:dyDescent="0.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118.13000000000001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8.3" x14ac:dyDescent="0.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</v>
      </c>
      <c r="P3403">
        <f t="shared" si="213"/>
        <v>44.76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75" x14ac:dyDescent="0.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109.77</v>
      </c>
      <c r="P3404">
        <f t="shared" si="213"/>
        <v>99.79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75" x14ac:dyDescent="0.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8.3" x14ac:dyDescent="0.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75" x14ac:dyDescent="0.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</v>
      </c>
      <c r="P3407">
        <f t="shared" si="213"/>
        <v>28.330000000000002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75" x14ac:dyDescent="0.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</v>
      </c>
      <c r="P3408">
        <f t="shared" si="213"/>
        <v>110.24000000000001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8.3" x14ac:dyDescent="0.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31.98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75" x14ac:dyDescent="0.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58.62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75" x14ac:dyDescent="0.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29.430000000000003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75" x14ac:dyDescent="0.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81.38000000000001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75" x14ac:dyDescent="0.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103.57</v>
      </c>
      <c r="P3413">
        <f t="shared" si="213"/>
        <v>199.17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75" x14ac:dyDescent="0.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8.3" x14ac:dyDescent="0.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75" x14ac:dyDescent="0.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103.5</v>
      </c>
      <c r="P3416">
        <f t="shared" si="213"/>
        <v>70.570000000000007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75" x14ac:dyDescent="0.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22.23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8.3" x14ac:dyDescent="0.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75" x14ac:dyDescent="0.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75" x14ac:dyDescent="0.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100.88</v>
      </c>
      <c r="P3420">
        <f t="shared" si="213"/>
        <v>72.06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8.3" x14ac:dyDescent="0.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106.55</v>
      </c>
      <c r="P3421">
        <f t="shared" si="213"/>
        <v>63.699999999999996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75" x14ac:dyDescent="0.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28.42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75" x14ac:dyDescent="0.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103.22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75" x14ac:dyDescent="0.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71.160000000000011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75" x14ac:dyDescent="0.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75" x14ac:dyDescent="0.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</v>
      </c>
      <c r="P3426">
        <f t="shared" si="213"/>
        <v>81.78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75" x14ac:dyDescent="0.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</v>
      </c>
      <c r="P3427">
        <f t="shared" si="213"/>
        <v>297.02999999999997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75" x14ac:dyDescent="0.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</v>
      </c>
      <c r="P3428">
        <f t="shared" si="213"/>
        <v>46.61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75" x14ac:dyDescent="0.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51.73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75" x14ac:dyDescent="0.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</v>
      </c>
      <c r="P3430">
        <f t="shared" si="213"/>
        <v>40.299999999999997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75" x14ac:dyDescent="0.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75" x14ac:dyDescent="0.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108.55</v>
      </c>
      <c r="P3432">
        <f t="shared" si="213"/>
        <v>30.16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75" x14ac:dyDescent="0.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95.240000000000009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75" x14ac:dyDescent="0.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52.22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75" x14ac:dyDescent="0.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</v>
      </c>
      <c r="P3435">
        <f t="shared" si="213"/>
        <v>134.16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75" x14ac:dyDescent="0.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</v>
      </c>
      <c r="P3436">
        <f t="shared" si="213"/>
        <v>62.83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75" x14ac:dyDescent="0.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58.949999999999996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75" x14ac:dyDescent="0.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105.9</v>
      </c>
      <c r="P3438">
        <f t="shared" si="213"/>
        <v>143.10999999999999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8.3" x14ac:dyDescent="0.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75" x14ac:dyDescent="0.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186.07999999999998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9.15" x14ac:dyDescent="0.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134.68</v>
      </c>
      <c r="P3441">
        <f t="shared" si="213"/>
        <v>89.79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75" x14ac:dyDescent="0.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105.22</v>
      </c>
      <c r="P3442">
        <f t="shared" si="213"/>
        <v>64.160000000000011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75" x14ac:dyDescent="0.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</v>
      </c>
      <c r="P3443">
        <f t="shared" si="213"/>
        <v>59.66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75" x14ac:dyDescent="0.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75" x14ac:dyDescent="0.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41.23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75" x14ac:dyDescent="0.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75" x14ac:dyDescent="0.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64.52000000000001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75" x14ac:dyDescent="0.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9.15" x14ac:dyDescent="0.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75" x14ac:dyDescent="0.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</v>
      </c>
      <c r="P3450">
        <f t="shared" si="213"/>
        <v>51.23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75" x14ac:dyDescent="0.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170.63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75" x14ac:dyDescent="0.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19.490000000000002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75" x14ac:dyDescent="0.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</v>
      </c>
      <c r="P3453">
        <f t="shared" si="213"/>
        <v>41.129999999999995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75" x14ac:dyDescent="0.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41.41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75" x14ac:dyDescent="0.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128.33000000000001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8.3" x14ac:dyDescent="0.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</v>
      </c>
      <c r="P3456">
        <f t="shared" si="213"/>
        <v>33.58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75" x14ac:dyDescent="0.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100.65</v>
      </c>
      <c r="P3457">
        <f t="shared" si="213"/>
        <v>145.87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75" x14ac:dyDescent="0.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358.69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9.15" x14ac:dyDescent="0.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ROUND((E3459/D3459*100),2)</f>
        <v>140.19999999999999</v>
      </c>
      <c r="P3459">
        <f t="shared" ref="P3459:P3522" si="217">ROUNDUP(E3459/L3459,2)</f>
        <v>50.989999999999995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75" x14ac:dyDescent="0.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124.34</v>
      </c>
      <c r="P3460">
        <f t="shared" si="217"/>
        <v>45.04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75" x14ac:dyDescent="0.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17.53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75" x14ac:dyDescent="0.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58.3" x14ac:dyDescent="0.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57.919999999999995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75" x14ac:dyDescent="0.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75" x14ac:dyDescent="0.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</v>
      </c>
      <c r="P3465">
        <f t="shared" si="217"/>
        <v>90.690000000000012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8.3" x14ac:dyDescent="0.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</v>
      </c>
      <c r="P3466">
        <f t="shared" si="217"/>
        <v>55.019999999999996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75" x14ac:dyDescent="0.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57.23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75" x14ac:dyDescent="0.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</v>
      </c>
      <c r="P3468">
        <f t="shared" si="217"/>
        <v>72.960000000000008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75" x14ac:dyDescent="0.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716.36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8.3" x14ac:dyDescent="0.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</v>
      </c>
      <c r="P3471">
        <f t="shared" si="217"/>
        <v>50.4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9.15" x14ac:dyDescent="0.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41.669999999999995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75" x14ac:dyDescent="0.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35.769999999999996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75" x14ac:dyDescent="0.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88.740000000000009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75" x14ac:dyDescent="0.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148.48999999999998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75" x14ac:dyDescent="0.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51.8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75" x14ac:dyDescent="0.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58.3" x14ac:dyDescent="0.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75" x14ac:dyDescent="0.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</v>
      </c>
      <c r="P3479">
        <f t="shared" si="217"/>
        <v>53.239999999999995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75" x14ac:dyDescent="0.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</v>
      </c>
      <c r="P3480">
        <f t="shared" si="217"/>
        <v>39.6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75" x14ac:dyDescent="0.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127.87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75" x14ac:dyDescent="0.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142.66999999999999</v>
      </c>
      <c r="P3482">
        <f t="shared" si="217"/>
        <v>164.62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75" x14ac:dyDescent="0.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125.06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75" x14ac:dyDescent="0.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138.33000000000001</v>
      </c>
      <c r="P3484">
        <f t="shared" si="217"/>
        <v>51.879999999999995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75" x14ac:dyDescent="0.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</v>
      </c>
      <c r="P3485">
        <f t="shared" si="217"/>
        <v>40.29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8.3" x14ac:dyDescent="0.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</v>
      </c>
      <c r="P3486">
        <f t="shared" si="217"/>
        <v>64.910000000000011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75" x14ac:dyDescent="0.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100.61</v>
      </c>
      <c r="P3487">
        <f t="shared" si="217"/>
        <v>55.339999999999996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75" x14ac:dyDescent="0.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155.19999999999999</v>
      </c>
      <c r="P3488">
        <f t="shared" si="217"/>
        <v>83.15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75" x14ac:dyDescent="0.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</v>
      </c>
      <c r="P3489">
        <f t="shared" si="217"/>
        <v>38.72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8.3" x14ac:dyDescent="0.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125.38000000000001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75" x14ac:dyDescent="0.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78.27000000000001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75" x14ac:dyDescent="0.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127.5</v>
      </c>
      <c r="P3492">
        <f t="shared" si="217"/>
        <v>47.23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58.3" x14ac:dyDescent="0.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158.19999999999999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75" x14ac:dyDescent="0.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105.27</v>
      </c>
      <c r="P3494">
        <f t="shared" si="217"/>
        <v>114.30000000000001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75" x14ac:dyDescent="0.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51.73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75" x14ac:dyDescent="0.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30.770000000000003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75" x14ac:dyDescent="0.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74.210000000000008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8.3" x14ac:dyDescent="0.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47.85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8.3" x14ac:dyDescent="0.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</v>
      </c>
      <c r="P3499">
        <f t="shared" si="217"/>
        <v>34.409999999999997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8.3" x14ac:dyDescent="0.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</v>
      </c>
      <c r="P3500">
        <f t="shared" si="217"/>
        <v>40.239999999999995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75" x14ac:dyDescent="0.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60.29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8.3" x14ac:dyDescent="0.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25.310000000000002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75" x14ac:dyDescent="0.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100.67</v>
      </c>
      <c r="P3503">
        <f t="shared" si="217"/>
        <v>35.96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75" x14ac:dyDescent="0.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75" x14ac:dyDescent="0.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107.56</v>
      </c>
      <c r="P3505">
        <f t="shared" si="217"/>
        <v>70.77000000000001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75" x14ac:dyDescent="0.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7.45" x14ac:dyDescent="0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66.52000000000001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75" x14ac:dyDescent="0.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101.5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75" x14ac:dyDescent="0.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75" x14ac:dyDescent="0.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75" x14ac:dyDescent="0.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</v>
      </c>
      <c r="P3511">
        <f t="shared" si="217"/>
        <v>96.67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8.3" x14ac:dyDescent="0.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100.56</v>
      </c>
      <c r="P3512">
        <f t="shared" si="217"/>
        <v>60.339999999999996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75" x14ac:dyDescent="0.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79.900000000000006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75" x14ac:dyDescent="0.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75" x14ac:dyDescent="0.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</v>
      </c>
      <c r="P3515">
        <f t="shared" si="217"/>
        <v>75.350000000000009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75" x14ac:dyDescent="0.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75" x14ac:dyDescent="0.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102.67</v>
      </c>
      <c r="P3517">
        <f t="shared" si="217"/>
        <v>66.960000000000008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75" x14ac:dyDescent="0.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75" x14ac:dyDescent="0.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307.7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75" x14ac:dyDescent="0.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110.05</v>
      </c>
      <c r="P3520">
        <f t="shared" si="217"/>
        <v>50.03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75" x14ac:dyDescent="0.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</v>
      </c>
      <c r="P3521">
        <f t="shared" si="217"/>
        <v>72.400000000000006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75" x14ac:dyDescent="0.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95.960000000000008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8.3" x14ac:dyDescent="0.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ROUND((E3523/D3523*100),2)</f>
        <v>169.43</v>
      </c>
      <c r="P3523">
        <f t="shared" ref="P3523:P3586" si="221">ROUNDUP(E3523/L3523,2)</f>
        <v>45.62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75" x14ac:dyDescent="0.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75" x14ac:dyDescent="0.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75" x14ac:dyDescent="0.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137.25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75" x14ac:dyDescent="0.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75.72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75" x14ac:dyDescent="0.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75" x14ac:dyDescent="0.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116.92</v>
      </c>
      <c r="P3529">
        <f t="shared" si="221"/>
        <v>81.570000000000007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75" x14ac:dyDescent="0.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</v>
      </c>
      <c r="P3530">
        <f t="shared" si="221"/>
        <v>45.11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58.3" x14ac:dyDescent="0.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36.669999999999995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75" x14ac:dyDescent="0.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49.239999999999995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8.3" x14ac:dyDescent="0.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118.96</v>
      </c>
      <c r="P3534">
        <f t="shared" si="221"/>
        <v>42.3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8.3" x14ac:dyDescent="0.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78.88000000000001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75" x14ac:dyDescent="0.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156.19999999999999</v>
      </c>
      <c r="P3536">
        <f t="shared" si="221"/>
        <v>38.29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75" x14ac:dyDescent="0.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44.85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75" x14ac:dyDescent="0.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153.33000000000001</v>
      </c>
      <c r="P3538">
        <f t="shared" si="221"/>
        <v>13.53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75" x14ac:dyDescent="0.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75" x14ac:dyDescent="0.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30.96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75" x14ac:dyDescent="0.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119.67</v>
      </c>
      <c r="P3541">
        <f t="shared" si="221"/>
        <v>55.239999999999995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8.3" x14ac:dyDescent="0.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46.129999999999995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75" x14ac:dyDescent="0.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39.379999999999995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75" x14ac:dyDescent="0.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102.24</v>
      </c>
      <c r="P3544">
        <f t="shared" si="221"/>
        <v>66.160000000000011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75" x14ac:dyDescent="0.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104.67</v>
      </c>
      <c r="P3545">
        <f t="shared" si="221"/>
        <v>54.14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9.15" x14ac:dyDescent="0.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75" x14ac:dyDescent="0.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31.380000000000003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75" x14ac:dyDescent="0.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</v>
      </c>
      <c r="P3548">
        <f t="shared" si="221"/>
        <v>59.22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75" x14ac:dyDescent="0.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114.41</v>
      </c>
      <c r="P3549">
        <f t="shared" si="221"/>
        <v>119.18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75" x14ac:dyDescent="0.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</v>
      </c>
      <c r="P3550">
        <f t="shared" si="221"/>
        <v>164.62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75" x14ac:dyDescent="0.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24.290000000000003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58.3" x14ac:dyDescent="0.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</v>
      </c>
      <c r="P3552">
        <f t="shared" si="221"/>
        <v>40.94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75" x14ac:dyDescent="0.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75" x14ac:dyDescent="0.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75" x14ac:dyDescent="0.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</v>
      </c>
      <c r="P3555">
        <f t="shared" si="221"/>
        <v>56.21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75" x14ac:dyDescent="0.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</v>
      </c>
      <c r="P3556">
        <f t="shared" si="221"/>
        <v>107.01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75" x14ac:dyDescent="0.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171.42999999999998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58.3" x14ac:dyDescent="0.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8.3" x14ac:dyDescent="0.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100.04</v>
      </c>
      <c r="P3559">
        <f t="shared" si="221"/>
        <v>179.28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75" x14ac:dyDescent="0.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8.3" x14ac:dyDescent="0.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103.5</v>
      </c>
      <c r="P3561">
        <f t="shared" si="221"/>
        <v>43.129999999999995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75" x14ac:dyDescent="0.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108.44</v>
      </c>
      <c r="P3562">
        <f t="shared" si="221"/>
        <v>46.9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6.6" x14ac:dyDescent="0.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47.41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75" x14ac:dyDescent="0.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148.88999999999999</v>
      </c>
      <c r="P3564">
        <f t="shared" si="221"/>
        <v>15.129999999999999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75" x14ac:dyDescent="0.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</v>
      </c>
      <c r="P3565">
        <f t="shared" si="221"/>
        <v>21.1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9.15" x14ac:dyDescent="0.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100.5</v>
      </c>
      <c r="P3566">
        <f t="shared" si="221"/>
        <v>59.12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75" x14ac:dyDescent="0.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130.56</v>
      </c>
      <c r="P3567">
        <f t="shared" si="221"/>
        <v>97.92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75" x14ac:dyDescent="0.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</v>
      </c>
      <c r="P3568">
        <f t="shared" si="221"/>
        <v>55.14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75" x14ac:dyDescent="0.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</v>
      </c>
      <c r="P3569">
        <f t="shared" si="221"/>
        <v>26.540000000000003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75" x14ac:dyDescent="0.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58.43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75" x14ac:dyDescent="0.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100.48</v>
      </c>
      <c r="P3571">
        <f t="shared" si="221"/>
        <v>122.54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75" x14ac:dyDescent="0.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75" x14ac:dyDescent="0.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122.07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9.15" x14ac:dyDescent="0.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55.559999999999995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75" x14ac:dyDescent="0.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75" x14ac:dyDescent="0.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</v>
      </c>
      <c r="P3576">
        <f t="shared" si="221"/>
        <v>136.78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75" x14ac:dyDescent="0.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</v>
      </c>
      <c r="P3577">
        <f t="shared" si="221"/>
        <v>99.350000000000009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75" x14ac:dyDescent="0.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75" x14ac:dyDescent="0.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75" x14ac:dyDescent="0.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</v>
      </c>
      <c r="P3580">
        <f t="shared" si="221"/>
        <v>40.549999999999997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75" x14ac:dyDescent="0.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35.72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75" x14ac:dyDescent="0.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113.89</v>
      </c>
      <c r="P3582">
        <f t="shared" si="221"/>
        <v>37.97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75" x14ac:dyDescent="0.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33.339999999999996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75" x14ac:dyDescent="0.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58.58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75" x14ac:dyDescent="0.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135.63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7.45" x14ac:dyDescent="0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30.94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75" x14ac:dyDescent="0.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ROUND((E3587/D3587*100),2)</f>
        <v>119.12</v>
      </c>
      <c r="P3587">
        <f t="shared" ref="P3587:P3650" si="225">ROUNDUP(E3587/L3587,2)</f>
        <v>176.09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109.43</v>
      </c>
      <c r="P3588">
        <f t="shared" si="225"/>
        <v>151.98999999999998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75" x14ac:dyDescent="0.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22.610000000000003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75" x14ac:dyDescent="0.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100.5</v>
      </c>
      <c r="P3590">
        <f t="shared" si="225"/>
        <v>18.28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75" x14ac:dyDescent="0.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127.5</v>
      </c>
      <c r="P3591">
        <f t="shared" si="225"/>
        <v>82.26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58.3" x14ac:dyDescent="0.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100.06</v>
      </c>
      <c r="P3592">
        <f t="shared" si="225"/>
        <v>68.540000000000006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75" x14ac:dyDescent="0.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75" x14ac:dyDescent="0.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72.72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75" x14ac:dyDescent="0.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</v>
      </c>
      <c r="P3595">
        <f t="shared" si="225"/>
        <v>77.190000000000012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58.3" x14ac:dyDescent="0.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125.94</v>
      </c>
      <c r="P3596">
        <f t="shared" si="225"/>
        <v>55.98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9.15" x14ac:dyDescent="0.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49.699999999999996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75" x14ac:dyDescent="0.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107.73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9.15" x14ac:dyDescent="0.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</v>
      </c>
      <c r="P3599">
        <f t="shared" si="225"/>
        <v>77.73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75" x14ac:dyDescent="0.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40.78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75" x14ac:dyDescent="0.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59.419999999999995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9.15" x14ac:dyDescent="0.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75" x14ac:dyDescent="0.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</v>
      </c>
      <c r="P3603">
        <f t="shared" si="225"/>
        <v>39.379999999999995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8.3" x14ac:dyDescent="0.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81.680000000000007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75" x14ac:dyDescent="0.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170.67</v>
      </c>
      <c r="P3605">
        <f t="shared" si="225"/>
        <v>44.919999999999995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75" x14ac:dyDescent="0.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</v>
      </c>
      <c r="P3606">
        <f t="shared" si="225"/>
        <v>49.059999999999995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8.3" x14ac:dyDescent="0.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75" x14ac:dyDescent="0.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130.27000000000001</v>
      </c>
      <c r="P3608">
        <f t="shared" si="225"/>
        <v>61.07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9.15" x14ac:dyDescent="0.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75" x14ac:dyDescent="0.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29.630000000000003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75" x14ac:dyDescent="0.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153.32</v>
      </c>
      <c r="P3611">
        <f t="shared" si="225"/>
        <v>143.1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75" x14ac:dyDescent="0.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75" x14ac:dyDescent="0.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75" x14ac:dyDescent="0.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75" x14ac:dyDescent="0.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75" x14ac:dyDescent="0.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35.5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75" x14ac:dyDescent="0.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</v>
      </c>
      <c r="P3617">
        <f t="shared" si="225"/>
        <v>37.089999999999996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75" x14ac:dyDescent="0.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69.34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75" x14ac:dyDescent="0.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118.92</v>
      </c>
      <c r="P3619">
        <f t="shared" si="225"/>
        <v>17.260000000000002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75" x14ac:dyDescent="0.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36.08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75" x14ac:dyDescent="0.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66.48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75" x14ac:dyDescent="0.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</v>
      </c>
      <c r="P3622">
        <f t="shared" si="225"/>
        <v>56.07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75" x14ac:dyDescent="0.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</v>
      </c>
      <c r="P3623">
        <f t="shared" si="225"/>
        <v>47.03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9.15" x14ac:dyDescent="0.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100.1</v>
      </c>
      <c r="P3624">
        <f t="shared" si="225"/>
        <v>47.669999999999995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9.15" x14ac:dyDescent="0.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88.240000000000009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.900000000000006" x14ac:dyDescent="0.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</v>
      </c>
      <c r="P3626">
        <f t="shared" si="225"/>
        <v>80.72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8.3" x14ac:dyDescent="0.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102.67</v>
      </c>
      <c r="P3627">
        <f t="shared" si="225"/>
        <v>39.489999999999995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75" x14ac:dyDescent="0.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101.83</v>
      </c>
      <c r="P3628">
        <f t="shared" si="225"/>
        <v>84.86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75" x14ac:dyDescent="0.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75" x14ac:dyDescent="0.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8.3" x14ac:dyDescent="0.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75" x14ac:dyDescent="0.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0.03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8.3" x14ac:dyDescent="0.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</v>
      </c>
      <c r="P3633">
        <f t="shared" si="225"/>
        <v>147.88999999999999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75" x14ac:dyDescent="0.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75" x14ac:dyDescent="0.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56.839999999999996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75" x14ac:dyDescent="0.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4.25</v>
      </c>
      <c r="P3636">
        <f t="shared" si="225"/>
        <v>176.95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9.15" x14ac:dyDescent="0.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36.46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75" x14ac:dyDescent="0.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8.3" x14ac:dyDescent="0.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30.87</v>
      </c>
      <c r="P3639">
        <f t="shared" si="225"/>
        <v>66.150000000000006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9.15" x14ac:dyDescent="0.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6.55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75" x14ac:dyDescent="0.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.900000000000006" x14ac:dyDescent="0.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18.34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75" x14ac:dyDescent="0.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8.3" x14ac:dyDescent="0.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75" x14ac:dyDescent="0.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75" x14ac:dyDescent="0.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68.42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75" x14ac:dyDescent="0.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75" x14ac:dyDescent="0.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60.129999999999995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75" x14ac:dyDescent="0.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9.15" x14ac:dyDescent="0.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</v>
      </c>
      <c r="P3650">
        <f t="shared" si="225"/>
        <v>550.04999999999995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75" x14ac:dyDescent="0.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ROUND((E3651/D3651*100),2)</f>
        <v>104</v>
      </c>
      <c r="P3651">
        <f t="shared" ref="P3651:P3714" si="229">ROUNDUP(E3651/L3651,2)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75" x14ac:dyDescent="0.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29.42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75" x14ac:dyDescent="0.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75" x14ac:dyDescent="0.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250.67</v>
      </c>
      <c r="P3654">
        <f t="shared" si="229"/>
        <v>44.239999999999995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75" x14ac:dyDescent="0.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100.5</v>
      </c>
      <c r="P3655">
        <f t="shared" si="229"/>
        <v>60.91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8.3" x14ac:dyDescent="0.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68.850000000000009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8.3" x14ac:dyDescent="0.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73.59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75" x14ac:dyDescent="0.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</v>
      </c>
      <c r="P3658">
        <f t="shared" si="229"/>
        <v>115.03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75" x14ac:dyDescent="0.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9.15" x14ac:dyDescent="0.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100.67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75" x14ac:dyDescent="0.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</v>
      </c>
      <c r="P3661">
        <f t="shared" si="229"/>
        <v>235.47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8.3" x14ac:dyDescent="0.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11.37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75" x14ac:dyDescent="0.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8.3" x14ac:dyDescent="0.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101.43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75" x14ac:dyDescent="0.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75" x14ac:dyDescent="0.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109.38</v>
      </c>
      <c r="P3666">
        <f t="shared" si="229"/>
        <v>46.059999999999995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75" x14ac:dyDescent="0.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9.15" x14ac:dyDescent="0.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31.580000000000002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75" x14ac:dyDescent="0.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</v>
      </c>
      <c r="P3669">
        <f t="shared" si="229"/>
        <v>53.37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75" x14ac:dyDescent="0.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103.5</v>
      </c>
      <c r="P3670">
        <f t="shared" si="229"/>
        <v>36.97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75" x14ac:dyDescent="0.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81.300000000000011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75" x14ac:dyDescent="0.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109.55</v>
      </c>
      <c r="P3672">
        <f t="shared" si="229"/>
        <v>20.09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75" x14ac:dyDescent="0.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100.86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8.3" x14ac:dyDescent="0.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</v>
      </c>
      <c r="P3674">
        <f t="shared" si="229"/>
        <v>53.44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75" x14ac:dyDescent="0.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113.63</v>
      </c>
      <c r="P3675">
        <f t="shared" si="229"/>
        <v>39.869999999999997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75" x14ac:dyDescent="0.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145.16999999999999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75" x14ac:dyDescent="0.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23.34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75" x14ac:dyDescent="0.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64.38000000000001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75" x14ac:dyDescent="0.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</v>
      </c>
      <c r="P3679">
        <f t="shared" si="229"/>
        <v>62.059999999999995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75" x14ac:dyDescent="0.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102.5</v>
      </c>
      <c r="P3680">
        <f t="shared" si="229"/>
        <v>66.13000000000001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75" x14ac:dyDescent="0.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75" x14ac:dyDescent="0.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112.77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8.3" x14ac:dyDescent="0.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62.169999999999995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75" x14ac:dyDescent="0.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75" x14ac:dyDescent="0.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110.86</v>
      </c>
      <c r="P3685">
        <f t="shared" si="229"/>
        <v>58.79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75" x14ac:dyDescent="0.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139.07</v>
      </c>
      <c r="P3686">
        <f t="shared" si="229"/>
        <v>45.35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75" x14ac:dyDescent="0.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105.7</v>
      </c>
      <c r="P3687">
        <f t="shared" si="229"/>
        <v>41.949999999999996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75" x14ac:dyDescent="0.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101.43</v>
      </c>
      <c r="P3688">
        <f t="shared" si="229"/>
        <v>59.169999999999995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75" x14ac:dyDescent="0.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100.25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75" x14ac:dyDescent="0.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109.17</v>
      </c>
      <c r="P3690">
        <f t="shared" si="229"/>
        <v>83.98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75" x14ac:dyDescent="0.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</v>
      </c>
      <c r="P3691">
        <f t="shared" si="229"/>
        <v>57.26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75" x14ac:dyDescent="0.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58.07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9.15" x14ac:dyDescent="0.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</v>
      </c>
      <c r="P3693">
        <f t="shared" si="229"/>
        <v>186.81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9.15" x14ac:dyDescent="0.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75" x14ac:dyDescent="0.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129.13</v>
      </c>
      <c r="P3695">
        <f t="shared" si="229"/>
        <v>30.720000000000002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8.3" x14ac:dyDescent="0.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107.43</v>
      </c>
      <c r="P3696">
        <f t="shared" si="229"/>
        <v>62.669999999999995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8.3" x14ac:dyDescent="0.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100.13</v>
      </c>
      <c r="P3697">
        <f t="shared" si="229"/>
        <v>121.37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75" x14ac:dyDescent="0.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75" x14ac:dyDescent="0.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75" x14ac:dyDescent="0.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40.64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58.3" x14ac:dyDescent="0.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9.15" x14ac:dyDescent="0.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33.669999999999995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75" x14ac:dyDescent="0.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</v>
      </c>
      <c r="P3703">
        <f t="shared" si="229"/>
        <v>38.589999999999996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8.3" x14ac:dyDescent="0.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109.17</v>
      </c>
      <c r="P3704">
        <f t="shared" si="229"/>
        <v>155.95999999999998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75" x14ac:dyDescent="0.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123.43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75" x14ac:dyDescent="0.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136.34</v>
      </c>
      <c r="P3706">
        <f t="shared" si="229"/>
        <v>15.15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75" x14ac:dyDescent="0.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103.47</v>
      </c>
      <c r="P3707">
        <f t="shared" si="229"/>
        <v>83.58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75" x14ac:dyDescent="0.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75" x14ac:dyDescent="0.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8.3" x14ac:dyDescent="0.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75" x14ac:dyDescent="0.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30.930000000000003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9.15" x14ac:dyDescent="0.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</v>
      </c>
      <c r="P3712">
        <f t="shared" si="229"/>
        <v>67.97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9.15" x14ac:dyDescent="0.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27.150000000000002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8.3" x14ac:dyDescent="0.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153.72999999999999</v>
      </c>
      <c r="P3714">
        <f t="shared" si="229"/>
        <v>110.87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75" x14ac:dyDescent="0.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ROUND((E3715/D3715*100),2)</f>
        <v>101.5</v>
      </c>
      <c r="P3715">
        <f t="shared" ref="P3715:P3778" si="233">ROUNDUP(E3715/L3715,2)</f>
        <v>106.85000000000001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75" x14ac:dyDescent="0.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</v>
      </c>
      <c r="P3716">
        <f t="shared" si="233"/>
        <v>105.52000000000001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75" x14ac:dyDescent="0.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</v>
      </c>
      <c r="P3717">
        <f t="shared" si="233"/>
        <v>132.97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75" x14ac:dyDescent="0.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51.919999999999995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75" x14ac:dyDescent="0.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75" x14ac:dyDescent="0.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26.03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9.15" x14ac:dyDescent="0.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9.15" x14ac:dyDescent="0.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104.52</v>
      </c>
      <c r="P3722">
        <f t="shared" si="233"/>
        <v>86.23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8.3" x14ac:dyDescent="0.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114.55000000000001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8.3" x14ac:dyDescent="0.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</v>
      </c>
      <c r="P3724">
        <f t="shared" si="233"/>
        <v>47.66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9.15" x14ac:dyDescent="0.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</v>
      </c>
      <c r="P3725">
        <f t="shared" si="233"/>
        <v>72.89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75" x14ac:dyDescent="0.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102.55</v>
      </c>
      <c r="P3726">
        <f t="shared" si="233"/>
        <v>49.55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75" x14ac:dyDescent="0.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75" x14ac:dyDescent="0.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338.71</v>
      </c>
      <c r="P3728">
        <f t="shared" si="233"/>
        <v>62.589999999999996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75" x14ac:dyDescent="0.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61.07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75" x14ac:dyDescent="0.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60.07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58.3" x14ac:dyDescent="0.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75" x14ac:dyDescent="0.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75" x14ac:dyDescent="0.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</v>
      </c>
      <c r="P3733">
        <f t="shared" si="233"/>
        <v>51.669999999999995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75" x14ac:dyDescent="0.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75" x14ac:dyDescent="0.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8.3" x14ac:dyDescent="0.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28.47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9.15" x14ac:dyDescent="0.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75" x14ac:dyDescent="0.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0.67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75" x14ac:dyDescent="0.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21.43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9.15" x14ac:dyDescent="0.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75" x14ac:dyDescent="0.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20.13</v>
      </c>
      <c r="P3741">
        <f t="shared" si="233"/>
        <v>100.63000000000001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75" x14ac:dyDescent="0.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25.580000000000002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75" x14ac:dyDescent="0.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75" x14ac:dyDescent="0.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9.15" x14ac:dyDescent="0.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8.3" x14ac:dyDescent="0.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75" x14ac:dyDescent="0.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2.38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9.15" x14ac:dyDescent="0.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75" x14ac:dyDescent="0.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99.54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75" x14ac:dyDescent="0.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7.45" x14ac:dyDescent="0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100.45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75" x14ac:dyDescent="0.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120.55000000000001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8.3" x14ac:dyDescent="0.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37.669999999999995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75" x14ac:dyDescent="0.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172.23999999999998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75" x14ac:dyDescent="0.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111.12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75" x14ac:dyDescent="0.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129.63999999999999</v>
      </c>
      <c r="P3757">
        <f t="shared" si="233"/>
        <v>25.470000000000002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75" x14ac:dyDescent="0.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</v>
      </c>
      <c r="P3758">
        <f t="shared" si="233"/>
        <v>267.64999999999998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75" x14ac:dyDescent="0.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9.15" x14ac:dyDescent="0.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</v>
      </c>
      <c r="P3760">
        <f t="shared" si="233"/>
        <v>59.04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9.15" x14ac:dyDescent="0.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</v>
      </c>
      <c r="P3761">
        <f t="shared" si="233"/>
        <v>50.12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75" x14ac:dyDescent="0.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101.02</v>
      </c>
      <c r="P3762">
        <f t="shared" si="233"/>
        <v>55.51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8.3" x14ac:dyDescent="0.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75" x14ac:dyDescent="0.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47.43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9.15" x14ac:dyDescent="0.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64.940000000000012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75" x14ac:dyDescent="0.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55.559999999999995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75" x14ac:dyDescent="0.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113.46</v>
      </c>
      <c r="P3767">
        <f t="shared" si="233"/>
        <v>74.23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75" x14ac:dyDescent="0.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</v>
      </c>
      <c r="P3768">
        <f t="shared" si="233"/>
        <v>106.93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75" x14ac:dyDescent="0.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41.699999999999996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75" x14ac:dyDescent="0.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</v>
      </c>
      <c r="P3770">
        <f t="shared" si="233"/>
        <v>74.25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75" x14ac:dyDescent="0.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73.34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75" x14ac:dyDescent="0.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9.15" x14ac:dyDescent="0.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38.43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75" x14ac:dyDescent="0.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9.15" x14ac:dyDescent="0.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94.92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8.3" x14ac:dyDescent="0.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75" x14ac:dyDescent="0.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8.3" x14ac:dyDescent="0.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</v>
      </c>
      <c r="P3778">
        <f t="shared" si="233"/>
        <v>90.820000000000007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75" x14ac:dyDescent="0.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ROUND((E3779/D3779*100),2)</f>
        <v>143.19999999999999</v>
      </c>
      <c r="P3779">
        <f t="shared" ref="P3779:P3842" si="237">ROUNDUP(E3779/L3779,2)</f>
        <v>48.55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9.15" x14ac:dyDescent="0.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</v>
      </c>
      <c r="P3780">
        <f t="shared" si="237"/>
        <v>70.03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9.15" x14ac:dyDescent="0.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75" x14ac:dyDescent="0.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8.3" x14ac:dyDescent="0.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109.67</v>
      </c>
      <c r="P3783">
        <f t="shared" si="237"/>
        <v>94.910000000000011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75" x14ac:dyDescent="0.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75.38000000000001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75" x14ac:dyDescent="0.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128.91999999999999</v>
      </c>
      <c r="P3785">
        <f t="shared" si="237"/>
        <v>64.460000000000008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75" x14ac:dyDescent="0.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75" x14ac:dyDescent="0.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75" x14ac:dyDescent="0.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110.97</v>
      </c>
      <c r="P3788">
        <f t="shared" si="237"/>
        <v>93.78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75" x14ac:dyDescent="0.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.900000000000006" x14ac:dyDescent="0.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0.67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75" x14ac:dyDescent="0.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3.27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75" x14ac:dyDescent="0.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9.15" x14ac:dyDescent="0.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9.15" x14ac:dyDescent="0.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0.28000000000000003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75" x14ac:dyDescent="0.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59.66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58.3" x14ac:dyDescent="0.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75" x14ac:dyDescent="0.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1.67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75" x14ac:dyDescent="0.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8.3" x14ac:dyDescent="0.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89.67</v>
      </c>
      <c r="P3799">
        <f t="shared" si="237"/>
        <v>145.41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75" x14ac:dyDescent="0.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75" x14ac:dyDescent="0.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75" x14ac:dyDescent="0.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55.07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75" x14ac:dyDescent="0.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47.339999999999996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75" x14ac:dyDescent="0.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9.15" x14ac:dyDescent="0.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19.649999999999999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75" x14ac:dyDescent="0.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75" x14ac:dyDescent="0.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8.3" x14ac:dyDescent="0.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7.0000000000000007E-2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75" x14ac:dyDescent="0.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</v>
      </c>
      <c r="P3809">
        <f t="shared" si="237"/>
        <v>50.559999999999995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75" x14ac:dyDescent="0.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41.669999999999995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58.3" x14ac:dyDescent="0.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53.29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75" x14ac:dyDescent="0.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</v>
      </c>
      <c r="P3812">
        <f t="shared" si="237"/>
        <v>70.240000000000009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75" x14ac:dyDescent="0.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43.43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75" x14ac:dyDescent="0.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75" x14ac:dyDescent="0.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</v>
      </c>
      <c r="P3815">
        <f t="shared" si="237"/>
        <v>78.52000000000001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75" x14ac:dyDescent="0.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</v>
      </c>
      <c r="P3816">
        <f t="shared" si="237"/>
        <v>61.83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9.15" x14ac:dyDescent="0.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50.01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8.3" x14ac:dyDescent="0.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119.24</v>
      </c>
      <c r="P3818">
        <f t="shared" si="237"/>
        <v>48.339999999999996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75" x14ac:dyDescent="0.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75" x14ac:dyDescent="0.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75" x14ac:dyDescent="0.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40.93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75" x14ac:dyDescent="0.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143.33000000000001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75" x14ac:dyDescent="0.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</v>
      </c>
      <c r="P3823">
        <f t="shared" si="237"/>
        <v>79.550000000000011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8.3" x14ac:dyDescent="0.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</v>
      </c>
      <c r="P3824">
        <f t="shared" si="237"/>
        <v>72.39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75" x14ac:dyDescent="0.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64.64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75" x14ac:dyDescent="0.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38.58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75" x14ac:dyDescent="0.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107.58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9.15" x14ac:dyDescent="0.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8.3" x14ac:dyDescent="0.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152.66999999999999</v>
      </c>
      <c r="P3829">
        <f t="shared" si="237"/>
        <v>70.47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75" x14ac:dyDescent="0.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178.57999999999998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75" x14ac:dyDescent="0.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62.629999999999995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75" x14ac:dyDescent="0.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8.3" x14ac:dyDescent="0.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</v>
      </c>
      <c r="P3833">
        <f t="shared" si="237"/>
        <v>58.91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75" x14ac:dyDescent="0.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104.67</v>
      </c>
      <c r="P3834">
        <f t="shared" si="237"/>
        <v>139.56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8.3" x14ac:dyDescent="0.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75" x14ac:dyDescent="0.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</v>
      </c>
      <c r="P3836">
        <f t="shared" si="237"/>
        <v>57.39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75" x14ac:dyDescent="0.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75" x14ac:dyDescent="0.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64.290000000000006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9.15" x14ac:dyDescent="0.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120.12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8.3" x14ac:dyDescent="0.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75" x14ac:dyDescent="0.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63.29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75" x14ac:dyDescent="0.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75" x14ac:dyDescent="0.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ROUND((E3843/D3843*100),2)</f>
        <v>8.7200000000000006</v>
      </c>
      <c r="P3843">
        <f t="shared" ref="P3843:P3906" si="241">ROUNDUP(E3843/L3843,2)</f>
        <v>25.650000000000002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75" x14ac:dyDescent="0.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47.699999999999996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75" x14ac:dyDescent="0.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56.059999999999995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75" x14ac:dyDescent="0.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41.49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8.3" x14ac:dyDescent="0.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2.11</v>
      </c>
      <c r="P3847">
        <f t="shared" si="241"/>
        <v>70.17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75" x14ac:dyDescent="0.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23.630000000000003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75" x14ac:dyDescent="0.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</v>
      </c>
      <c r="P3849">
        <f t="shared" si="241"/>
        <v>188.56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75" x14ac:dyDescent="0.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16.38</v>
      </c>
      <c r="P3850">
        <f t="shared" si="241"/>
        <v>49.519999999999996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8.3" x14ac:dyDescent="0.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</v>
      </c>
      <c r="P3851">
        <f t="shared" si="241"/>
        <v>75.47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9.15" x14ac:dyDescent="0.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75" x14ac:dyDescent="0.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75" x14ac:dyDescent="0.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75" x14ac:dyDescent="0.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0.03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9.15" x14ac:dyDescent="0.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8.3" x14ac:dyDescent="0.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8.3" x14ac:dyDescent="0.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75" x14ac:dyDescent="0.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8.3" x14ac:dyDescent="0.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75" x14ac:dyDescent="0.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75" x14ac:dyDescent="0.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17.670000000000002</v>
      </c>
      <c r="P3862">
        <f t="shared" si="241"/>
        <v>81.540000000000006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9.15" x14ac:dyDescent="0.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0.01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75" x14ac:dyDescent="0.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75" x14ac:dyDescent="0.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75" x14ac:dyDescent="0.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26.94</v>
      </c>
      <c r="P3867">
        <f t="shared" si="241"/>
        <v>46.43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9.15" x14ac:dyDescent="0.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0.55000000000000004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75" x14ac:dyDescent="0.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9.15" x14ac:dyDescent="0.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3.45</v>
      </c>
      <c r="P3871">
        <f t="shared" si="241"/>
        <v>30.14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8.3" x14ac:dyDescent="0.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9.15" x14ac:dyDescent="0.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2.67</v>
      </c>
      <c r="P3873">
        <f t="shared" si="241"/>
        <v>13.34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75" x14ac:dyDescent="0.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75" x14ac:dyDescent="0.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8.3" x14ac:dyDescent="0.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75" x14ac:dyDescent="0.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8.3" x14ac:dyDescent="0.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</v>
      </c>
      <c r="P3878">
        <f t="shared" si="241"/>
        <v>44.769999999999996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75" x14ac:dyDescent="0.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</v>
      </c>
      <c r="P3879">
        <f t="shared" si="241"/>
        <v>88.65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75" x14ac:dyDescent="0.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0.06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75" x14ac:dyDescent="0.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75" x14ac:dyDescent="0.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13.07</v>
      </c>
      <c r="P3882">
        <f t="shared" si="241"/>
        <v>57.65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9.15" x14ac:dyDescent="0.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75" x14ac:dyDescent="0.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8.3" x14ac:dyDescent="0.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75" x14ac:dyDescent="0.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75" x14ac:dyDescent="0.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75" x14ac:dyDescent="0.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58.3" x14ac:dyDescent="0.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38.72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75" x14ac:dyDescent="0.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1.48</v>
      </c>
      <c r="P3891">
        <f t="shared" si="241"/>
        <v>13.12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75" x14ac:dyDescent="0.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16.829999999999998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9.15" x14ac:dyDescent="0.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37.15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8.3" x14ac:dyDescent="0.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8.3" x14ac:dyDescent="0.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128.28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75" x14ac:dyDescent="0.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3.47</v>
      </c>
      <c r="P3896">
        <f t="shared" si="241"/>
        <v>47.28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58.3" x14ac:dyDescent="0.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75" x14ac:dyDescent="0.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10.63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75" x14ac:dyDescent="0.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17.600000000000001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8.3" x14ac:dyDescent="0.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50.879999999999995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75" x14ac:dyDescent="0.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75" x14ac:dyDescent="0.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75" x14ac:dyDescent="0.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75" x14ac:dyDescent="0.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</v>
      </c>
      <c r="P3904">
        <f t="shared" si="241"/>
        <v>47.26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8.3" x14ac:dyDescent="0.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9.15" x14ac:dyDescent="0.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75" x14ac:dyDescent="0.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ROUND((E3907/D3907*100),2)</f>
        <v>11.53</v>
      </c>
      <c r="P3907">
        <f t="shared" ref="P3907:P3970" si="245">ROUNDUP(E3907/L3907,2)</f>
        <v>24.720000000000002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75" x14ac:dyDescent="0.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</v>
      </c>
      <c r="P3908">
        <f t="shared" si="245"/>
        <v>63.129999999999995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75" x14ac:dyDescent="0.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15.3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58.3" x14ac:dyDescent="0.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8.67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75" x14ac:dyDescent="0.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0.23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75" x14ac:dyDescent="0.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</v>
      </c>
      <c r="P3912">
        <f t="shared" si="245"/>
        <v>61.669999999999995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75" x14ac:dyDescent="0.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37.409999999999997</v>
      </c>
      <c r="P3913">
        <f t="shared" si="245"/>
        <v>83.14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75" x14ac:dyDescent="0.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0.01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75" x14ac:dyDescent="0.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142.85999999999999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75" x14ac:dyDescent="0.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33.669999999999995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75" x14ac:dyDescent="0.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75" x14ac:dyDescent="0.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75" x14ac:dyDescent="0.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0.28999999999999998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8.3" x14ac:dyDescent="0.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75" x14ac:dyDescent="0.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1.8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75" x14ac:dyDescent="0.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75" x14ac:dyDescent="0.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75" x14ac:dyDescent="0.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8.1300000000000008</v>
      </c>
      <c r="P3924">
        <f t="shared" si="245"/>
        <v>10.17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75" x14ac:dyDescent="0.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</v>
      </c>
      <c r="P3925">
        <f t="shared" si="245"/>
        <v>81.42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75" x14ac:dyDescent="0.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75" x14ac:dyDescent="0.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9.15" x14ac:dyDescent="0.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75" x14ac:dyDescent="0.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75" x14ac:dyDescent="0.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75" x14ac:dyDescent="0.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2.27</v>
      </c>
      <c r="P3931">
        <f t="shared" si="245"/>
        <v>32.36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75" x14ac:dyDescent="0.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75" x14ac:dyDescent="0.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75" x14ac:dyDescent="0.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0.01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75" x14ac:dyDescent="0.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</v>
      </c>
      <c r="P3935">
        <f t="shared" si="245"/>
        <v>91.84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75" x14ac:dyDescent="0.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45.839999999999996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8.3" x14ac:dyDescent="0.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</v>
      </c>
      <c r="P3937">
        <f t="shared" si="245"/>
        <v>57.18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75" x14ac:dyDescent="0.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75" x14ac:dyDescent="0.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86.14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75" x14ac:dyDescent="0.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12.2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75" x14ac:dyDescent="0.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75" x14ac:dyDescent="0.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.900000000000006" x14ac:dyDescent="0.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0.91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75" x14ac:dyDescent="0.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75" x14ac:dyDescent="0.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137.07999999999998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8.3" x14ac:dyDescent="0.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75" x14ac:dyDescent="0.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9.15" x14ac:dyDescent="0.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75" x14ac:dyDescent="0.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3.37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75" x14ac:dyDescent="0.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58.3" x14ac:dyDescent="0.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</v>
      </c>
      <c r="P3951">
        <f t="shared" si="245"/>
        <v>49.29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8.3" x14ac:dyDescent="0.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0.63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75" x14ac:dyDescent="0.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75" x14ac:dyDescent="0.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0.1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75" x14ac:dyDescent="0.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8.3" x14ac:dyDescent="0.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75" x14ac:dyDescent="0.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24.29</v>
      </c>
      <c r="P3957">
        <f t="shared" si="245"/>
        <v>53.129999999999995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75" x14ac:dyDescent="0.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75" x14ac:dyDescent="0.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0.03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75" x14ac:dyDescent="0.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40.07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75" x14ac:dyDescent="0.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</v>
      </c>
      <c r="P3961">
        <f t="shared" si="245"/>
        <v>24.34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75" x14ac:dyDescent="0.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8.3" x14ac:dyDescent="0.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8.3" x14ac:dyDescent="0.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58.3" x14ac:dyDescent="0.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75" x14ac:dyDescent="0.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58.3" x14ac:dyDescent="0.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14.25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8.3" x14ac:dyDescent="0.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75" x14ac:dyDescent="0.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24.12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75" x14ac:dyDescent="0.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47.91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8.3" x14ac:dyDescent="0.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ROUND((E3971/D3971*100),2)</f>
        <v>7.47</v>
      </c>
      <c r="P3971">
        <f t="shared" ref="P3971:P4034" si="249">ROUNDUP(E3971/L3971,2)</f>
        <v>35.169999999999995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8.3" x14ac:dyDescent="0.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7.0000000000000007E-2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75" x14ac:dyDescent="0.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</v>
      </c>
      <c r="P3973">
        <f t="shared" si="249"/>
        <v>22.67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75" x14ac:dyDescent="0.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21.1</v>
      </c>
      <c r="P3974">
        <f t="shared" si="249"/>
        <v>26.380000000000003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75" x14ac:dyDescent="0.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78.099999999999994</v>
      </c>
      <c r="P3975">
        <f t="shared" si="249"/>
        <v>105.55000000000001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75" x14ac:dyDescent="0.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29.1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75" x14ac:dyDescent="0.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58.3" x14ac:dyDescent="0.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75" x14ac:dyDescent="0.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75" x14ac:dyDescent="0.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75" x14ac:dyDescent="0.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</v>
      </c>
      <c r="P3981">
        <f t="shared" si="249"/>
        <v>18.34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8.3" x14ac:dyDescent="0.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75" x14ac:dyDescent="0.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8.3" x14ac:dyDescent="0.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75" x14ac:dyDescent="0.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34.799999999999997</v>
      </c>
      <c r="P3985">
        <f t="shared" si="249"/>
        <v>84.29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75" x14ac:dyDescent="0.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8.3" x14ac:dyDescent="0.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33.739999999999995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8.3" x14ac:dyDescent="0.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75" x14ac:dyDescent="0.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11.62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9.15" x14ac:dyDescent="0.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58.3" x14ac:dyDescent="0.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75" x14ac:dyDescent="0.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9.15" x14ac:dyDescent="0.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75" x14ac:dyDescent="0.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60.12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75" x14ac:dyDescent="0.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0.01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75" x14ac:dyDescent="0.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75" x14ac:dyDescent="0.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75" x14ac:dyDescent="0.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16.57</v>
      </c>
      <c r="P3998">
        <f t="shared" si="249"/>
        <v>29.240000000000002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75" x14ac:dyDescent="0.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75" x14ac:dyDescent="0.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57.2</v>
      </c>
      <c r="P4000">
        <f t="shared" si="249"/>
        <v>59.589999999999996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75" x14ac:dyDescent="0.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16.510000000000002</v>
      </c>
      <c r="P4001">
        <f t="shared" si="249"/>
        <v>82.58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9.15" x14ac:dyDescent="0.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0.13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8.3" x14ac:dyDescent="0.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32.36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75" x14ac:dyDescent="0.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1.84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75" x14ac:dyDescent="0.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75" x14ac:dyDescent="0.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75" x14ac:dyDescent="0.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0.01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75" x14ac:dyDescent="0.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58.3" x14ac:dyDescent="0.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75" x14ac:dyDescent="0.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3.89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75" x14ac:dyDescent="0.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</v>
      </c>
      <c r="P4012">
        <f t="shared" si="249"/>
        <v>45.85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75" x14ac:dyDescent="0.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8.3" x14ac:dyDescent="0.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8.3" x14ac:dyDescent="0.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75" x14ac:dyDescent="0.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75" x14ac:dyDescent="0.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0.01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75" x14ac:dyDescent="0.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75" x14ac:dyDescent="0.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9.15" x14ac:dyDescent="0.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8.67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75" x14ac:dyDescent="0.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0.83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75" x14ac:dyDescent="0.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16.670000000000002</v>
      </c>
      <c r="P4022">
        <f t="shared" si="249"/>
        <v>33.339999999999996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75" x14ac:dyDescent="0.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9.15" x14ac:dyDescent="0.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</v>
      </c>
      <c r="P4024">
        <f t="shared" si="249"/>
        <v>63.559999999999995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75" x14ac:dyDescent="0.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75" x14ac:dyDescent="0.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8.3" x14ac:dyDescent="0.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75" x14ac:dyDescent="0.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75" x14ac:dyDescent="0.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7.17</v>
      </c>
      <c r="P4029">
        <f t="shared" si="249"/>
        <v>30.720000000000002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75" x14ac:dyDescent="0.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75" x14ac:dyDescent="0.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8.3" x14ac:dyDescent="0.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75" x14ac:dyDescent="0.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75" x14ac:dyDescent="0.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6.83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75" x14ac:dyDescent="0.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ROUND((E4035/D4035*100),2)</f>
        <v>25.7</v>
      </c>
      <c r="P4035">
        <f t="shared" ref="P4035:P4098" si="253">ROUNDUP(E4035/L4035,2)</f>
        <v>65.350000000000009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75" x14ac:dyDescent="0.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9.15" x14ac:dyDescent="0.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75" x14ac:dyDescent="0.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166.06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8.3" x14ac:dyDescent="0.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11.43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75" x14ac:dyDescent="0.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75" x14ac:dyDescent="0.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75" x14ac:dyDescent="0.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9.15" x14ac:dyDescent="0.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75" x14ac:dyDescent="0.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75" x14ac:dyDescent="0.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75" x14ac:dyDescent="0.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8.3" x14ac:dyDescent="0.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8.3" x14ac:dyDescent="0.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8.2100000000000009</v>
      </c>
      <c r="P4048">
        <f t="shared" si="253"/>
        <v>38.339999999999996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75" x14ac:dyDescent="0.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2.2000000000000002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58.3" x14ac:dyDescent="0.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17.649999999999999</v>
      </c>
      <c r="P4050">
        <f t="shared" si="253"/>
        <v>32.979999999999997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75" x14ac:dyDescent="0.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58.3" x14ac:dyDescent="0.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7.0000000000000007E-2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75" x14ac:dyDescent="0.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8.3" x14ac:dyDescent="0.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</v>
      </c>
      <c r="P4054">
        <f t="shared" si="253"/>
        <v>86.62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75" x14ac:dyDescent="0.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75" x14ac:dyDescent="0.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75" x14ac:dyDescent="0.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41.96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75" x14ac:dyDescent="0.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88.34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8.3" x14ac:dyDescent="0.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</v>
      </c>
      <c r="P4059">
        <f t="shared" si="253"/>
        <v>129.16999999999999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75" x14ac:dyDescent="0.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2.5299999999999998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75" x14ac:dyDescent="0.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35.72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8.3" x14ac:dyDescent="0.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75" x14ac:dyDescent="0.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75" x14ac:dyDescent="0.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75" x14ac:dyDescent="0.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75" x14ac:dyDescent="0.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64.17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9.15" x14ac:dyDescent="0.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0.68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8.3" x14ac:dyDescent="0.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0.17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75" x14ac:dyDescent="0.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179.12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75" x14ac:dyDescent="0.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75" x14ac:dyDescent="0.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75" x14ac:dyDescent="0.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8.3" x14ac:dyDescent="0.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8.3" x14ac:dyDescent="0.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75" x14ac:dyDescent="0.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1.06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75" x14ac:dyDescent="0.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26.73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75" x14ac:dyDescent="0.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28.8</v>
      </c>
      <c r="P4077">
        <f t="shared" si="253"/>
        <v>44.309999999999995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75" x14ac:dyDescent="0.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75" x14ac:dyDescent="0.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75" x14ac:dyDescent="0.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75" x14ac:dyDescent="0.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0.17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75" x14ac:dyDescent="0.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75" x14ac:dyDescent="0.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15.74</v>
      </c>
      <c r="P4083">
        <f t="shared" si="253"/>
        <v>29.17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75" x14ac:dyDescent="0.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75" x14ac:dyDescent="0.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21.69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8.3" x14ac:dyDescent="0.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75" x14ac:dyDescent="0.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0.28999999999999998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75" x14ac:dyDescent="0.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75" x14ac:dyDescent="0.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8.3" x14ac:dyDescent="0.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75" x14ac:dyDescent="0.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10.67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75" x14ac:dyDescent="0.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75" x14ac:dyDescent="0.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0.02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75" x14ac:dyDescent="0.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75" x14ac:dyDescent="0.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75" x14ac:dyDescent="0.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2.67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75" x14ac:dyDescent="0.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11.43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75" x14ac:dyDescent="0.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ROUND((E4099/D4099*100),2)</f>
        <v>0</v>
      </c>
      <c r="P4099" t="e">
        <f t="shared" ref="P4099:P4115" si="257">ROUNDUP(E4099/L4099,2)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75" x14ac:dyDescent="0.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8.3" x14ac:dyDescent="0.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1.1100000000000001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75" x14ac:dyDescent="0.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75" x14ac:dyDescent="0.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75" x14ac:dyDescent="0.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</v>
      </c>
      <c r="P4104">
        <f t="shared" si="257"/>
        <v>22.84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75" x14ac:dyDescent="0.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75" x14ac:dyDescent="0.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21.37</v>
      </c>
      <c r="P4106">
        <f t="shared" si="257"/>
        <v>45.79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8.3" x14ac:dyDescent="0.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6.97</v>
      </c>
      <c r="P4107">
        <f t="shared" si="257"/>
        <v>383.34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75" x14ac:dyDescent="0.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75" x14ac:dyDescent="0.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2.0499999999999998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75" x14ac:dyDescent="0.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1.97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75" x14ac:dyDescent="0.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75" x14ac:dyDescent="0.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28.67</v>
      </c>
      <c r="P4112">
        <f t="shared" si="257"/>
        <v>14.34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75" x14ac:dyDescent="0.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</v>
      </c>
      <c r="P4113">
        <f t="shared" si="257"/>
        <v>15.67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75" x14ac:dyDescent="0.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75" x14ac:dyDescent="0.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R1" xr:uid="{EEE447F2-AD23-4EB4-8DC4-FEDB880375C6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76267-5C21-4CB8-B682-6E110D14C6F4}">
  <dimension ref="A1:F14"/>
  <sheetViews>
    <sheetView topLeftCell="A4" workbookViewId="0">
      <selection activeCell="V17" sqref="V17"/>
    </sheetView>
  </sheetViews>
  <sheetFormatPr defaultRowHeight="14.6" x14ac:dyDescent="0.4"/>
  <cols>
    <col min="1" max="1" width="12.613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7" width="10.69140625" bestFit="1" customWidth="1"/>
    <col min="8" max="8" width="9.3046875" bestFit="1" customWidth="1"/>
    <col min="9" max="9" width="10" bestFit="1" customWidth="1"/>
    <col min="10" max="10" width="7" bestFit="1" customWidth="1"/>
    <col min="11" max="11" width="6.61328125" bestFit="1" customWidth="1"/>
    <col min="12" max="12" width="10.69140625" bestFit="1" customWidth="1"/>
  </cols>
  <sheetData>
    <row r="1" spans="1:6" x14ac:dyDescent="0.4">
      <c r="A1" s="7" t="s">
        <v>8223</v>
      </c>
      <c r="B1" t="s">
        <v>8364</v>
      </c>
    </row>
    <row r="3" spans="1:6" x14ac:dyDescent="0.4">
      <c r="A3" s="7" t="s">
        <v>8360</v>
      </c>
      <c r="B3" s="7" t="s">
        <v>8363</v>
      </c>
    </row>
    <row r="4" spans="1:6" x14ac:dyDescent="0.4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4">
      <c r="A5" s="8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4">
      <c r="A6" s="8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4">
      <c r="A7" s="8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4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4">
      <c r="A9" s="8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4">
      <c r="A10" s="8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4">
      <c r="A11" s="8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4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4">
      <c r="A13" s="8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4">
      <c r="A14" s="8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706B3-CA6E-4624-9929-F2EF1FD59BC8}">
  <dimension ref="A1:F47"/>
  <sheetViews>
    <sheetView topLeftCell="F3" workbookViewId="0">
      <selection activeCell="K3" sqref="K3"/>
    </sheetView>
  </sheetViews>
  <sheetFormatPr defaultRowHeight="14.6" x14ac:dyDescent="0.4"/>
  <cols>
    <col min="1" max="1" width="15.38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7" width="10.69140625" bestFit="1" customWidth="1"/>
  </cols>
  <sheetData>
    <row r="1" spans="1:6" x14ac:dyDescent="0.4">
      <c r="A1" s="7" t="s">
        <v>8223</v>
      </c>
      <c r="B1" t="s">
        <v>8364</v>
      </c>
    </row>
    <row r="2" spans="1:6" x14ac:dyDescent="0.4">
      <c r="A2" s="7" t="s">
        <v>8307</v>
      </c>
      <c r="B2" t="s">
        <v>8364</v>
      </c>
    </row>
    <row r="4" spans="1:6" x14ac:dyDescent="0.4">
      <c r="A4" s="7" t="s">
        <v>8360</v>
      </c>
      <c r="B4" s="7" t="s">
        <v>8363</v>
      </c>
    </row>
    <row r="5" spans="1:6" x14ac:dyDescent="0.4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4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4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4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4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4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4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4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4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4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4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4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4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4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4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4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4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4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4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4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4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4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4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4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4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4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4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4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4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4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4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4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4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4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4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4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4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4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4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4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4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4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4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76608-7782-4C2D-BDEE-73637C8897AA}">
  <dimension ref="A1:F18"/>
  <sheetViews>
    <sheetView workbookViewId="0">
      <selection activeCell="M31" sqref="M31"/>
    </sheetView>
  </sheetViews>
  <sheetFormatPr defaultRowHeight="14.6" x14ac:dyDescent="0.4"/>
  <cols>
    <col min="1" max="1" width="12.613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7" width="10.69140625" bestFit="1" customWidth="1"/>
  </cols>
  <sheetData>
    <row r="1" spans="1:6" x14ac:dyDescent="0.4">
      <c r="A1" s="7" t="s">
        <v>8379</v>
      </c>
      <c r="B1" t="s">
        <v>8364</v>
      </c>
    </row>
    <row r="2" spans="1:6" x14ac:dyDescent="0.4">
      <c r="A2" s="7" t="s">
        <v>8307</v>
      </c>
      <c r="B2" t="s">
        <v>8364</v>
      </c>
    </row>
    <row r="4" spans="1:6" x14ac:dyDescent="0.4">
      <c r="A4" s="7" t="s">
        <v>8360</v>
      </c>
      <c r="B4" s="7" t="s">
        <v>8363</v>
      </c>
    </row>
    <row r="5" spans="1:6" x14ac:dyDescent="0.4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4">
      <c r="A6" s="8" t="s">
        <v>8373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4">
      <c r="A7" s="8" t="s">
        <v>8374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4">
      <c r="A8" s="8" t="s">
        <v>8375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4">
      <c r="A9" s="8" t="s">
        <v>8376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4">
      <c r="A10" s="8" t="s">
        <v>8367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4">
      <c r="A11" s="8" t="s">
        <v>8377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4">
      <c r="A12" s="8" t="s">
        <v>8368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4">
      <c r="A13" s="8" t="s">
        <v>8369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4">
      <c r="A14" s="8" t="s">
        <v>8370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4">
      <c r="A15" s="8" t="s">
        <v>8371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4">
      <c r="A16" s="8" t="s">
        <v>8372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4">
      <c r="A17" s="8" t="s">
        <v>8378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4">
      <c r="A18" s="8" t="s">
        <v>8362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EC477-0D6A-4DBF-8017-F52206101F06}">
  <dimension ref="A1:H13"/>
  <sheetViews>
    <sheetView tabSelected="1" topLeftCell="D6" workbookViewId="0">
      <selection activeCell="K8" sqref="K8"/>
    </sheetView>
  </sheetViews>
  <sheetFormatPr defaultRowHeight="14.6" x14ac:dyDescent="0.4"/>
  <cols>
    <col min="1" max="1" width="28" style="11" bestFit="1" customWidth="1"/>
    <col min="2" max="2" width="16.53515625" bestFit="1" customWidth="1"/>
    <col min="3" max="3" width="13" bestFit="1" customWidth="1"/>
    <col min="4" max="4" width="15.61328125" bestFit="1" customWidth="1"/>
    <col min="5" max="5" width="12" bestFit="1" customWidth="1"/>
    <col min="6" max="6" width="19" bestFit="1" customWidth="1"/>
    <col min="7" max="7" width="15.3828125" bestFit="1" customWidth="1"/>
    <col min="8" max="8" width="18.07421875" bestFit="1" customWidth="1"/>
  </cols>
  <sheetData>
    <row r="1" spans="1:8" x14ac:dyDescent="0.4">
      <c r="A1" s="1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4">
      <c r="A2" s="12" t="s">
        <v>8388</v>
      </c>
      <c r="B2">
        <f>COUNTIFS(Sheet1!D2:D4115, "&lt;1000",Sheet1!F2:F4115, "successful")</f>
        <v>322</v>
      </c>
      <c r="C2">
        <f>COUNTIFS(Sheet1!D2:D4115, "&lt;1000",Sheet1!F2:F4115, "failed")</f>
        <v>113</v>
      </c>
      <c r="D2">
        <f>COUNTIFS(Sheet1!D2:D4115, "&lt;1000",Sheet1!F2:F4115, "canceled")</f>
        <v>18</v>
      </c>
      <c r="E2">
        <f>SUM(B2:D2)</f>
        <v>453</v>
      </c>
      <c r="F2">
        <f t="shared" ref="F2:F12" si="0">ROUND(B2/E2*100,0)</f>
        <v>71</v>
      </c>
      <c r="G2">
        <f>ROUND(C2/E2*100,0)</f>
        <v>25</v>
      </c>
      <c r="H2">
        <f>ROUND(D2/E2*100,0)</f>
        <v>4</v>
      </c>
    </row>
    <row r="3" spans="1:8" x14ac:dyDescent="0.4">
      <c r="A3" s="12" t="s">
        <v>8389</v>
      </c>
      <c r="B3">
        <f>COUNTIFS(Sheet1!D2:D4115, "&gt;=1000",Sheet1!D2:D4115,"&lt;5000",Sheet1!F2:F4115, "successful")</f>
        <v>932</v>
      </c>
      <c r="C3">
        <f>COUNTIFS(Sheet1!D2:D4115, "&gt;=1000",Sheet1!D2:D4115,"&lt;5000",Sheet1!F2:F4115, "failed")</f>
        <v>420</v>
      </c>
      <c r="D3">
        <f>COUNTIFS(Sheet1!D2:D4115, "&gt;=1000",Sheet1!D2:D4115,"&lt;5000",Sheet1!F2:F4115, "canceled")</f>
        <v>60</v>
      </c>
      <c r="E3">
        <f t="shared" ref="E3:E13" si="1">SUM(B3:D3)</f>
        <v>1412</v>
      </c>
      <c r="F3">
        <f t="shared" si="0"/>
        <v>66</v>
      </c>
      <c r="G3">
        <f t="shared" ref="G3:G13" si="2">ROUND(C3/E3*100,0)</f>
        <v>30</v>
      </c>
      <c r="H3">
        <f t="shared" ref="H3:H13" si="3">ROUND(D3/E3*100,0)</f>
        <v>4</v>
      </c>
    </row>
    <row r="4" spans="1:8" x14ac:dyDescent="0.4">
      <c r="A4" s="12" t="s">
        <v>8390</v>
      </c>
      <c r="B4">
        <f>COUNTIFS(Sheet1!D2:D4115, "&gt;=5000",Sheet1!D2:D4115,"&lt;10000",Sheet1!F2:F4115, "successful")</f>
        <v>381</v>
      </c>
      <c r="C4">
        <f>COUNTIFS(Sheet1!D2:D4115, "&gt;=5000",Sheet1!D2:D4115,"&lt;10000",Sheet1!F2:F4115, "failed")</f>
        <v>283</v>
      </c>
      <c r="D4">
        <f>COUNTIFS(Sheet1!D2:D4115, "&gt;=5000",Sheet1!D2:D4115,"&lt;10000",Sheet1!F2:F4115, "canceled")</f>
        <v>52</v>
      </c>
      <c r="E4">
        <f t="shared" si="1"/>
        <v>716</v>
      </c>
      <c r="F4">
        <f t="shared" si="0"/>
        <v>53</v>
      </c>
      <c r="G4">
        <f t="shared" si="2"/>
        <v>40</v>
      </c>
      <c r="H4">
        <f t="shared" si="3"/>
        <v>7</v>
      </c>
    </row>
    <row r="5" spans="1:8" x14ac:dyDescent="0.4">
      <c r="A5" s="12" t="s">
        <v>8391</v>
      </c>
      <c r="B5">
        <f>COUNTIFS(Sheet1!D2:D4115, "&gt;=10000",Sheet1!D2:D4115,"&lt;15000",Sheet1!F2:F4115, "successful")</f>
        <v>168</v>
      </c>
      <c r="C5">
        <f>COUNTIFS(Sheet1!D2:D4115, "&gt;=10000",Sheet1!D2:D4115,"&lt;15000",Sheet1!F2:F4115, "failed")</f>
        <v>144</v>
      </c>
      <c r="D5">
        <f>COUNTIFS(Sheet1!D2:D4115, "&gt;=10000",Sheet1!D2:D4115,"&lt;15000",Sheet1!F2:F4115, "canceled")</f>
        <v>40</v>
      </c>
      <c r="E5">
        <f t="shared" si="1"/>
        <v>352</v>
      </c>
      <c r="F5">
        <f t="shared" si="0"/>
        <v>48</v>
      </c>
      <c r="G5">
        <f t="shared" si="2"/>
        <v>41</v>
      </c>
      <c r="H5">
        <f t="shared" si="3"/>
        <v>11</v>
      </c>
    </row>
    <row r="6" spans="1:8" x14ac:dyDescent="0.4">
      <c r="A6" s="12" t="s">
        <v>8392</v>
      </c>
      <c r="B6">
        <f>COUNTIFS(Sheet1!D2:D4115, "&gt;=15000",Sheet1!D2:D4115,"&lt;20000",Sheet1!F2:F4115, "successful")</f>
        <v>94</v>
      </c>
      <c r="C6">
        <f>COUNTIFS(Sheet1!D2:D4115, "&gt;=15000",Sheet1!D2:D4115,"&lt;20000",Sheet1!F2:F4115, "failed")</f>
        <v>90</v>
      </c>
      <c r="D6">
        <f>COUNTIFS(Sheet1!D2:D4115, "&gt;=15000",Sheet1!D2:D4115,"&lt;20000",Sheet1!F2:F4115, "canceled")</f>
        <v>17</v>
      </c>
      <c r="E6">
        <f t="shared" si="1"/>
        <v>201</v>
      </c>
      <c r="F6">
        <f t="shared" si="0"/>
        <v>47</v>
      </c>
      <c r="G6">
        <f t="shared" si="2"/>
        <v>45</v>
      </c>
      <c r="H6">
        <f t="shared" si="3"/>
        <v>8</v>
      </c>
    </row>
    <row r="7" spans="1:8" x14ac:dyDescent="0.4">
      <c r="A7" s="12" t="s">
        <v>8393</v>
      </c>
      <c r="B7">
        <f>COUNTIFS(Sheet1!D2:D4115, "&gt;=20000",Sheet1!D2:D4115,"&lt;25000",Sheet1!F2:F4115, "successful")</f>
        <v>62</v>
      </c>
      <c r="C7">
        <f>COUNTIFS(Sheet1!D2:D4115, "&gt;=20000",Sheet1!D2:D4115,"&lt;25000",Sheet1!F2:F4115, "failed")</f>
        <v>72</v>
      </c>
      <c r="D7">
        <f>COUNTIFS(Sheet1!D2:D4115, "&gt;=20000",Sheet1!D2:D4115,"&lt;25000",Sheet1!F2:F4115, "canceled")</f>
        <v>14</v>
      </c>
      <c r="E7">
        <f t="shared" si="1"/>
        <v>148</v>
      </c>
      <c r="F7">
        <f t="shared" si="0"/>
        <v>42</v>
      </c>
      <c r="G7">
        <f t="shared" si="2"/>
        <v>49</v>
      </c>
      <c r="H7">
        <f t="shared" si="3"/>
        <v>9</v>
      </c>
    </row>
    <row r="8" spans="1:8" x14ac:dyDescent="0.4">
      <c r="A8" s="12" t="s">
        <v>8394</v>
      </c>
      <c r="B8">
        <f>COUNTIFS(Sheet1!D3:D4116, "&gt;=25000",Sheet1!D3:D4116,"&lt;30000",Sheet1!F3:F4116, "successful")</f>
        <v>55</v>
      </c>
      <c r="C8">
        <f>COUNTIFS(Sheet1!D3:D4116, "&gt;=25000",Sheet1!D3:D4116,"&lt;30000",Sheet1!F3:F4116, "failed")</f>
        <v>64</v>
      </c>
      <c r="D8">
        <f>COUNTIFS(Sheet1!D3:D4116, "&gt;=25000",Sheet1!D3:D4116,"&lt;30000",Sheet1!F3:F4116, "canceled")</f>
        <v>18</v>
      </c>
      <c r="E8">
        <f t="shared" si="1"/>
        <v>137</v>
      </c>
      <c r="F8">
        <f t="shared" si="0"/>
        <v>40</v>
      </c>
      <c r="G8">
        <f t="shared" si="2"/>
        <v>47</v>
      </c>
      <c r="H8">
        <f t="shared" si="3"/>
        <v>13</v>
      </c>
    </row>
    <row r="9" spans="1:8" x14ac:dyDescent="0.4">
      <c r="A9" s="12" t="s">
        <v>8395</v>
      </c>
      <c r="B9">
        <f>COUNTIFS(Sheet1!D4:D4117, "&gt;=30000",Sheet1!D4:D4117,"&lt;35000",Sheet1!F4:F4117, "successful")</f>
        <v>32</v>
      </c>
      <c r="C9">
        <f>COUNTIFS(Sheet1!D4:D4117, "&gt;=30000",Sheet1!D4:D4117,"&lt;35000",Sheet1!F4:F4117, "failed")</f>
        <v>37</v>
      </c>
      <c r="D9">
        <f>COUNTIFS(Sheet1!D4:D4117, "&gt;=30000",Sheet1!D4:D4117,"&lt;35000",Sheet1!F4:F4117, "canceled")</f>
        <v>13</v>
      </c>
      <c r="E9">
        <f t="shared" si="1"/>
        <v>82</v>
      </c>
      <c r="F9">
        <f t="shared" si="0"/>
        <v>39</v>
      </c>
      <c r="G9">
        <f t="shared" si="2"/>
        <v>45</v>
      </c>
      <c r="H9">
        <f t="shared" si="3"/>
        <v>16</v>
      </c>
    </row>
    <row r="10" spans="1:8" x14ac:dyDescent="0.4">
      <c r="A10" s="12" t="s">
        <v>8396</v>
      </c>
      <c r="B10">
        <f>COUNTIFS(Sheet1!D5:D4118, "&gt;=35000",Sheet1!D5:D4118,"&lt;40000",Sheet1!F5:F4118, "successful")</f>
        <v>26</v>
      </c>
      <c r="C10">
        <f>COUNTIFS(Sheet1!D5:D4118, "&gt;=35000",Sheet1!D5:D4118,"&lt;40000",Sheet1!F5:F4118, "failed")</f>
        <v>22</v>
      </c>
      <c r="D10">
        <f>COUNTIFS(Sheet1!D5:D4118, "&gt;=35000",Sheet1!D5:D4118,"&lt;40000",Sheet1!F5:F4118, "canceled")</f>
        <v>7</v>
      </c>
      <c r="E10">
        <f t="shared" si="1"/>
        <v>55</v>
      </c>
      <c r="F10">
        <f t="shared" si="0"/>
        <v>47</v>
      </c>
      <c r="G10">
        <f t="shared" si="2"/>
        <v>40</v>
      </c>
      <c r="H10">
        <f t="shared" si="3"/>
        <v>13</v>
      </c>
    </row>
    <row r="11" spans="1:8" x14ac:dyDescent="0.4">
      <c r="A11" s="12" t="s">
        <v>8397</v>
      </c>
      <c r="B11">
        <f>COUNTIFS(Sheet1!D6:D4119, "&gt;=40000",Sheet1!D6:D4119,"&lt;45000",Sheet1!F6:F4119, "successful")</f>
        <v>21</v>
      </c>
      <c r="C11">
        <f>COUNTIFS(Sheet1!D6:D4119, "&gt;=40000",Sheet1!D6:D4119,"&lt;45000",Sheet1!F6:F4119, "failed")</f>
        <v>16</v>
      </c>
      <c r="D11">
        <f>COUNTIFS(Sheet1!D6:D4119, "&gt;=40000",Sheet1!D6:D4119,"&lt;45000",Sheet1!F6:F4119, "canceled")</f>
        <v>6</v>
      </c>
      <c r="E11">
        <f t="shared" si="1"/>
        <v>43</v>
      </c>
      <c r="F11">
        <f t="shared" si="0"/>
        <v>49</v>
      </c>
      <c r="G11">
        <f t="shared" si="2"/>
        <v>37</v>
      </c>
      <c r="H11">
        <f t="shared" si="3"/>
        <v>14</v>
      </c>
    </row>
    <row r="12" spans="1:8" x14ac:dyDescent="0.4">
      <c r="A12" s="12" t="s">
        <v>8398</v>
      </c>
      <c r="B12">
        <f>COUNTIFS(Sheet1!D7:D4120, "&gt;=45000",Sheet1!D7:D4120,"&lt;50000",Sheet1!F7:F4120, "successful")</f>
        <v>6</v>
      </c>
      <c r="C12">
        <f>COUNTIFS(Sheet1!D7:D4120, "&gt;=45000",Sheet1!D7:D4120,"&lt;50000",Sheet1!F7:F4120, "failed")</f>
        <v>11</v>
      </c>
      <c r="D12">
        <f>COUNTIFS(Sheet1!D7:D4120, "&gt;=45000",Sheet1!D7:D4120,"&lt;50000",Sheet1!F7:F4120, "canceled")</f>
        <v>4</v>
      </c>
      <c r="E12">
        <f t="shared" si="1"/>
        <v>21</v>
      </c>
      <c r="F12">
        <f t="shared" si="0"/>
        <v>29</v>
      </c>
      <c r="G12">
        <f t="shared" si="2"/>
        <v>52</v>
      </c>
      <c r="H12">
        <f t="shared" si="3"/>
        <v>19</v>
      </c>
    </row>
    <row r="13" spans="1:8" x14ac:dyDescent="0.4">
      <c r="A13" s="12" t="s">
        <v>8399</v>
      </c>
      <c r="B13">
        <f>COUNTIFS(Sheet1!D8:D4121, "&gt;=50000",Sheet1!F8:F4121, "successful")</f>
        <v>86</v>
      </c>
      <c r="C13">
        <f>COUNTIFS(Sheet1!D8:D4121, "&gt;=50000",Sheet1!F8:F4121, "failed")</f>
        <v>258</v>
      </c>
      <c r="D13">
        <f>COUNTIFS(Sheet1!D8:D4121, "&gt;=50000",Sheet1!F8:F4121, "canceled")</f>
        <v>100</v>
      </c>
      <c r="E13">
        <f t="shared" si="1"/>
        <v>444</v>
      </c>
      <c r="F13">
        <f>ROUND(B13/E13*100,0)</f>
        <v>19</v>
      </c>
      <c r="G13">
        <f t="shared" si="2"/>
        <v>58</v>
      </c>
      <c r="H13">
        <f t="shared" si="3"/>
        <v>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Sooklall</cp:lastModifiedBy>
  <dcterms:created xsi:type="dcterms:W3CDTF">2017-04-20T15:17:24Z</dcterms:created>
  <dcterms:modified xsi:type="dcterms:W3CDTF">2019-08-17T22:30:07Z</dcterms:modified>
</cp:coreProperties>
</file>