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riolrae/Dynamic-Strength-and-Fragmentation/Mechanical Testing and Analysis/"/>
    </mc:Choice>
  </mc:AlternateContent>
  <xr:revisionPtr revIDLastSave="0" documentId="13_ncr:1_{BE296AF9-FCDE-AD4A-B7DA-FC05C54B055F}" xr6:coauthVersionLast="47" xr6:coauthVersionMax="47" xr10:uidLastSave="{00000000-0000-0000-0000-000000000000}"/>
  <bookViews>
    <workbookView xWindow="-38400" yWindow="-1780" windowWidth="38400" windowHeight="21140" xr2:uid="{82852CF0-6098-E24F-8D6F-2C3D11CAE912}"/>
  </bookViews>
  <sheets>
    <sheet name="CaMa" sheetId="1" r:id="rId1"/>
    <sheet name="Sheet2" sheetId="2" r:id="rId2"/>
  </sheets>
  <definedNames>
    <definedName name="CaMaSieveData" localSheetId="1">Sheet2!$A$1:$K$13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2" l="1"/>
  <c r="M3" i="2"/>
  <c r="N3" i="2"/>
  <c r="O3" i="2"/>
  <c r="P3" i="2"/>
  <c r="Q3" i="2"/>
  <c r="R3" i="2"/>
  <c r="S3" i="2"/>
  <c r="T3" i="2"/>
  <c r="L4" i="2"/>
  <c r="M4" i="2"/>
  <c r="N4" i="2"/>
  <c r="O4" i="2"/>
  <c r="P4" i="2"/>
  <c r="Q4" i="2"/>
  <c r="R4" i="2"/>
  <c r="S4" i="2"/>
  <c r="T4" i="2"/>
  <c r="L5" i="2"/>
  <c r="M5" i="2"/>
  <c r="N5" i="2"/>
  <c r="O5" i="2"/>
  <c r="P5" i="2"/>
  <c r="Q5" i="2"/>
  <c r="R5" i="2"/>
  <c r="S5" i="2"/>
  <c r="T5" i="2"/>
  <c r="L6" i="2"/>
  <c r="M6" i="2"/>
  <c r="N6" i="2"/>
  <c r="O6" i="2"/>
  <c r="P6" i="2"/>
  <c r="Q6" i="2"/>
  <c r="R6" i="2"/>
  <c r="S6" i="2"/>
  <c r="T6" i="2"/>
  <c r="L7" i="2"/>
  <c r="M7" i="2"/>
  <c r="N7" i="2"/>
  <c r="O7" i="2"/>
  <c r="P7" i="2"/>
  <c r="Q7" i="2"/>
  <c r="R7" i="2"/>
  <c r="S7" i="2"/>
  <c r="T7" i="2"/>
  <c r="L8" i="2"/>
  <c r="M8" i="2"/>
  <c r="N8" i="2"/>
  <c r="O8" i="2"/>
  <c r="P8" i="2"/>
  <c r="Q8" i="2"/>
  <c r="R8" i="2"/>
  <c r="S8" i="2"/>
  <c r="T8" i="2"/>
  <c r="L9" i="2"/>
  <c r="M9" i="2"/>
  <c r="N9" i="2"/>
  <c r="O9" i="2"/>
  <c r="P9" i="2"/>
  <c r="Q9" i="2"/>
  <c r="R9" i="2"/>
  <c r="S9" i="2"/>
  <c r="T9" i="2"/>
  <c r="L10" i="2"/>
  <c r="M10" i="2"/>
  <c r="N10" i="2"/>
  <c r="O10" i="2"/>
  <c r="P10" i="2"/>
  <c r="Q10" i="2"/>
  <c r="R10" i="2"/>
  <c r="S10" i="2"/>
  <c r="T10" i="2"/>
  <c r="L11" i="2"/>
  <c r="M11" i="2"/>
  <c r="N11" i="2"/>
  <c r="O11" i="2"/>
  <c r="P11" i="2"/>
  <c r="Q11" i="2"/>
  <c r="R11" i="2"/>
  <c r="S11" i="2"/>
  <c r="T11" i="2"/>
  <c r="L12" i="2"/>
  <c r="M12" i="2"/>
  <c r="N12" i="2"/>
  <c r="O12" i="2"/>
  <c r="P12" i="2"/>
  <c r="Q12" i="2"/>
  <c r="R12" i="2"/>
  <c r="S12" i="2"/>
  <c r="T12" i="2"/>
  <c r="L13" i="2"/>
  <c r="M13" i="2"/>
  <c r="N13" i="2"/>
  <c r="O13" i="2"/>
  <c r="P13" i="2"/>
  <c r="Q13" i="2"/>
  <c r="R13" i="2"/>
  <c r="S13" i="2"/>
  <c r="T13" i="2"/>
  <c r="M2" i="2"/>
  <c r="N2" i="2"/>
  <c r="O2" i="2"/>
  <c r="P2" i="2"/>
  <c r="Q2" i="2"/>
  <c r="R2" i="2"/>
  <c r="S2" i="2"/>
  <c r="T2" i="2"/>
  <c r="L2" i="2"/>
  <c r="S27" i="1" l="1"/>
  <c r="S26" i="1"/>
  <c r="S25" i="1"/>
  <c r="S24" i="1"/>
  <c r="S23" i="1"/>
  <c r="S21" i="1"/>
  <c r="S19" i="1"/>
  <c r="S18" i="1"/>
  <c r="S17" i="1"/>
  <c r="S16" i="1"/>
  <c r="S15" i="1"/>
  <c r="S14" i="1"/>
  <c r="S13" i="1"/>
  <c r="S12" i="1"/>
  <c r="S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FA27A1-9DDF-254A-B7A3-F6C55C771797}" name="CaMaSieveData" type="6" refreshedVersion="6" background="1" saveData="1">
    <textPr sourceFile="/Users/auriolrae/Documents/SRDBRD/FSDs/MatthiasDoerffler/CaMa-results/summary/CaMaSieveData.txt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<sst xmlns="http://schemas.openxmlformats.org/spreadsheetml/2006/main" count="151" uniqueCount="77">
  <si>
    <t>Name</t>
  </si>
  <si>
    <t>P (bar)</t>
  </si>
  <si>
    <t>Sample Length (mm)</t>
  </si>
  <si>
    <t>Sample Diameter (mm)</t>
  </si>
  <si>
    <t>Failure?</t>
  </si>
  <si>
    <t>Strength (MPa)</t>
  </si>
  <si>
    <t>Strain Rate (/s)</t>
  </si>
  <si>
    <t>Failure Strain</t>
  </si>
  <si>
    <t>Max Strain</t>
  </si>
  <si>
    <t>E_abs</t>
  </si>
  <si>
    <t>E_del</t>
  </si>
  <si>
    <t>E_trans</t>
  </si>
  <si>
    <t>( Y / Yp / N )</t>
  </si>
  <si>
    <t>𝜇</t>
  </si>
  <si>
    <t>𝜎</t>
  </si>
  <si>
    <t>J</t>
  </si>
  <si>
    <t>Y</t>
  </si>
  <si>
    <t>Max. Stress (MPa)</t>
  </si>
  <si>
    <t>Young's Modulus (GPa)</t>
  </si>
  <si>
    <t>Experiment Type</t>
  </si>
  <si>
    <t>UCS</t>
  </si>
  <si>
    <t>Poi</t>
  </si>
  <si>
    <t>&gt;16</t>
  </si>
  <si>
    <t>1 -&gt; 2</t>
  </si>
  <si>
    <t>Residue</t>
  </si>
  <si>
    <t>%</t>
  </si>
  <si>
    <t>CaMa001</t>
  </si>
  <si>
    <t>CaMa002</t>
  </si>
  <si>
    <t>CaMa003</t>
  </si>
  <si>
    <t>CaMa_SHPB_001_Ti25_20b_Al12b_0_001</t>
  </si>
  <si>
    <t>N</t>
  </si>
  <si>
    <t>CaMa_SHPB_002_Ti25_30b_Al12b_0_001</t>
  </si>
  <si>
    <t>CaMa_SHPB_003_Ti25_40b_Al12b_0_001</t>
  </si>
  <si>
    <t>Yp</t>
  </si>
  <si>
    <t>CaMa_SHPB_004_Ti25_50b_Al12b_0_001</t>
  </si>
  <si>
    <t>CaMa_SHPB_005_Ti25_60b_Al12b_0_001</t>
  </si>
  <si>
    <t>CaMa_SHPB_006_Ti25_70b_Al12b_0_001</t>
  </si>
  <si>
    <t>CaMa_SHPB_007_Ti25_65b_Al12b_0_001</t>
  </si>
  <si>
    <t>CaMa_SHPB_008_Ti25_55b_Al12b_0_001</t>
  </si>
  <si>
    <t>CaMa_SHPB_009_Ti25_45b_Al12b_0_001</t>
  </si>
  <si>
    <t>CaMa_SHPB_010_Ti25_35b_Al12b_0_001</t>
  </si>
  <si>
    <t>CaMa_SHPB_011_Ti25_35b_Al12b_0_001</t>
  </si>
  <si>
    <t>CaMa_SHPB_012_Ti25_45b_Al12b_0_001</t>
  </si>
  <si>
    <t>CaMa_SHPB_013_Ti25_45b_Al12b_0_001</t>
  </si>
  <si>
    <t>CaMa_SHPB_014_Ti25_55b_Al12b_0_001</t>
  </si>
  <si>
    <t>CaMa_SHPB_015_Ti25_65b_Al12b_0_001</t>
  </si>
  <si>
    <t>CaMa_SHPB_016_Ti25_40b_Al12b_0_001</t>
  </si>
  <si>
    <t>CaMa_SHPB_019_Ti25_73b_Al12b_0_001</t>
  </si>
  <si>
    <t>SHPB</t>
  </si>
  <si>
    <t>CaMa004</t>
  </si>
  <si>
    <t>CaMa005</t>
  </si>
  <si>
    <t>CaMa006</t>
  </si>
  <si>
    <t>CaMa007</t>
  </si>
  <si>
    <t>CaMa008</t>
  </si>
  <si>
    <t>Sample</t>
  </si>
  <si>
    <t>16mm</t>
  </si>
  <si>
    <t>4mm</t>
  </si>
  <si>
    <t>2mm</t>
  </si>
  <si>
    <t>1mm</t>
  </si>
  <si>
    <t>0.5mm</t>
  </si>
  <si>
    <t>0.2mm</t>
  </si>
  <si>
    <t>0.125mm</t>
  </si>
  <si>
    <t>0.063mm</t>
  </si>
  <si>
    <t>residue</t>
  </si>
  <si>
    <t>total</t>
  </si>
  <si>
    <t>CaMa016</t>
  </si>
  <si>
    <t>CaMa009</t>
  </si>
  <si>
    <t>CaMa013</t>
  </si>
  <si>
    <t>CaMa014</t>
  </si>
  <si>
    <t>CaMa015</t>
  </si>
  <si>
    <t>CaMa017</t>
  </si>
  <si>
    <t>CaMa019</t>
  </si>
  <si>
    <t>4 -&gt; 16</t>
  </si>
  <si>
    <t>2 -&gt; 4</t>
  </si>
  <si>
    <t>0.5 -&gt; 1</t>
  </si>
  <si>
    <t>0.2 -&gt; 0.5</t>
  </si>
  <si>
    <t>0.125 -&gt; 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</si>
</sst>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MaSieveData" connectionId="1" xr16:uid="{4D5BC240-5C04-524C-87A0-F25AFDC9953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5B88F-5F4C-0944-864A-CF8D297690A4}">
  <dimension ref="A1:AD37"/>
  <sheetViews>
    <sheetView tabSelected="1" workbookViewId="0">
      <pane xSplit="1" topLeftCell="B1" activePane="topRight" state="frozen"/>
      <selection activeCell="A4" sqref="A4"/>
      <selection pane="topRight" activeCell="D15" sqref="D15"/>
    </sheetView>
  </sheetViews>
  <sheetFormatPr baseColWidth="10" defaultRowHeight="16" x14ac:dyDescent="0.2"/>
  <cols>
    <col min="1" max="1" width="37.5" style="16" bestFit="1" customWidth="1"/>
    <col min="2" max="2" width="15.1640625" bestFit="1" customWidth="1"/>
    <col min="3" max="3" width="6.6640625" bestFit="1" customWidth="1"/>
    <col min="4" max="4" width="18.6640625" bestFit="1" customWidth="1"/>
    <col min="5" max="5" width="21" bestFit="1" customWidth="1"/>
    <col min="6" max="6" width="11.5" bestFit="1" customWidth="1"/>
    <col min="7" max="7" width="10.33203125" customWidth="1"/>
    <col min="8" max="9" width="10" customWidth="1"/>
    <col min="10" max="10" width="11.33203125" customWidth="1"/>
    <col min="11" max="11" width="9.83203125" customWidth="1"/>
    <col min="12" max="12" width="9.5" customWidth="1"/>
    <col min="13" max="13" width="10.33203125" customWidth="1"/>
    <col min="14" max="14" width="12.6640625" customWidth="1"/>
    <col min="15" max="15" width="15.83203125" customWidth="1"/>
    <col min="16" max="16" width="11.33203125" customWidth="1"/>
    <col min="17" max="17" width="9.5" customWidth="1"/>
    <col min="18" max="18" width="10" customWidth="1"/>
    <col min="19" max="19" width="12.83203125" customWidth="1"/>
  </cols>
  <sheetData>
    <row r="1" spans="1:30" x14ac:dyDescent="0.2">
      <c r="A1" s="14" t="s">
        <v>0</v>
      </c>
      <c r="B1" s="1" t="s">
        <v>19</v>
      </c>
      <c r="C1" s="1" t="s">
        <v>1</v>
      </c>
      <c r="D1" s="1" t="s">
        <v>2</v>
      </c>
      <c r="E1" s="1" t="s">
        <v>3</v>
      </c>
      <c r="F1" s="1" t="s">
        <v>4</v>
      </c>
      <c r="G1" s="13" t="s">
        <v>5</v>
      </c>
      <c r="H1" s="13"/>
      <c r="I1" s="13" t="s">
        <v>17</v>
      </c>
      <c r="J1" s="13"/>
      <c r="K1" s="13" t="s">
        <v>6</v>
      </c>
      <c r="L1" s="13"/>
      <c r="M1" s="13" t="s">
        <v>18</v>
      </c>
      <c r="N1" s="13"/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21</v>
      </c>
      <c r="U1" s="1" t="s">
        <v>22</v>
      </c>
      <c r="V1" s="1" t="s">
        <v>72</v>
      </c>
      <c r="W1" s="1" t="s">
        <v>73</v>
      </c>
      <c r="X1" s="1" t="s">
        <v>23</v>
      </c>
      <c r="Y1" s="1" t="s">
        <v>74</v>
      </c>
      <c r="Z1" s="1" t="s">
        <v>75</v>
      </c>
      <c r="AA1" s="1" t="s">
        <v>76</v>
      </c>
      <c r="AB1" s="1" t="s">
        <v>24</v>
      </c>
    </row>
    <row r="2" spans="1:30" x14ac:dyDescent="0.2">
      <c r="A2" s="15"/>
      <c r="B2" s="2"/>
      <c r="C2" s="2"/>
      <c r="D2" s="2"/>
      <c r="E2" s="2"/>
      <c r="F2" s="2" t="s">
        <v>12</v>
      </c>
      <c r="G2" s="1" t="s">
        <v>13</v>
      </c>
      <c r="H2" s="2" t="s">
        <v>14</v>
      </c>
      <c r="I2" s="1" t="s">
        <v>13</v>
      </c>
      <c r="J2" s="2" t="s">
        <v>14</v>
      </c>
      <c r="K2" s="2" t="s">
        <v>13</v>
      </c>
      <c r="L2" s="2" t="s">
        <v>14</v>
      </c>
      <c r="M2" s="1" t="s">
        <v>13</v>
      </c>
      <c r="N2" s="2" t="s">
        <v>14</v>
      </c>
      <c r="O2" s="2"/>
      <c r="P2" s="2"/>
      <c r="Q2" s="2" t="s">
        <v>15</v>
      </c>
      <c r="R2" s="2" t="s">
        <v>15</v>
      </c>
      <c r="S2" s="2" t="s">
        <v>15</v>
      </c>
      <c r="T2" s="2"/>
      <c r="U2" s="3" t="s">
        <v>25</v>
      </c>
      <c r="V2" s="3" t="s">
        <v>25</v>
      </c>
      <c r="W2" s="3" t="s">
        <v>25</v>
      </c>
      <c r="X2" s="3" t="s">
        <v>25</v>
      </c>
      <c r="Y2" s="3" t="s">
        <v>25</v>
      </c>
      <c r="Z2" s="3" t="s">
        <v>25</v>
      </c>
      <c r="AA2" s="3" t="s">
        <v>25</v>
      </c>
      <c r="AB2" s="3" t="s">
        <v>25</v>
      </c>
    </row>
    <row r="3" spans="1:30" x14ac:dyDescent="0.2">
      <c r="A3" s="16" t="s">
        <v>26</v>
      </c>
      <c r="B3" s="2" t="s">
        <v>20</v>
      </c>
      <c r="C3" s="2"/>
      <c r="D3" s="5">
        <v>88</v>
      </c>
      <c r="E3" s="5">
        <v>41</v>
      </c>
      <c r="F3" s="4" t="s">
        <v>16</v>
      </c>
      <c r="G3" s="5">
        <v>92.2</v>
      </c>
      <c r="H3" s="2">
        <v>0</v>
      </c>
      <c r="I3" s="4"/>
      <c r="J3" s="2"/>
      <c r="K3" s="11">
        <v>9.3000000000000007E-6</v>
      </c>
      <c r="L3" s="2">
        <v>0</v>
      </c>
      <c r="M3" s="5">
        <v>44.1</v>
      </c>
      <c r="N3" s="2">
        <v>0</v>
      </c>
      <c r="O3" s="2"/>
      <c r="P3" s="2"/>
      <c r="Q3" s="2"/>
      <c r="R3" s="2"/>
      <c r="S3" s="2"/>
      <c r="T3" s="5">
        <v>0.23599999999999999</v>
      </c>
      <c r="U3" s="6"/>
      <c r="V3" s="6"/>
      <c r="W3" s="6"/>
      <c r="X3" s="6"/>
      <c r="Y3" s="6"/>
      <c r="Z3" s="6"/>
      <c r="AA3" s="6"/>
      <c r="AB3" s="12"/>
      <c r="AC3" s="5"/>
      <c r="AD3" s="5"/>
    </row>
    <row r="4" spans="1:30" x14ac:dyDescent="0.2">
      <c r="A4" s="16" t="s">
        <v>27</v>
      </c>
      <c r="B4" s="2" t="s">
        <v>20</v>
      </c>
      <c r="C4" s="2"/>
      <c r="D4" s="5">
        <v>86.2</v>
      </c>
      <c r="E4" s="5">
        <v>41.5</v>
      </c>
      <c r="F4" s="4" t="s">
        <v>16</v>
      </c>
      <c r="G4" s="5">
        <v>86.2</v>
      </c>
      <c r="H4" s="2">
        <v>0</v>
      </c>
      <c r="I4" s="4"/>
      <c r="J4" s="2"/>
      <c r="K4" s="11">
        <v>8.6000000000000007E-6</v>
      </c>
      <c r="L4" s="2">
        <v>0</v>
      </c>
      <c r="M4" s="5">
        <v>44.9</v>
      </c>
      <c r="N4" s="2">
        <v>0</v>
      </c>
      <c r="O4" s="2"/>
      <c r="P4" s="2"/>
      <c r="Q4" s="2"/>
      <c r="R4" s="2"/>
      <c r="S4" s="2"/>
      <c r="T4" s="5">
        <v>0.24199999999999999</v>
      </c>
      <c r="U4" s="6"/>
      <c r="V4" s="6"/>
      <c r="W4" s="6"/>
      <c r="X4" s="6"/>
      <c r="Y4" s="6"/>
      <c r="Z4" s="6"/>
      <c r="AA4" s="6"/>
      <c r="AB4" s="12"/>
      <c r="AC4" s="5"/>
      <c r="AD4" s="5"/>
    </row>
    <row r="5" spans="1:30" x14ac:dyDescent="0.2">
      <c r="A5" s="16" t="s">
        <v>28</v>
      </c>
      <c r="B5" s="2" t="s">
        <v>20</v>
      </c>
      <c r="C5" s="2"/>
      <c r="D5" s="5">
        <v>86.2</v>
      </c>
      <c r="E5" s="5">
        <v>41</v>
      </c>
      <c r="F5" s="4" t="s">
        <v>16</v>
      </c>
      <c r="G5" s="5">
        <v>90.6</v>
      </c>
      <c r="H5" s="2">
        <v>0</v>
      </c>
      <c r="I5" s="4"/>
      <c r="J5" s="2"/>
      <c r="K5" s="11">
        <v>8.6999999999999997E-6</v>
      </c>
      <c r="L5" s="2">
        <v>0</v>
      </c>
      <c r="M5" s="5">
        <v>48</v>
      </c>
      <c r="N5" s="2">
        <v>0</v>
      </c>
      <c r="O5" s="2"/>
      <c r="P5" s="2"/>
      <c r="Q5" s="2"/>
      <c r="R5" s="2"/>
      <c r="S5" s="2"/>
      <c r="T5" s="5">
        <v>0.246</v>
      </c>
      <c r="U5" s="6"/>
      <c r="V5" s="6"/>
      <c r="W5" s="6"/>
      <c r="X5" s="6"/>
      <c r="Y5" s="6"/>
      <c r="Z5" s="6"/>
      <c r="AA5" s="6"/>
      <c r="AB5" s="12"/>
      <c r="AC5" s="5"/>
      <c r="AD5" s="5"/>
    </row>
    <row r="6" spans="1:30" x14ac:dyDescent="0.2">
      <c r="A6" s="16" t="s">
        <v>49</v>
      </c>
      <c r="B6" s="2" t="s">
        <v>20</v>
      </c>
      <c r="C6" s="2"/>
      <c r="D6" s="5">
        <v>87</v>
      </c>
      <c r="E6" s="5">
        <v>41</v>
      </c>
      <c r="F6" s="4" t="s">
        <v>16</v>
      </c>
      <c r="G6" s="5">
        <v>94.9</v>
      </c>
      <c r="H6" s="2">
        <v>0</v>
      </c>
      <c r="I6" s="4"/>
      <c r="J6" s="2"/>
      <c r="K6" s="11">
        <v>1.0000000000000001E-5</v>
      </c>
      <c r="L6" s="2">
        <v>0</v>
      </c>
      <c r="M6" s="5">
        <v>50.1</v>
      </c>
      <c r="N6" s="2">
        <v>0</v>
      </c>
      <c r="O6" s="2"/>
      <c r="P6" s="2"/>
      <c r="Q6" s="2"/>
      <c r="R6" s="2"/>
      <c r="S6" s="2"/>
      <c r="T6" s="5">
        <v>0.252</v>
      </c>
      <c r="U6" s="6"/>
      <c r="V6" s="6"/>
      <c r="W6" s="6"/>
      <c r="X6" s="6"/>
      <c r="Y6" s="6"/>
      <c r="Z6" s="6"/>
      <c r="AA6" s="6"/>
      <c r="AB6" s="12"/>
      <c r="AC6" s="5"/>
      <c r="AD6" s="5"/>
    </row>
    <row r="7" spans="1:30" x14ac:dyDescent="0.2">
      <c r="A7" s="16" t="s">
        <v>50</v>
      </c>
      <c r="B7" s="2" t="s">
        <v>20</v>
      </c>
      <c r="C7" s="2"/>
      <c r="D7" s="5">
        <v>86</v>
      </c>
      <c r="E7" s="5">
        <v>41</v>
      </c>
      <c r="F7" s="4" t="s">
        <v>16</v>
      </c>
      <c r="G7" s="5">
        <v>92.3</v>
      </c>
      <c r="H7" s="2">
        <v>0</v>
      </c>
      <c r="I7" s="4"/>
      <c r="J7" s="2"/>
      <c r="K7" s="11">
        <v>1.1E-5</v>
      </c>
      <c r="L7" s="2">
        <v>0</v>
      </c>
      <c r="M7" s="5">
        <v>45.7</v>
      </c>
      <c r="N7" s="2">
        <v>0</v>
      </c>
      <c r="O7" s="2"/>
      <c r="P7" s="2"/>
      <c r="Q7" s="2"/>
      <c r="R7" s="2"/>
      <c r="S7" s="2"/>
      <c r="T7" s="5">
        <v>0.29199999999999998</v>
      </c>
      <c r="U7" s="6"/>
      <c r="V7" s="6"/>
      <c r="W7" s="6"/>
      <c r="X7" s="6"/>
      <c r="Y7" s="6"/>
      <c r="Z7" s="6"/>
      <c r="AA7" s="6"/>
      <c r="AB7" s="12"/>
      <c r="AC7" s="5"/>
      <c r="AD7" s="5"/>
    </row>
    <row r="8" spans="1:30" x14ac:dyDescent="0.2">
      <c r="A8" s="16" t="s">
        <v>51</v>
      </c>
      <c r="B8" s="2" t="s">
        <v>20</v>
      </c>
      <c r="C8" s="2"/>
      <c r="D8" s="5">
        <v>86</v>
      </c>
      <c r="E8" s="5">
        <v>41</v>
      </c>
      <c r="F8" s="4" t="s">
        <v>16</v>
      </c>
      <c r="G8" s="5">
        <v>86</v>
      </c>
      <c r="H8" s="2">
        <v>0</v>
      </c>
      <c r="I8" s="4"/>
      <c r="J8" s="2"/>
      <c r="K8" s="11">
        <v>1.2999999999999999E-5</v>
      </c>
      <c r="L8" s="2">
        <v>0</v>
      </c>
      <c r="M8" s="5">
        <v>44.4</v>
      </c>
      <c r="N8" s="2">
        <v>0</v>
      </c>
      <c r="O8" s="2"/>
      <c r="P8" s="2"/>
      <c r="Q8" s="2"/>
      <c r="R8" s="2"/>
      <c r="S8" s="2"/>
      <c r="T8" s="5">
        <v>0.193</v>
      </c>
      <c r="U8" s="6"/>
      <c r="V8" s="6"/>
      <c r="W8" s="6"/>
      <c r="X8" s="6"/>
      <c r="Y8" s="6"/>
      <c r="Z8" s="6"/>
      <c r="AA8" s="6"/>
      <c r="AB8" s="12"/>
      <c r="AC8" s="5"/>
      <c r="AD8" s="5"/>
    </row>
    <row r="9" spans="1:30" x14ac:dyDescent="0.2">
      <c r="A9" s="16" t="s">
        <v>52</v>
      </c>
      <c r="B9" s="2" t="s">
        <v>20</v>
      </c>
      <c r="C9" s="2"/>
      <c r="D9" s="5">
        <v>86</v>
      </c>
      <c r="E9" s="5">
        <v>41</v>
      </c>
      <c r="F9" s="4" t="s">
        <v>16</v>
      </c>
      <c r="G9" s="5">
        <v>88.7</v>
      </c>
      <c r="H9" s="2">
        <v>0</v>
      </c>
      <c r="I9" s="4"/>
      <c r="J9" s="2"/>
      <c r="K9" s="11">
        <v>1.2999999999999999E-5</v>
      </c>
      <c r="L9" s="2">
        <v>0</v>
      </c>
      <c r="M9" s="5">
        <v>41</v>
      </c>
      <c r="N9" s="2">
        <v>0</v>
      </c>
      <c r="O9" s="2"/>
      <c r="P9" s="2"/>
      <c r="Q9" s="2"/>
      <c r="R9" s="2"/>
      <c r="S9" s="2"/>
      <c r="T9" s="5">
        <v>0.23799999999999999</v>
      </c>
      <c r="U9" s="6"/>
      <c r="V9" s="6"/>
      <c r="W9" s="6"/>
      <c r="X9" s="6"/>
      <c r="Y9" s="6"/>
      <c r="Z9" s="6"/>
      <c r="AA9" s="6"/>
      <c r="AB9" s="12"/>
      <c r="AC9" s="5"/>
      <c r="AD9" s="5"/>
    </row>
    <row r="10" spans="1:30" x14ac:dyDescent="0.2">
      <c r="A10" s="16" t="s">
        <v>53</v>
      </c>
      <c r="B10" s="2" t="s">
        <v>20</v>
      </c>
      <c r="C10" s="2"/>
      <c r="D10" s="5">
        <v>85</v>
      </c>
      <c r="E10" s="5">
        <v>40.5</v>
      </c>
      <c r="F10" s="4" t="s">
        <v>16</v>
      </c>
      <c r="G10" s="5">
        <v>91.1</v>
      </c>
      <c r="H10" s="2">
        <v>0</v>
      </c>
      <c r="I10" s="4"/>
      <c r="J10" s="2"/>
      <c r="K10" s="11">
        <v>1.2999999999999999E-5</v>
      </c>
      <c r="L10" s="2">
        <v>0</v>
      </c>
      <c r="M10" s="5">
        <v>40.5</v>
      </c>
      <c r="N10" s="2">
        <v>0</v>
      </c>
      <c r="O10" s="2"/>
      <c r="P10" s="2"/>
      <c r="Q10" s="2"/>
      <c r="R10" s="2"/>
      <c r="S10" s="2"/>
      <c r="T10" s="5">
        <v>0.26200000000000001</v>
      </c>
      <c r="U10" s="6"/>
      <c r="V10" s="6"/>
      <c r="W10" s="6"/>
      <c r="X10" s="6"/>
      <c r="Y10" s="6"/>
      <c r="Z10" s="6"/>
      <c r="AA10" s="6"/>
      <c r="AB10" s="12"/>
      <c r="AC10" s="5"/>
      <c r="AD10" s="5"/>
    </row>
    <row r="11" spans="1:30" x14ac:dyDescent="0.2">
      <c r="A11" s="15" t="s">
        <v>29</v>
      </c>
      <c r="B11" s="2" t="s">
        <v>48</v>
      </c>
      <c r="C11" s="2">
        <v>2</v>
      </c>
      <c r="D11" s="2">
        <v>40</v>
      </c>
      <c r="E11" s="2">
        <v>39.119999999999997</v>
      </c>
      <c r="F11" s="2" t="s">
        <v>30</v>
      </c>
      <c r="G11" s="6"/>
      <c r="H11" s="6"/>
      <c r="I11" s="6">
        <v>83.8</v>
      </c>
      <c r="J11" s="6">
        <v>2.5</v>
      </c>
      <c r="K11" s="6">
        <v>10.3</v>
      </c>
      <c r="L11" s="6">
        <v>1.6</v>
      </c>
      <c r="M11" s="6">
        <v>25.4</v>
      </c>
      <c r="N11" s="6">
        <v>0.2</v>
      </c>
      <c r="O11" s="7"/>
      <c r="P11" s="7">
        <v>5.5999999999999999E-3</v>
      </c>
      <c r="Q11" s="6">
        <v>0.6</v>
      </c>
      <c r="R11" s="6">
        <v>43.4</v>
      </c>
      <c r="S11" s="6">
        <f t="shared" ref="S11:S19" si="0">R11-Q11</f>
        <v>42.8</v>
      </c>
      <c r="U11" s="12"/>
      <c r="V11" s="12"/>
      <c r="W11" s="12"/>
      <c r="X11" s="12"/>
      <c r="Y11" s="12"/>
      <c r="Z11" s="12"/>
      <c r="AA11" s="12"/>
      <c r="AB11" s="12"/>
      <c r="AC11" s="5"/>
      <c r="AD11" s="5"/>
    </row>
    <row r="12" spans="1:30" x14ac:dyDescent="0.2">
      <c r="A12" s="15" t="s">
        <v>31</v>
      </c>
      <c r="B12" s="2" t="s">
        <v>48</v>
      </c>
      <c r="C12" s="2">
        <v>3</v>
      </c>
      <c r="D12" s="2">
        <v>41.02</v>
      </c>
      <c r="E12" s="2">
        <v>39</v>
      </c>
      <c r="F12" s="2" t="s">
        <v>30</v>
      </c>
      <c r="G12" s="6"/>
      <c r="H12" s="6"/>
      <c r="I12" s="2">
        <v>151.69999999999999</v>
      </c>
      <c r="J12" s="6">
        <v>4.4000000000000004</v>
      </c>
      <c r="K12" s="6">
        <v>39.200000000000003</v>
      </c>
      <c r="L12" s="6">
        <v>0.1</v>
      </c>
      <c r="M12" s="6">
        <v>38.200000000000003</v>
      </c>
      <c r="N12" s="6">
        <v>0.1</v>
      </c>
      <c r="O12" s="2"/>
      <c r="P12" s="7">
        <v>8.0000000000000002E-3</v>
      </c>
      <c r="Q12" s="6">
        <v>20.6</v>
      </c>
      <c r="R12" s="6">
        <v>120.7</v>
      </c>
      <c r="S12" s="6">
        <f t="shared" si="0"/>
        <v>100.1</v>
      </c>
      <c r="U12" s="12"/>
      <c r="V12" s="12"/>
      <c r="W12" s="12"/>
      <c r="X12" s="12"/>
      <c r="Y12" s="12"/>
      <c r="Z12" s="12"/>
      <c r="AA12" s="12"/>
      <c r="AB12" s="12"/>
      <c r="AC12" s="5"/>
      <c r="AD12" s="5"/>
    </row>
    <row r="13" spans="1:30" x14ac:dyDescent="0.2">
      <c r="A13" s="17" t="s">
        <v>32</v>
      </c>
      <c r="B13" s="2" t="s">
        <v>48</v>
      </c>
      <c r="C13" s="2">
        <v>4</v>
      </c>
      <c r="D13" s="2">
        <v>41.33</v>
      </c>
      <c r="E13" s="2">
        <v>38.9</v>
      </c>
      <c r="F13" s="2" t="s">
        <v>33</v>
      </c>
      <c r="G13" s="6">
        <v>157.80000000000001</v>
      </c>
      <c r="H13" s="6">
        <v>2.7</v>
      </c>
      <c r="I13" s="2"/>
      <c r="J13" s="2"/>
      <c r="K13" s="6">
        <v>51</v>
      </c>
      <c r="L13" s="6">
        <v>13.5</v>
      </c>
      <c r="M13" s="6">
        <v>33.299999999999997</v>
      </c>
      <c r="N13" s="6">
        <v>0.1</v>
      </c>
      <c r="O13" s="7">
        <v>1.0200000000000001E-2</v>
      </c>
      <c r="P13" s="2"/>
      <c r="Q13" s="6">
        <v>51.2</v>
      </c>
      <c r="R13" s="6">
        <v>156.1</v>
      </c>
      <c r="S13" s="6">
        <f t="shared" si="0"/>
        <v>104.89999999999999</v>
      </c>
      <c r="U13" s="12"/>
      <c r="V13" s="12"/>
      <c r="W13" s="12"/>
      <c r="X13" s="12"/>
      <c r="Y13" s="12"/>
      <c r="Z13" s="12"/>
      <c r="AA13" s="12"/>
      <c r="AB13" s="12"/>
      <c r="AC13" s="5"/>
      <c r="AD13" s="5"/>
    </row>
    <row r="14" spans="1:30" x14ac:dyDescent="0.2">
      <c r="A14" s="17" t="s">
        <v>34</v>
      </c>
      <c r="B14" s="2" t="s">
        <v>48</v>
      </c>
      <c r="C14" s="2">
        <v>5</v>
      </c>
      <c r="D14" s="2">
        <v>42.25</v>
      </c>
      <c r="E14" s="2">
        <v>38.94</v>
      </c>
      <c r="F14" s="2" t="s">
        <v>16</v>
      </c>
      <c r="G14" s="6">
        <v>174.1</v>
      </c>
      <c r="H14" s="6">
        <v>0.9</v>
      </c>
      <c r="I14" s="6"/>
      <c r="J14" s="6"/>
      <c r="K14" s="6">
        <v>91.9</v>
      </c>
      <c r="L14" s="6">
        <v>20.100000000000001</v>
      </c>
      <c r="M14" s="6">
        <v>33.9</v>
      </c>
      <c r="N14" s="6">
        <v>0.3</v>
      </c>
      <c r="O14" s="7">
        <v>1.38E-2</v>
      </c>
      <c r="P14" s="7"/>
      <c r="Q14" s="6">
        <v>118.2</v>
      </c>
      <c r="R14" s="6">
        <v>201.4</v>
      </c>
      <c r="S14" s="6">
        <f t="shared" si="0"/>
        <v>83.2</v>
      </c>
      <c r="U14" s="12">
        <v>0</v>
      </c>
      <c r="V14" s="12">
        <v>7.2542970471573387</v>
      </c>
      <c r="W14" s="12">
        <v>2.6860050482791777</v>
      </c>
      <c r="X14" s="12">
        <v>4.4432869906646904</v>
      </c>
      <c r="Y14" s="12">
        <v>13.385151648703875</v>
      </c>
      <c r="Z14" s="12">
        <v>45.490604591530108</v>
      </c>
      <c r="AA14" s="12">
        <v>16.189751191954805</v>
      </c>
      <c r="AB14" s="12">
        <v>10.550903481710005</v>
      </c>
      <c r="AC14" s="12"/>
      <c r="AD14" s="5"/>
    </row>
    <row r="15" spans="1:30" x14ac:dyDescent="0.2">
      <c r="A15" s="17" t="s">
        <v>35</v>
      </c>
      <c r="B15" s="2" t="s">
        <v>48</v>
      </c>
      <c r="C15" s="2">
        <v>6</v>
      </c>
      <c r="D15" s="2">
        <v>39.119999999999997</v>
      </c>
      <c r="E15" s="2">
        <v>38.909999999999997</v>
      </c>
      <c r="F15" s="2" t="s">
        <v>16</v>
      </c>
      <c r="G15" s="6">
        <v>200.2</v>
      </c>
      <c r="H15" s="6">
        <v>4.8</v>
      </c>
      <c r="I15" s="6"/>
      <c r="J15" s="6"/>
      <c r="K15" s="6">
        <v>117.4</v>
      </c>
      <c r="L15" s="6">
        <v>40.9</v>
      </c>
      <c r="M15" s="6">
        <v>39.9</v>
      </c>
      <c r="N15" s="6">
        <v>0.2</v>
      </c>
      <c r="O15" s="7">
        <v>1.3899999999999999E-2</v>
      </c>
      <c r="P15" s="7"/>
      <c r="Q15" s="6">
        <v>179</v>
      </c>
      <c r="R15" s="6">
        <v>270.5</v>
      </c>
      <c r="S15" s="6">
        <f t="shared" si="0"/>
        <v>91.5</v>
      </c>
      <c r="U15" s="12">
        <v>0</v>
      </c>
      <c r="V15" s="12">
        <v>0.65861498173919897</v>
      </c>
      <c r="W15" s="12">
        <v>1.1587069426076597</v>
      </c>
      <c r="X15" s="12">
        <v>1.1070336927105686</v>
      </c>
      <c r="Y15" s="12">
        <v>3.7432452552570958</v>
      </c>
      <c r="Z15" s="12">
        <v>48.270697764037166</v>
      </c>
      <c r="AA15" s="12">
        <v>25.797213147776738</v>
      </c>
      <c r="AB15" s="12">
        <v>19.26448821587157</v>
      </c>
      <c r="AC15" s="12"/>
      <c r="AD15" s="5"/>
    </row>
    <row r="16" spans="1:30" x14ac:dyDescent="0.2">
      <c r="A16" s="17" t="s">
        <v>36</v>
      </c>
      <c r="B16" s="2" t="s">
        <v>48</v>
      </c>
      <c r="C16" s="2">
        <v>7</v>
      </c>
      <c r="D16" s="2">
        <v>41.37</v>
      </c>
      <c r="E16" s="2">
        <v>38.81</v>
      </c>
      <c r="F16" s="2" t="s">
        <v>16</v>
      </c>
      <c r="G16" s="6">
        <v>194.4</v>
      </c>
      <c r="H16" s="6">
        <v>3.5</v>
      </c>
      <c r="I16" s="6"/>
      <c r="J16" s="6"/>
      <c r="K16" s="6">
        <v>176.5</v>
      </c>
      <c r="L16" s="6">
        <v>35</v>
      </c>
      <c r="M16" s="6">
        <v>28.2</v>
      </c>
      <c r="N16" s="6">
        <v>0.2</v>
      </c>
      <c r="O16" s="7">
        <v>1.52E-2</v>
      </c>
      <c r="P16" s="7"/>
      <c r="Q16" s="6">
        <v>193.3</v>
      </c>
      <c r="R16" s="6">
        <v>269</v>
      </c>
      <c r="S16" s="6">
        <f t="shared" si="0"/>
        <v>75.699999999999989</v>
      </c>
      <c r="U16" s="12">
        <v>0</v>
      </c>
      <c r="V16" s="12">
        <v>0</v>
      </c>
      <c r="W16" s="12">
        <v>1.9142464678178963</v>
      </c>
      <c r="X16" s="12">
        <v>1.1970172684458398</v>
      </c>
      <c r="Y16" s="12">
        <v>3.4321036106750391</v>
      </c>
      <c r="Z16" s="12">
        <v>45.367935635792776</v>
      </c>
      <c r="AA16" s="12">
        <v>27.343995290423862</v>
      </c>
      <c r="AB16" s="12">
        <v>20.744701726844582</v>
      </c>
      <c r="AC16" s="12"/>
      <c r="AD16" s="5"/>
    </row>
    <row r="17" spans="1:30" x14ac:dyDescent="0.2">
      <c r="A17" s="17" t="s">
        <v>37</v>
      </c>
      <c r="B17" s="2" t="s">
        <v>48</v>
      </c>
      <c r="C17" s="2">
        <v>6.5</v>
      </c>
      <c r="D17" s="2">
        <v>39.659999999999997</v>
      </c>
      <c r="E17" s="2">
        <v>38.96</v>
      </c>
      <c r="F17" s="2" t="s">
        <v>16</v>
      </c>
      <c r="G17" s="6">
        <v>209</v>
      </c>
      <c r="H17" s="6">
        <v>10.1</v>
      </c>
      <c r="I17" s="6"/>
      <c r="J17" s="6"/>
      <c r="K17" s="6">
        <v>76</v>
      </c>
      <c r="L17" s="6">
        <v>30.9</v>
      </c>
      <c r="M17" s="6">
        <v>49.4</v>
      </c>
      <c r="N17" s="6">
        <v>0.4</v>
      </c>
      <c r="O17" s="7">
        <v>7.0000000000000001E-3</v>
      </c>
      <c r="P17" s="7"/>
      <c r="Q17" s="6">
        <v>158.6</v>
      </c>
      <c r="R17" s="6">
        <v>255.7</v>
      </c>
      <c r="S17" s="6">
        <f t="shared" si="0"/>
        <v>97.1</v>
      </c>
      <c r="U17" s="12">
        <v>0</v>
      </c>
      <c r="V17" s="12">
        <v>20.741614697454914</v>
      </c>
      <c r="W17" s="12">
        <v>4.5078375189617397</v>
      </c>
      <c r="X17" s="12">
        <v>2.6967807180178665</v>
      </c>
      <c r="Y17" s="12">
        <v>5.5039608966795894</v>
      </c>
      <c r="Z17" s="12">
        <v>36.170571380414628</v>
      </c>
      <c r="AA17" s="12">
        <v>18.384459801112424</v>
      </c>
      <c r="AB17" s="12">
        <v>11.99477498735884</v>
      </c>
      <c r="AC17" s="12"/>
      <c r="AD17" s="5"/>
    </row>
    <row r="18" spans="1:30" x14ac:dyDescent="0.2">
      <c r="A18" s="17" t="s">
        <v>38</v>
      </c>
      <c r="B18" s="2" t="s">
        <v>48</v>
      </c>
      <c r="C18" s="2">
        <v>5.5</v>
      </c>
      <c r="D18" s="2">
        <v>37</v>
      </c>
      <c r="E18" s="2">
        <v>39</v>
      </c>
      <c r="F18" s="2" t="s">
        <v>16</v>
      </c>
      <c r="G18" s="6">
        <v>212.2</v>
      </c>
      <c r="H18" s="6">
        <v>14.4</v>
      </c>
      <c r="I18" s="6"/>
      <c r="J18" s="6"/>
      <c r="K18" s="6">
        <v>104.9</v>
      </c>
      <c r="L18" s="6">
        <v>30.9</v>
      </c>
      <c r="M18" s="6">
        <v>44</v>
      </c>
      <c r="N18" s="6">
        <v>0.1</v>
      </c>
      <c r="O18" s="7">
        <v>1.44E-2</v>
      </c>
      <c r="P18" s="7"/>
      <c r="Q18" s="6">
        <v>177.6</v>
      </c>
      <c r="R18" s="6">
        <v>271</v>
      </c>
      <c r="S18" s="6">
        <f t="shared" si="0"/>
        <v>93.4</v>
      </c>
      <c r="U18" s="12">
        <v>0</v>
      </c>
      <c r="V18" s="12">
        <v>1.7778071508822948</v>
      </c>
      <c r="W18" s="12">
        <v>2.1375227772689933</v>
      </c>
      <c r="X18" s="12">
        <v>2.3471208587856531</v>
      </c>
      <c r="Y18" s="12">
        <v>5.433499815893577</v>
      </c>
      <c r="Z18" s="12">
        <v>43.639831188572181</v>
      </c>
      <c r="AA18" s="12">
        <v>25.473719988292721</v>
      </c>
      <c r="AB18" s="12">
        <v>19.190498220304576</v>
      </c>
      <c r="AC18" s="12"/>
      <c r="AD18" s="5"/>
    </row>
    <row r="19" spans="1:30" x14ac:dyDescent="0.2">
      <c r="A19" s="17" t="s">
        <v>39</v>
      </c>
      <c r="B19" s="2" t="s">
        <v>48</v>
      </c>
      <c r="C19" s="2">
        <v>4.5</v>
      </c>
      <c r="D19" s="2">
        <v>41.64</v>
      </c>
      <c r="E19" s="2">
        <v>39.03</v>
      </c>
      <c r="F19" s="2" t="s">
        <v>16</v>
      </c>
      <c r="G19" s="6">
        <v>160</v>
      </c>
      <c r="H19" s="6">
        <v>1.1000000000000001</v>
      </c>
      <c r="I19" s="6"/>
      <c r="J19" s="6"/>
      <c r="K19" s="6">
        <v>126.7</v>
      </c>
      <c r="L19" s="6">
        <v>19.8</v>
      </c>
      <c r="M19" s="6">
        <v>19.399999999999999</v>
      </c>
      <c r="N19" s="8">
        <v>0.1</v>
      </c>
      <c r="O19" s="9">
        <v>1.38E-2</v>
      </c>
      <c r="P19" s="9"/>
      <c r="Q19" s="8">
        <v>116.7</v>
      </c>
      <c r="R19" s="8">
        <v>189.2</v>
      </c>
      <c r="S19" s="6">
        <f t="shared" si="0"/>
        <v>72.499999999999986</v>
      </c>
      <c r="U19" s="12">
        <v>0</v>
      </c>
      <c r="V19" s="12">
        <v>16.572611303539748</v>
      </c>
      <c r="W19" s="12">
        <v>5.4025513221255386</v>
      </c>
      <c r="X19" s="12">
        <v>5.2961054321196244</v>
      </c>
      <c r="Y19" s="12">
        <v>10.816929965362846</v>
      </c>
      <c r="Z19" s="12">
        <v>36.109656162879105</v>
      </c>
      <c r="AA19" s="12">
        <v>15.193883585367914</v>
      </c>
      <c r="AB19" s="12">
        <v>10.608262228605222</v>
      </c>
      <c r="AC19" s="12"/>
      <c r="AD19" s="5"/>
    </row>
    <row r="20" spans="1:30" x14ac:dyDescent="0.2">
      <c r="A20" s="17" t="s">
        <v>40</v>
      </c>
      <c r="B20" s="2" t="s">
        <v>48</v>
      </c>
      <c r="C20" s="2">
        <v>3.5</v>
      </c>
      <c r="D20" s="2">
        <v>39.44</v>
      </c>
      <c r="E20" s="2">
        <v>39</v>
      </c>
      <c r="F20" s="2" t="s">
        <v>16</v>
      </c>
      <c r="G20" s="6"/>
      <c r="H20" s="6"/>
      <c r="I20" s="6"/>
      <c r="J20" s="6"/>
      <c r="K20" s="6"/>
      <c r="L20" s="6"/>
      <c r="M20" s="6"/>
      <c r="N20" s="8"/>
      <c r="O20" s="9"/>
      <c r="P20" s="9"/>
      <c r="Q20" s="8"/>
      <c r="R20" s="8"/>
      <c r="S20" s="6"/>
      <c r="U20" s="12"/>
      <c r="V20" s="12"/>
      <c r="W20" s="12"/>
      <c r="X20" s="12"/>
      <c r="Y20" s="12"/>
      <c r="Z20" s="12"/>
      <c r="AA20" s="12"/>
      <c r="AB20" s="12"/>
      <c r="AC20" s="12"/>
      <c r="AD20" s="5"/>
    </row>
    <row r="21" spans="1:30" x14ac:dyDescent="0.2">
      <c r="A21" s="17" t="s">
        <v>41</v>
      </c>
      <c r="B21" s="2" t="s">
        <v>48</v>
      </c>
      <c r="C21" s="2">
        <v>3.5</v>
      </c>
      <c r="D21" s="2">
        <v>42.05</v>
      </c>
      <c r="E21" s="2">
        <v>38.89</v>
      </c>
      <c r="F21" s="2" t="s">
        <v>30</v>
      </c>
      <c r="G21" s="6"/>
      <c r="H21" s="6"/>
      <c r="I21" s="6">
        <v>146.1</v>
      </c>
      <c r="J21" s="6">
        <v>5.7</v>
      </c>
      <c r="K21" s="6">
        <v>34.200000000000003</v>
      </c>
      <c r="L21" s="6">
        <v>4.3</v>
      </c>
      <c r="M21" s="6">
        <v>31.6</v>
      </c>
      <c r="N21" s="8">
        <v>0.2</v>
      </c>
      <c r="O21" s="2"/>
      <c r="P21" s="9">
        <v>8.9999999999999993E-3</v>
      </c>
      <c r="Q21" s="8">
        <v>16.100000000000001</v>
      </c>
      <c r="R21" s="8">
        <v>118.2</v>
      </c>
      <c r="S21" s="6">
        <f>R21-Q21</f>
        <v>102.1</v>
      </c>
      <c r="U21" s="12"/>
      <c r="V21" s="12"/>
      <c r="W21" s="12"/>
      <c r="X21" s="12"/>
      <c r="Y21" s="12"/>
      <c r="Z21" s="12"/>
      <c r="AA21" s="12"/>
      <c r="AB21" s="12"/>
      <c r="AC21" s="12"/>
      <c r="AD21" s="5"/>
    </row>
    <row r="22" spans="1:30" x14ac:dyDescent="0.2">
      <c r="A22" s="17" t="s">
        <v>42</v>
      </c>
      <c r="B22" s="2" t="s">
        <v>48</v>
      </c>
      <c r="C22" s="2">
        <v>4.5</v>
      </c>
      <c r="D22" s="2">
        <v>43.88</v>
      </c>
      <c r="E22" s="2">
        <v>38.79</v>
      </c>
      <c r="F22" s="2" t="s">
        <v>33</v>
      </c>
      <c r="G22" s="6"/>
      <c r="H22" s="6"/>
      <c r="I22" s="6"/>
      <c r="J22" s="6"/>
      <c r="K22" s="6"/>
      <c r="L22" s="6"/>
      <c r="M22" s="6"/>
      <c r="N22" s="8"/>
      <c r="O22" s="2"/>
      <c r="P22" s="9"/>
      <c r="Q22" s="8"/>
      <c r="R22" s="8"/>
      <c r="S22" s="6"/>
      <c r="U22" s="12"/>
      <c r="V22" s="12"/>
      <c r="W22" s="12"/>
      <c r="X22" s="12"/>
      <c r="Y22" s="12"/>
      <c r="Z22" s="12"/>
      <c r="AA22" s="12"/>
      <c r="AB22" s="12"/>
      <c r="AC22" s="12"/>
      <c r="AD22" s="5"/>
    </row>
    <row r="23" spans="1:30" x14ac:dyDescent="0.2">
      <c r="A23" s="17" t="s">
        <v>43</v>
      </c>
      <c r="B23" s="2" t="s">
        <v>48</v>
      </c>
      <c r="C23" s="2">
        <v>4.5</v>
      </c>
      <c r="D23" s="2">
        <v>37.6</v>
      </c>
      <c r="E23" s="2">
        <v>39.799999999999997</v>
      </c>
      <c r="F23" s="2" t="s">
        <v>16</v>
      </c>
      <c r="G23" s="2">
        <v>191.6</v>
      </c>
      <c r="H23" s="2">
        <v>0.8</v>
      </c>
      <c r="I23" s="2"/>
      <c r="J23" s="2"/>
      <c r="K23" s="2">
        <v>92.1</v>
      </c>
      <c r="L23" s="2">
        <v>15.5</v>
      </c>
      <c r="M23" s="2">
        <v>33.799999999999997</v>
      </c>
      <c r="N23" s="2">
        <v>0.2</v>
      </c>
      <c r="O23" s="7">
        <v>1.4200000000000001E-2</v>
      </c>
      <c r="P23" s="7"/>
      <c r="Q23" s="6">
        <v>100.8</v>
      </c>
      <c r="R23" s="6">
        <v>205.3</v>
      </c>
      <c r="S23" s="6">
        <f>R23-Q23</f>
        <v>104.50000000000001</v>
      </c>
      <c r="U23" s="12">
        <v>0</v>
      </c>
      <c r="V23" s="12">
        <v>34.85029304903599</v>
      </c>
      <c r="W23" s="12">
        <v>8.5024000848648793</v>
      </c>
      <c r="X23" s="12">
        <v>4.5128667532995648</v>
      </c>
      <c r="Y23" s="12">
        <v>5.2289141715508176</v>
      </c>
      <c r="Z23" s="12">
        <v>25.554052739986385</v>
      </c>
      <c r="AA23" s="12">
        <v>12.53436585603027</v>
      </c>
      <c r="AB23" s="12">
        <v>8.8171073452320972</v>
      </c>
      <c r="AC23" s="12"/>
      <c r="AD23" s="5"/>
    </row>
    <row r="24" spans="1:30" x14ac:dyDescent="0.2">
      <c r="A24" s="17" t="s">
        <v>44</v>
      </c>
      <c r="B24" s="2" t="s">
        <v>48</v>
      </c>
      <c r="C24" s="2">
        <v>5.5</v>
      </c>
      <c r="D24" s="2">
        <v>33.369999999999997</v>
      </c>
      <c r="E24" s="2">
        <v>38.86</v>
      </c>
      <c r="F24" s="2" t="s">
        <v>16</v>
      </c>
      <c r="G24" s="2">
        <v>200.2</v>
      </c>
      <c r="H24" s="10">
        <v>3.3</v>
      </c>
      <c r="I24" s="10"/>
      <c r="J24" s="10"/>
      <c r="K24" s="10">
        <v>190</v>
      </c>
      <c r="L24" s="10">
        <v>31</v>
      </c>
      <c r="M24" s="10">
        <v>22.9</v>
      </c>
      <c r="N24" s="10">
        <v>0.2</v>
      </c>
      <c r="O24" s="10">
        <v>1.7600000000000001E-2</v>
      </c>
      <c r="P24" s="10"/>
      <c r="Q24" s="10">
        <v>168.5</v>
      </c>
      <c r="R24" s="10">
        <v>246.3</v>
      </c>
      <c r="S24" s="6">
        <f>R24-Q24</f>
        <v>77.800000000000011</v>
      </c>
      <c r="U24" s="12">
        <v>0</v>
      </c>
      <c r="V24" s="12">
        <v>3.3682803988076881</v>
      </c>
      <c r="W24" s="12">
        <v>4.626374755884469</v>
      </c>
      <c r="X24" s="12">
        <v>2.7032582999280499</v>
      </c>
      <c r="Y24" s="12">
        <v>4.0404974817555761</v>
      </c>
      <c r="Z24" s="12">
        <v>41.406105457909341</v>
      </c>
      <c r="AA24" s="12">
        <v>24.456778702847156</v>
      </c>
      <c r="AB24" s="12">
        <v>19.398704902867713</v>
      </c>
      <c r="AC24" s="12"/>
      <c r="AD24" s="5"/>
    </row>
    <row r="25" spans="1:30" x14ac:dyDescent="0.2">
      <c r="A25" s="17" t="s">
        <v>45</v>
      </c>
      <c r="B25" s="2" t="s">
        <v>48</v>
      </c>
      <c r="C25" s="2">
        <v>6.5</v>
      </c>
      <c r="D25" s="2">
        <v>29.68</v>
      </c>
      <c r="E25" s="2">
        <v>38.89</v>
      </c>
      <c r="F25" s="2" t="s">
        <v>16</v>
      </c>
      <c r="G25" s="2">
        <v>204.4</v>
      </c>
      <c r="H25" s="10">
        <v>5.9</v>
      </c>
      <c r="I25" s="10"/>
      <c r="J25" s="10"/>
      <c r="K25" s="10">
        <v>225.4</v>
      </c>
      <c r="L25" s="10">
        <v>38.9</v>
      </c>
      <c r="M25" s="10">
        <v>18.3</v>
      </c>
      <c r="N25" s="10">
        <v>0.2</v>
      </c>
      <c r="O25" s="10">
        <v>2.1299999999999999E-2</v>
      </c>
      <c r="P25" s="10"/>
      <c r="Q25" s="10">
        <v>189</v>
      </c>
      <c r="R25" s="10">
        <v>268.2</v>
      </c>
      <c r="S25" s="6">
        <f>R25-Q25</f>
        <v>79.199999999999989</v>
      </c>
      <c r="U25" s="12">
        <v>0</v>
      </c>
      <c r="V25" s="12">
        <v>0</v>
      </c>
      <c r="W25" s="12">
        <v>0.80412112074381192</v>
      </c>
      <c r="X25" s="12">
        <v>0.86922751830403533</v>
      </c>
      <c r="Y25" s="12">
        <v>1.8126991741767464</v>
      </c>
      <c r="Z25" s="12">
        <v>40.548721287507561</v>
      </c>
      <c r="AA25" s="12">
        <v>30.031182537778843</v>
      </c>
      <c r="AB25" s="12">
        <v>25.934048361488991</v>
      </c>
      <c r="AC25" s="12"/>
      <c r="AD25" s="5"/>
    </row>
    <row r="26" spans="1:30" x14ac:dyDescent="0.2">
      <c r="A26" s="17" t="s">
        <v>46</v>
      </c>
      <c r="B26" s="2" t="s">
        <v>48</v>
      </c>
      <c r="C26" s="2">
        <v>4</v>
      </c>
      <c r="D26" s="2">
        <v>42.99</v>
      </c>
      <c r="E26" s="2">
        <v>38.94</v>
      </c>
      <c r="F26" s="2" t="s">
        <v>16</v>
      </c>
      <c r="G26" s="2">
        <v>176.9</v>
      </c>
      <c r="H26" s="10">
        <v>1.5</v>
      </c>
      <c r="I26" s="10"/>
      <c r="J26" s="10"/>
      <c r="K26" s="10">
        <v>68.5</v>
      </c>
      <c r="L26" s="10">
        <v>15.1</v>
      </c>
      <c r="M26" s="10">
        <v>37.4</v>
      </c>
      <c r="N26" s="10">
        <v>0.1</v>
      </c>
      <c r="O26" s="10">
        <v>1.11E-2</v>
      </c>
      <c r="P26" s="10"/>
      <c r="Q26" s="10">
        <v>88.9</v>
      </c>
      <c r="R26" s="10">
        <v>184.3</v>
      </c>
      <c r="S26" s="6">
        <f>R26-Q26</f>
        <v>95.4</v>
      </c>
      <c r="U26" s="12">
        <v>15.656491894260261</v>
      </c>
      <c r="V26" s="12">
        <v>26.523333307710644</v>
      </c>
      <c r="W26" s="12">
        <v>4.1508766805285457</v>
      </c>
      <c r="X26" s="12">
        <v>5.2670012990706656</v>
      </c>
      <c r="Y26" s="12">
        <v>9.4839845341409603</v>
      </c>
      <c r="Z26" s="12">
        <v>24.40100543457373</v>
      </c>
      <c r="AA26" s="12">
        <v>9.1134803563604496</v>
      </c>
      <c r="AB26" s="12">
        <v>5.4038264933547548</v>
      </c>
      <c r="AC26" s="12"/>
      <c r="AD26" s="5"/>
    </row>
    <row r="27" spans="1:30" x14ac:dyDescent="0.2">
      <c r="A27" s="17" t="s">
        <v>47</v>
      </c>
      <c r="B27" s="2" t="s">
        <v>48</v>
      </c>
      <c r="C27" s="2">
        <v>7.3</v>
      </c>
      <c r="D27" s="2">
        <v>28.84</v>
      </c>
      <c r="E27" s="2">
        <v>38.979999999999997</v>
      </c>
      <c r="F27" s="2" t="s">
        <v>16</v>
      </c>
      <c r="G27" s="2">
        <v>212.6</v>
      </c>
      <c r="H27" s="2">
        <v>8.8000000000000007</v>
      </c>
      <c r="I27" s="2"/>
      <c r="J27" s="2"/>
      <c r="K27" s="2">
        <v>212.3</v>
      </c>
      <c r="L27" s="2">
        <v>58.3</v>
      </c>
      <c r="M27" s="2">
        <v>29.4</v>
      </c>
      <c r="N27" s="2">
        <v>0.2</v>
      </c>
      <c r="O27" s="2">
        <v>1.7399999999999999E-2</v>
      </c>
      <c r="P27" s="2"/>
      <c r="Q27" s="2">
        <v>214</v>
      </c>
      <c r="R27" s="2">
        <v>293.5</v>
      </c>
      <c r="S27" s="6">
        <f>R27-Q27</f>
        <v>79.5</v>
      </c>
      <c r="U27" s="12">
        <v>0</v>
      </c>
      <c r="V27" s="12">
        <v>0</v>
      </c>
      <c r="W27" s="12">
        <v>0.54378447790138507</v>
      </c>
      <c r="X27" s="12">
        <v>0.81633187887364544</v>
      </c>
      <c r="Y27" s="12">
        <v>0.73509178819922183</v>
      </c>
      <c r="Z27" s="12">
        <v>40.202051967451553</v>
      </c>
      <c r="AA27" s="12">
        <v>31.543430690409743</v>
      </c>
      <c r="AB27" s="12">
        <v>26.159309197164461</v>
      </c>
      <c r="AC27" s="12"/>
      <c r="AD27" s="5"/>
    </row>
    <row r="28" spans="1:30" x14ac:dyDescent="0.2">
      <c r="U28" s="12"/>
      <c r="V28" s="12"/>
      <c r="W28" s="12"/>
      <c r="X28" s="12"/>
      <c r="Y28" s="12"/>
      <c r="Z28" s="12"/>
      <c r="AA28" s="12"/>
      <c r="AB28" s="12"/>
      <c r="AC28" s="5"/>
      <c r="AD28" s="5"/>
    </row>
    <row r="29" spans="1:30" x14ac:dyDescent="0.2">
      <c r="U29" s="12"/>
      <c r="V29" s="12"/>
      <c r="W29" s="12"/>
      <c r="X29" s="12"/>
      <c r="Y29" s="12"/>
      <c r="Z29" s="12"/>
      <c r="AA29" s="12"/>
      <c r="AB29" s="12"/>
      <c r="AC29" s="5"/>
      <c r="AD29" s="5"/>
    </row>
    <row r="30" spans="1:30" x14ac:dyDescent="0.2">
      <c r="U30" s="12"/>
      <c r="V30" s="12"/>
      <c r="W30" s="12"/>
      <c r="X30" s="12"/>
      <c r="Y30" s="12"/>
      <c r="Z30" s="12"/>
      <c r="AA30" s="12"/>
      <c r="AB30" s="12"/>
      <c r="AC30" s="5"/>
      <c r="AD30" s="5"/>
    </row>
    <row r="31" spans="1:30" x14ac:dyDescent="0.2">
      <c r="U31" s="12"/>
      <c r="V31" s="12"/>
      <c r="W31" s="12"/>
      <c r="X31" s="12"/>
      <c r="Y31" s="12"/>
      <c r="Z31" s="12"/>
      <c r="AA31" s="12"/>
      <c r="AB31" s="12"/>
      <c r="AC31" s="5"/>
      <c r="AD31" s="5"/>
    </row>
    <row r="32" spans="1:30" x14ac:dyDescent="0.2">
      <c r="U32" s="12"/>
      <c r="V32" s="12"/>
      <c r="W32" s="12"/>
      <c r="X32" s="12"/>
      <c r="Y32" s="12"/>
      <c r="Z32" s="12"/>
      <c r="AA32" s="12"/>
      <c r="AB32" s="12"/>
      <c r="AC32" s="5"/>
      <c r="AD32" s="5"/>
    </row>
    <row r="33" spans="21:30" x14ac:dyDescent="0.2">
      <c r="U33" s="12"/>
      <c r="V33" s="12"/>
      <c r="W33" s="12"/>
      <c r="X33" s="12"/>
      <c r="Y33" s="12"/>
      <c r="Z33" s="12"/>
      <c r="AA33" s="12"/>
      <c r="AB33" s="12"/>
      <c r="AC33" s="5"/>
      <c r="AD33" s="5"/>
    </row>
    <row r="34" spans="21:30" x14ac:dyDescent="0.2">
      <c r="U34" s="12"/>
      <c r="V34" s="12"/>
      <c r="W34" s="12"/>
      <c r="X34" s="12"/>
      <c r="Y34" s="12"/>
      <c r="Z34" s="12"/>
      <c r="AA34" s="12"/>
      <c r="AB34" s="12"/>
      <c r="AC34" s="5"/>
      <c r="AD34" s="5"/>
    </row>
    <row r="35" spans="21:30" x14ac:dyDescent="0.2">
      <c r="U35" s="12"/>
      <c r="V35" s="12"/>
      <c r="W35" s="12"/>
      <c r="X35" s="12"/>
      <c r="Y35" s="12"/>
      <c r="Z35" s="12"/>
      <c r="AA35" s="12"/>
      <c r="AB35" s="12"/>
      <c r="AC35" s="5"/>
      <c r="AD35" s="5"/>
    </row>
    <row r="36" spans="21:30" x14ac:dyDescent="0.2">
      <c r="U36" s="12"/>
      <c r="V36" s="12"/>
      <c r="W36" s="12"/>
      <c r="X36" s="12"/>
      <c r="Y36" s="12"/>
      <c r="Z36" s="12"/>
      <c r="AA36" s="12"/>
      <c r="AB36" s="12"/>
      <c r="AC36" s="5"/>
      <c r="AD36" s="5"/>
    </row>
    <row r="37" spans="21:30" x14ac:dyDescent="0.2">
      <c r="U37" s="12"/>
      <c r="V37" s="12"/>
      <c r="W37" s="12"/>
      <c r="X37" s="12"/>
      <c r="Y37" s="12"/>
      <c r="Z37" s="12"/>
      <c r="AA37" s="12"/>
      <c r="AB37" s="12"/>
      <c r="AC37" s="5"/>
      <c r="AD37" s="5"/>
    </row>
  </sheetData>
  <mergeCells count="4">
    <mergeCell ref="G1:H1"/>
    <mergeCell ref="I1:J1"/>
    <mergeCell ref="K1:L1"/>
    <mergeCell ref="M1:N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4E3D7-0B18-7D4D-B07A-26C765C96153}">
  <dimension ref="A1:T13"/>
  <sheetViews>
    <sheetView topLeftCell="D1" workbookViewId="0">
      <selection activeCell="L13" sqref="L13:T13"/>
    </sheetView>
  </sheetViews>
  <sheetFormatPr baseColWidth="10" defaultRowHeight="16" x14ac:dyDescent="0.2"/>
  <cols>
    <col min="1" max="1" width="8.83203125" bestFit="1" customWidth="1"/>
    <col min="2" max="3" width="7.1640625" bestFit="1" customWidth="1"/>
    <col min="4" max="5" width="6.1640625" bestFit="1" customWidth="1"/>
    <col min="6" max="7" width="7.1640625" bestFit="1" customWidth="1"/>
    <col min="8" max="9" width="9" bestFit="1" customWidth="1"/>
    <col min="10" max="10" width="7.1640625" bestFit="1" customWidth="1"/>
    <col min="11" max="11" width="8.1640625" bestFit="1" customWidth="1"/>
  </cols>
  <sheetData>
    <row r="1" spans="1:20" x14ac:dyDescent="0.2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</row>
    <row r="2" spans="1:20" x14ac:dyDescent="0.2">
      <c r="A2" t="s">
        <v>49</v>
      </c>
      <c r="B2">
        <v>0</v>
      </c>
      <c r="C2">
        <v>9.0530000000000008</v>
      </c>
      <c r="D2">
        <v>3.3519999999999999</v>
      </c>
      <c r="E2">
        <v>5.5449999999999999</v>
      </c>
      <c r="F2">
        <v>16.704000000000001</v>
      </c>
      <c r="G2">
        <v>56.77</v>
      </c>
      <c r="H2">
        <v>20.204000000000001</v>
      </c>
      <c r="I2">
        <v>10.318</v>
      </c>
      <c r="J2">
        <v>2.8490000000000002</v>
      </c>
      <c r="K2">
        <v>124.795</v>
      </c>
      <c r="L2">
        <f>100 * B2/$K2</f>
        <v>0</v>
      </c>
      <c r="M2">
        <f t="shared" ref="M2:T2" si="0">100 * C2/$K2</f>
        <v>7.2542970471573387</v>
      </c>
      <c r="N2">
        <f t="shared" si="0"/>
        <v>2.6860050482791777</v>
      </c>
      <c r="O2">
        <f t="shared" si="0"/>
        <v>4.4432869906646904</v>
      </c>
      <c r="P2">
        <f t="shared" si="0"/>
        <v>13.385151648703875</v>
      </c>
      <c r="Q2">
        <f t="shared" si="0"/>
        <v>45.490604591530108</v>
      </c>
      <c r="R2">
        <f t="shared" si="0"/>
        <v>16.189751191954805</v>
      </c>
      <c r="S2">
        <f t="shared" si="0"/>
        <v>8.2679594535037459</v>
      </c>
      <c r="T2">
        <f t="shared" si="0"/>
        <v>2.2829440282062583</v>
      </c>
    </row>
    <row r="3" spans="1:20" x14ac:dyDescent="0.2">
      <c r="A3" t="s">
        <v>50</v>
      </c>
      <c r="B3">
        <v>0</v>
      </c>
      <c r="C3">
        <v>0.752</v>
      </c>
      <c r="D3">
        <v>1.323</v>
      </c>
      <c r="E3">
        <v>1.264</v>
      </c>
      <c r="F3">
        <v>4.274</v>
      </c>
      <c r="G3">
        <v>55.115000000000002</v>
      </c>
      <c r="H3">
        <v>29.454999999999998</v>
      </c>
      <c r="I3">
        <v>16.515000000000001</v>
      </c>
      <c r="J3">
        <v>5.4809999999999999</v>
      </c>
      <c r="K3">
        <v>114.179</v>
      </c>
      <c r="L3">
        <f t="shared" ref="L3:L13" si="1">100 * B3/$K3</f>
        <v>0</v>
      </c>
      <c r="M3">
        <f t="shared" ref="M3:M13" si="2">100 * C3/$K3</f>
        <v>0.65861498173919897</v>
      </c>
      <c r="N3">
        <f t="shared" ref="N3:N13" si="3">100 * D3/$K3</f>
        <v>1.1587069426076597</v>
      </c>
      <c r="O3">
        <f t="shared" ref="O3:O13" si="4">100 * E3/$K3</f>
        <v>1.1070336927105686</v>
      </c>
      <c r="P3">
        <f t="shared" ref="P3:P13" si="5">100 * F3/$K3</f>
        <v>3.7432452552570958</v>
      </c>
      <c r="Q3">
        <f t="shared" ref="Q3:Q13" si="6">100 * G3/$K3</f>
        <v>48.270697764037166</v>
      </c>
      <c r="R3">
        <f t="shared" ref="R3:R13" si="7">100 * H3/$K3</f>
        <v>25.797213147776738</v>
      </c>
      <c r="S3">
        <f t="shared" ref="S3:S13" si="8">100 * I3/$K3</f>
        <v>14.464130882211265</v>
      </c>
      <c r="T3">
        <f t="shared" ref="T3:T13" si="9">100 * J3/$K3</f>
        <v>4.8003573336603056</v>
      </c>
    </row>
    <row r="4" spans="1:20" x14ac:dyDescent="0.2">
      <c r="A4" t="s">
        <v>51</v>
      </c>
      <c r="B4">
        <v>0</v>
      </c>
      <c r="C4">
        <v>0</v>
      </c>
      <c r="D4">
        <v>1.9510000000000001</v>
      </c>
      <c r="E4">
        <v>1.22</v>
      </c>
      <c r="F4">
        <v>3.4980000000000002</v>
      </c>
      <c r="G4">
        <v>46.238999999999997</v>
      </c>
      <c r="H4">
        <v>27.869</v>
      </c>
      <c r="I4">
        <v>15.851000000000001</v>
      </c>
      <c r="J4">
        <v>5.2919999999999998</v>
      </c>
      <c r="K4">
        <v>101.92</v>
      </c>
      <c r="L4">
        <f t="shared" si="1"/>
        <v>0</v>
      </c>
      <c r="M4">
        <f t="shared" si="2"/>
        <v>0</v>
      </c>
      <c r="N4">
        <f t="shared" si="3"/>
        <v>1.9142464678178963</v>
      </c>
      <c r="O4">
        <f t="shared" si="4"/>
        <v>1.1970172684458398</v>
      </c>
      <c r="P4">
        <f t="shared" si="5"/>
        <v>3.4321036106750391</v>
      </c>
      <c r="Q4">
        <f t="shared" si="6"/>
        <v>45.367935635792776</v>
      </c>
      <c r="R4">
        <f t="shared" si="7"/>
        <v>27.343995290423862</v>
      </c>
      <c r="S4">
        <f t="shared" si="8"/>
        <v>15.552394034536892</v>
      </c>
      <c r="T4">
        <f t="shared" si="9"/>
        <v>5.1923076923076916</v>
      </c>
    </row>
    <row r="5" spans="1:20" x14ac:dyDescent="0.2">
      <c r="A5" t="s">
        <v>52</v>
      </c>
      <c r="B5">
        <v>0</v>
      </c>
      <c r="C5">
        <v>24.611999999999998</v>
      </c>
      <c r="D5">
        <v>5.3490000000000002</v>
      </c>
      <c r="E5">
        <v>3.2</v>
      </c>
      <c r="F5">
        <v>6.5309999999999997</v>
      </c>
      <c r="G5">
        <v>42.92</v>
      </c>
      <c r="H5">
        <v>21.815000000000001</v>
      </c>
      <c r="I5">
        <v>10.978</v>
      </c>
      <c r="J5">
        <v>3.2549999999999999</v>
      </c>
      <c r="K5">
        <v>118.66</v>
      </c>
      <c r="L5">
        <f t="shared" si="1"/>
        <v>0</v>
      </c>
      <c r="M5">
        <f t="shared" si="2"/>
        <v>20.741614697454914</v>
      </c>
      <c r="N5">
        <f t="shared" si="3"/>
        <v>4.5078375189617397</v>
      </c>
      <c r="O5">
        <f t="shared" si="4"/>
        <v>2.6967807180178665</v>
      </c>
      <c r="P5">
        <f t="shared" si="5"/>
        <v>5.5039608966795894</v>
      </c>
      <c r="Q5">
        <f t="shared" si="6"/>
        <v>36.170571380414628</v>
      </c>
      <c r="R5">
        <f t="shared" si="7"/>
        <v>18.384459801112424</v>
      </c>
      <c r="S5">
        <f t="shared" si="8"/>
        <v>9.251643350750042</v>
      </c>
      <c r="T5">
        <f t="shared" si="9"/>
        <v>2.7431316366087981</v>
      </c>
    </row>
    <row r="6" spans="1:20" x14ac:dyDescent="0.2">
      <c r="A6" t="s">
        <v>53</v>
      </c>
      <c r="B6">
        <v>0</v>
      </c>
      <c r="C6">
        <v>1.883</v>
      </c>
      <c r="D6">
        <v>2.2639999999999998</v>
      </c>
      <c r="E6">
        <v>2.4860000000000002</v>
      </c>
      <c r="F6">
        <v>5.7549999999999999</v>
      </c>
      <c r="G6">
        <v>46.222000000000001</v>
      </c>
      <c r="H6">
        <v>26.981000000000002</v>
      </c>
      <c r="I6">
        <v>15.129</v>
      </c>
      <c r="J6">
        <v>5.1970000000000001</v>
      </c>
      <c r="K6">
        <v>105.917</v>
      </c>
      <c r="L6">
        <f t="shared" si="1"/>
        <v>0</v>
      </c>
      <c r="M6">
        <f t="shared" si="2"/>
        <v>1.7778071508822948</v>
      </c>
      <c r="N6">
        <f t="shared" si="3"/>
        <v>2.1375227772689933</v>
      </c>
      <c r="O6">
        <f t="shared" si="4"/>
        <v>2.3471208587856531</v>
      </c>
      <c r="P6">
        <f t="shared" si="5"/>
        <v>5.433499815893577</v>
      </c>
      <c r="Q6">
        <f t="shared" si="6"/>
        <v>43.639831188572181</v>
      </c>
      <c r="R6">
        <f t="shared" si="7"/>
        <v>25.473719988292721</v>
      </c>
      <c r="S6">
        <f t="shared" si="8"/>
        <v>14.28382601470963</v>
      </c>
      <c r="T6">
        <f t="shared" si="9"/>
        <v>4.9066722055949477</v>
      </c>
    </row>
    <row r="7" spans="1:20" x14ac:dyDescent="0.2">
      <c r="A7" t="s">
        <v>66</v>
      </c>
      <c r="B7">
        <v>0</v>
      </c>
      <c r="C7">
        <v>19.617000000000001</v>
      </c>
      <c r="D7">
        <v>6.3949999999999996</v>
      </c>
      <c r="E7">
        <v>6.2690000000000001</v>
      </c>
      <c r="F7">
        <v>12.804</v>
      </c>
      <c r="G7">
        <v>42.743000000000002</v>
      </c>
      <c r="H7">
        <v>17.984999999999999</v>
      </c>
      <c r="I7">
        <v>9.657</v>
      </c>
      <c r="J7">
        <v>2.9</v>
      </c>
      <c r="K7">
        <v>118.37</v>
      </c>
      <c r="L7">
        <f t="shared" si="1"/>
        <v>0</v>
      </c>
      <c r="M7">
        <f t="shared" si="2"/>
        <v>16.572611303539748</v>
      </c>
      <c r="N7">
        <f t="shared" si="3"/>
        <v>5.4025513221255386</v>
      </c>
      <c r="O7">
        <f t="shared" si="4"/>
        <v>5.2961054321196244</v>
      </c>
      <c r="P7">
        <f t="shared" si="5"/>
        <v>10.816929965362846</v>
      </c>
      <c r="Q7">
        <f t="shared" si="6"/>
        <v>36.109656162879105</v>
      </c>
      <c r="R7">
        <f t="shared" si="7"/>
        <v>15.193883585367914</v>
      </c>
      <c r="S7">
        <f t="shared" si="8"/>
        <v>8.1583171411675259</v>
      </c>
      <c r="T7">
        <f t="shared" si="9"/>
        <v>2.4499450874376953</v>
      </c>
    </row>
    <row r="8" spans="1:20" x14ac:dyDescent="0.2">
      <c r="A8" t="s">
        <v>67</v>
      </c>
      <c r="B8">
        <v>0</v>
      </c>
      <c r="C8">
        <v>39.423000000000002</v>
      </c>
      <c r="D8">
        <v>9.6180000000000003</v>
      </c>
      <c r="E8">
        <v>5.1050000000000004</v>
      </c>
      <c r="F8">
        <v>5.915</v>
      </c>
      <c r="G8">
        <v>28.907</v>
      </c>
      <c r="H8">
        <v>14.179</v>
      </c>
      <c r="I8">
        <v>7.6719999999999997</v>
      </c>
      <c r="J8">
        <v>2.302</v>
      </c>
      <c r="K8">
        <v>113.121</v>
      </c>
      <c r="L8">
        <f t="shared" si="1"/>
        <v>0</v>
      </c>
      <c r="M8">
        <f t="shared" si="2"/>
        <v>34.85029304903599</v>
      </c>
      <c r="N8">
        <f t="shared" si="3"/>
        <v>8.5024000848648793</v>
      </c>
      <c r="O8">
        <f t="shared" si="4"/>
        <v>4.5128667532995648</v>
      </c>
      <c r="P8">
        <f t="shared" si="5"/>
        <v>5.2289141715508176</v>
      </c>
      <c r="Q8">
        <f t="shared" si="6"/>
        <v>25.554052739986385</v>
      </c>
      <c r="R8">
        <f t="shared" si="7"/>
        <v>12.53436585603027</v>
      </c>
      <c r="S8">
        <f t="shared" si="8"/>
        <v>6.7821182627452021</v>
      </c>
      <c r="T8">
        <f t="shared" si="9"/>
        <v>2.0349890824868946</v>
      </c>
    </row>
    <row r="9" spans="1:20" x14ac:dyDescent="0.2">
      <c r="A9" t="s">
        <v>68</v>
      </c>
      <c r="B9">
        <v>0</v>
      </c>
      <c r="C9">
        <v>3.2770000000000001</v>
      </c>
      <c r="D9">
        <v>4.5010000000000003</v>
      </c>
      <c r="E9">
        <v>2.63</v>
      </c>
      <c r="F9">
        <v>3.931</v>
      </c>
      <c r="G9">
        <v>40.283999999999999</v>
      </c>
      <c r="H9">
        <v>23.794</v>
      </c>
      <c r="I9">
        <v>14.259</v>
      </c>
      <c r="J9">
        <v>4.6139999999999999</v>
      </c>
      <c r="K9">
        <v>97.29</v>
      </c>
      <c r="L9">
        <f t="shared" si="1"/>
        <v>0</v>
      </c>
      <c r="M9">
        <f t="shared" si="2"/>
        <v>3.3682803988076881</v>
      </c>
      <c r="N9">
        <f t="shared" si="3"/>
        <v>4.626374755884469</v>
      </c>
      <c r="O9">
        <f t="shared" si="4"/>
        <v>2.7032582999280499</v>
      </c>
      <c r="P9">
        <f t="shared" si="5"/>
        <v>4.0404974817555761</v>
      </c>
      <c r="Q9">
        <f t="shared" si="6"/>
        <v>41.406105457909341</v>
      </c>
      <c r="R9">
        <f t="shared" si="7"/>
        <v>24.456778702847156</v>
      </c>
      <c r="S9">
        <f t="shared" si="8"/>
        <v>14.656182547024359</v>
      </c>
      <c r="T9">
        <f t="shared" si="9"/>
        <v>4.742522355843354</v>
      </c>
    </row>
    <row r="10" spans="1:20" x14ac:dyDescent="0.2">
      <c r="A10" t="s">
        <v>69</v>
      </c>
      <c r="B10">
        <v>0</v>
      </c>
      <c r="C10">
        <v>0</v>
      </c>
      <c r="D10">
        <v>0.70399999999999996</v>
      </c>
      <c r="E10">
        <v>0.76100000000000001</v>
      </c>
      <c r="F10">
        <v>1.587</v>
      </c>
      <c r="G10">
        <v>35.5</v>
      </c>
      <c r="H10">
        <v>26.292000000000002</v>
      </c>
      <c r="I10">
        <v>16.753</v>
      </c>
      <c r="J10">
        <v>5.952</v>
      </c>
      <c r="K10">
        <v>87.549000000000007</v>
      </c>
      <c r="L10">
        <f t="shared" si="1"/>
        <v>0</v>
      </c>
      <c r="M10">
        <f t="shared" si="2"/>
        <v>0</v>
      </c>
      <c r="N10">
        <f t="shared" si="3"/>
        <v>0.80412112074381192</v>
      </c>
      <c r="O10">
        <f t="shared" si="4"/>
        <v>0.86922751830403533</v>
      </c>
      <c r="P10">
        <f t="shared" si="5"/>
        <v>1.8126991741767464</v>
      </c>
      <c r="Q10">
        <f t="shared" si="6"/>
        <v>40.548721287507561</v>
      </c>
      <c r="R10">
        <f t="shared" si="7"/>
        <v>30.031182537778843</v>
      </c>
      <c r="S10">
        <f t="shared" si="8"/>
        <v>19.1355697952004</v>
      </c>
      <c r="T10">
        <f t="shared" si="9"/>
        <v>6.7984785662885923</v>
      </c>
    </row>
    <row r="11" spans="1:20" x14ac:dyDescent="0.2">
      <c r="A11" t="s">
        <v>65</v>
      </c>
      <c r="B11">
        <v>20.367999999999999</v>
      </c>
      <c r="C11">
        <v>34.505000000000003</v>
      </c>
      <c r="D11">
        <v>5.4</v>
      </c>
      <c r="E11">
        <v>6.8520000000000003</v>
      </c>
      <c r="F11">
        <v>12.337999999999999</v>
      </c>
      <c r="G11">
        <v>31.744</v>
      </c>
      <c r="H11">
        <v>11.856</v>
      </c>
      <c r="I11">
        <v>5.6580000000000004</v>
      </c>
      <c r="J11">
        <v>1.3720000000000001</v>
      </c>
      <c r="K11">
        <v>130.09299999999999</v>
      </c>
      <c r="L11">
        <f t="shared" si="1"/>
        <v>15.656491894260261</v>
      </c>
      <c r="M11">
        <f t="shared" si="2"/>
        <v>26.523333307710644</v>
      </c>
      <c r="N11">
        <f t="shared" si="3"/>
        <v>4.1508766805285457</v>
      </c>
      <c r="O11">
        <f t="shared" si="4"/>
        <v>5.2670012990706656</v>
      </c>
      <c r="P11">
        <f t="shared" si="5"/>
        <v>9.4839845341409603</v>
      </c>
      <c r="Q11">
        <f t="shared" si="6"/>
        <v>24.40100543457373</v>
      </c>
      <c r="R11">
        <f t="shared" si="7"/>
        <v>9.1134803563604496</v>
      </c>
      <c r="S11">
        <f t="shared" si="8"/>
        <v>4.3491963441537989</v>
      </c>
      <c r="T11">
        <f t="shared" si="9"/>
        <v>1.0546301492009564</v>
      </c>
    </row>
    <row r="12" spans="1:20" x14ac:dyDescent="0.2">
      <c r="A12" t="s">
        <v>70</v>
      </c>
      <c r="B12">
        <v>80.722999999999999</v>
      </c>
      <c r="C12">
        <v>37.643999999999998</v>
      </c>
      <c r="D12">
        <v>5.8639999999999999</v>
      </c>
      <c r="E12">
        <v>4.63</v>
      </c>
      <c r="F12">
        <v>6.9939999999999998</v>
      </c>
      <c r="G12">
        <v>20.88</v>
      </c>
      <c r="H12">
        <v>6.6929999999999996</v>
      </c>
      <c r="I12">
        <v>3.262</v>
      </c>
      <c r="J12">
        <v>0.871</v>
      </c>
      <c r="K12">
        <v>167.56100000000001</v>
      </c>
      <c r="L12">
        <f t="shared" si="1"/>
        <v>48.175291386420469</v>
      </c>
      <c r="M12">
        <f t="shared" si="2"/>
        <v>22.465848258246247</v>
      </c>
      <c r="N12">
        <f t="shared" si="3"/>
        <v>3.4996210335340558</v>
      </c>
      <c r="O12">
        <f t="shared" si="4"/>
        <v>2.7631728146764463</v>
      </c>
      <c r="P12">
        <f t="shared" si="5"/>
        <v>4.1740023036386749</v>
      </c>
      <c r="Q12">
        <f t="shared" si="6"/>
        <v>12.46113355733136</v>
      </c>
      <c r="R12">
        <f t="shared" si="7"/>
        <v>3.9943662308054972</v>
      </c>
      <c r="S12">
        <f t="shared" si="8"/>
        <v>1.9467537195409432</v>
      </c>
      <c r="T12">
        <f t="shared" si="9"/>
        <v>0.51981069580630335</v>
      </c>
    </row>
    <row r="13" spans="1:20" x14ac:dyDescent="0.2">
      <c r="A13" t="s">
        <v>71</v>
      </c>
      <c r="B13">
        <v>0</v>
      </c>
      <c r="C13">
        <v>0</v>
      </c>
      <c r="D13">
        <v>0.41499999999999998</v>
      </c>
      <c r="E13">
        <v>0.623</v>
      </c>
      <c r="F13">
        <v>0.56100000000000005</v>
      </c>
      <c r="G13">
        <v>30.681000000000001</v>
      </c>
      <c r="H13">
        <v>24.073</v>
      </c>
      <c r="I13">
        <v>15.087</v>
      </c>
      <c r="J13">
        <v>4.8769999999999998</v>
      </c>
      <c r="K13">
        <v>76.316999999999993</v>
      </c>
      <c r="L13">
        <f t="shared" si="1"/>
        <v>0</v>
      </c>
      <c r="M13">
        <f t="shared" si="2"/>
        <v>0</v>
      </c>
      <c r="N13">
        <f t="shared" si="3"/>
        <v>0.54378447790138507</v>
      </c>
      <c r="O13">
        <f t="shared" si="4"/>
        <v>0.81633187887364544</v>
      </c>
      <c r="P13">
        <f t="shared" si="5"/>
        <v>0.73509178819922183</v>
      </c>
      <c r="Q13">
        <f t="shared" si="6"/>
        <v>40.202051967451553</v>
      </c>
      <c r="R13">
        <f t="shared" si="7"/>
        <v>31.543430690409743</v>
      </c>
      <c r="S13">
        <f t="shared" si="8"/>
        <v>19.768858838790834</v>
      </c>
      <c r="T13">
        <f t="shared" si="9"/>
        <v>6.3904503583736263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CaMa</vt:lpstr>
      <vt:lpstr>Sheet2</vt:lpstr>
      <vt:lpstr>Sheet2!CaMaSieveData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Rae, Auriol</dc:creator>
  <cp:lastModifiedBy>Microsoft Office User</cp:lastModifiedBy>
  <dcterms:created xsi:type="dcterms:W3CDTF">2019-08-26T13:43:39Z</dcterms:created>
  <dcterms:modified xsi:type="dcterms:W3CDTF">2021-07-23T13:20:01Z</dcterms:modified>
</cp:coreProperties>
</file>