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8_{E4F349EB-ED77-C948-8815-0CFA3CF605C9}" xr6:coauthVersionLast="47" xr6:coauthVersionMax="47" xr10:uidLastSave="{00000000-0000-0000-0000-000000000000}"/>
  <bookViews>
    <workbookView xWindow="0" yWindow="0" windowWidth="28800" windowHeight="18000" xr2:uid="{4626D743-DB2B-7E4B-B9A8-4968F64B85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K2" i="1"/>
  <c r="H2" i="1"/>
  <c r="I2" i="1"/>
  <c r="J2" i="1"/>
  <c r="D2" i="1"/>
</calcChain>
</file>

<file path=xl/sharedStrings.xml><?xml version="1.0" encoding="utf-8"?>
<sst xmlns="http://schemas.openxmlformats.org/spreadsheetml/2006/main" count="11" uniqueCount="11">
  <si>
    <t>Stock Price (S)</t>
  </si>
  <si>
    <t>Strike Price (K)</t>
  </si>
  <si>
    <t>DTE</t>
  </si>
  <si>
    <t>R</t>
  </si>
  <si>
    <t>C0</t>
  </si>
  <si>
    <t>Vega</t>
  </si>
  <si>
    <t>d1</t>
  </si>
  <si>
    <t>d2</t>
  </si>
  <si>
    <t>Call Price</t>
  </si>
  <si>
    <t>Implied Vol σ</t>
  </si>
  <si>
    <t xml:space="preserve"> σ(estimate)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</si>
</sst>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097D1-4804-5742-AB66-102D903CAAC0}">
  <dimension ref="B1:L2"/>
  <sheetViews>
    <sheetView showGridLines="0" tabSelected="1" workbookViewId="0">
      <selection activeCell="G9" sqref="G9"/>
    </sheetView>
  </sheetViews>
  <sheetFormatPr baseColWidth="10" defaultRowHeight="16" x14ac:dyDescent="0.2"/>
  <cols>
    <col min="1" max="1" width="3.83203125" style="1" customWidth="1"/>
    <col min="2" max="9" width="18.83203125" style="1" customWidth="1"/>
    <col min="10" max="10" width="10.83203125" style="1"/>
    <col min="11" max="12" width="18.83203125" style="1" customWidth="1"/>
    <col min="13" max="16384" width="10.83203125" style="1"/>
  </cols>
  <sheetData>
    <row r="1" spans="2:12" ht="22" customHeigh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10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2:12" x14ac:dyDescent="0.2">
      <c r="B2" s="1">
        <v>2234.5700000000002</v>
      </c>
      <c r="C2" s="1">
        <v>1200</v>
      </c>
      <c r="D2" s="1">
        <f>53/365</f>
        <v>0.14520547945205478</v>
      </c>
      <c r="E2" s="1">
        <v>2.8799999999999999E-2</v>
      </c>
      <c r="F2" s="1">
        <v>1144.77</v>
      </c>
      <c r="G2" s="1">
        <v>0.5</v>
      </c>
      <c r="H2" s="1">
        <f>B2*SQRT(D2)* _xlfn.NORM.DIST(I2, 0, 1, FALSE)</f>
        <v>1.1214240069403494</v>
      </c>
      <c r="I2" s="1">
        <f>1/(G2* SQRT(D2))* (LN(B2/C2) + (E2 + G2^2/2) * D2)</f>
        <v>3.3803738045060339</v>
      </c>
      <c r="J2" s="1">
        <f>I2-G2*SQRT(D2)</f>
        <v>3.189844620749283</v>
      </c>
      <c r="K2" s="1">
        <f>_xlfn.NORM.DIST(I2,0,1, TRUE)*B2 - _xlfn.NORM.DIST(J2,0,1, TRUE) * C2 * EXP(-E2*D2)</f>
        <v>1039.6195819207846</v>
      </c>
      <c r="L2" s="1">
        <f xml:space="preserve"> -(K2-F2)/H2 + G2</f>
        <v>94.265085666485547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(pg) Anirudh Srinivas</dc:creator>
  <cp:lastModifiedBy>(pg) Anirudh Srinivas</cp:lastModifiedBy>
  <dcterms:created xsi:type="dcterms:W3CDTF">2022-05-23T16:25:25Z</dcterms:created>
  <dcterms:modified xsi:type="dcterms:W3CDTF">2022-05-23T20:17:41Z</dcterms:modified>
</cp:coreProperties>
</file>