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Input\Optimization (Volume Inventory LR)\"/>
    </mc:Choice>
  </mc:AlternateContent>
  <xr:revisionPtr revIDLastSave="0" documentId="13_ncr:1_{3E9A224A-6058-4DEE-ABCB-C6CA70C7EBE3}" xr6:coauthVersionLast="47" xr6:coauthVersionMax="47" xr10:uidLastSave="{00000000-0000-0000-0000-000000000000}"/>
  <bookViews>
    <workbookView xWindow="-110" yWindow="-110" windowWidth="19420" windowHeight="10420" firstSheet="3" activeTab="3" xr2:uid="{00000000-000D-0000-FFFF-FFFF00000000}"/>
  </bookViews>
  <sheets>
    <sheet name="Petro contract" sheetId="1" r:id="rId1"/>
    <sheet name="M.7 Contract" sheetId="3" r:id="rId2"/>
    <sheet name="Volume constrain by meter" sheetId="4" r:id="rId3"/>
    <sheet name="Volume constrain (KT)" sheetId="5" r:id="rId4"/>
    <sheet name="Depot Constrain" sheetId="7" r:id="rId5"/>
    <sheet name="relation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7" l="1"/>
  <c r="F10" i="5"/>
  <c r="F107" i="5"/>
  <c r="F106" i="5"/>
  <c r="F105" i="5"/>
  <c r="F104" i="5"/>
  <c r="F21" i="5" l="1"/>
  <c r="E21" i="5"/>
  <c r="F15" i="5"/>
  <c r="E15" i="5"/>
  <c r="F18" i="5"/>
  <c r="E18" i="5"/>
  <c r="F111" i="5"/>
  <c r="E111" i="5"/>
  <c r="F1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C2" authorId="0" shapeId="0" xr:uid="{400ECE9D-8EC8-4D83-96D5-A15D60BEFEAE}">
      <text>
        <r>
          <rPr>
            <b/>
            <sz val="9"/>
            <color indexed="81"/>
            <rFont val="Tahoma"/>
            <family val="2"/>
          </rPr>
          <t xml:space="preserve">Chalida:delivery point
</t>
        </r>
      </text>
    </comment>
  </commentList>
</comments>
</file>

<file path=xl/sharedStrings.xml><?xml version="1.0" encoding="utf-8"?>
<sst xmlns="http://schemas.openxmlformats.org/spreadsheetml/2006/main" count="1037" uniqueCount="154">
  <si>
    <t xml:space="preserve"> Product</t>
  </si>
  <si>
    <t>Customer</t>
  </si>
  <si>
    <t>Start contract</t>
  </si>
  <si>
    <t>Ending contract</t>
  </si>
  <si>
    <t>Duration</t>
  </si>
  <si>
    <t>Ethane</t>
  </si>
  <si>
    <t>GC</t>
  </si>
  <si>
    <t>SCG Chem / MOC</t>
  </si>
  <si>
    <t>Sub Propane</t>
  </si>
  <si>
    <t>1,900,000 - 2,500,000</t>
  </si>
  <si>
    <t>Min. 150,000</t>
  </si>
  <si>
    <t>Jan 1,2020</t>
  </si>
  <si>
    <t>Jan 1,2021</t>
  </si>
  <si>
    <t>Dec 31,2030</t>
  </si>
  <si>
    <t>10 years</t>
  </si>
  <si>
    <t>11 years</t>
  </si>
  <si>
    <t>Propane</t>
  </si>
  <si>
    <t>HMC (PDH Plant)</t>
  </si>
  <si>
    <t>PTTAC (AN Plant)</t>
  </si>
  <si>
    <t>260,000 - 1,200,000</t>
  </si>
  <si>
    <t>350,000 - 410,000</t>
  </si>
  <si>
    <t>(Tier 1) 0 - 48,000</t>
  </si>
  <si>
    <t>(Tier 2) 48,001 – 400,000</t>
  </si>
  <si>
    <t>Jan 19,2010</t>
  </si>
  <si>
    <t>(เปลี่ยนสูตรราคา Apr 1, 2020)</t>
  </si>
  <si>
    <t>Nov 3,2011</t>
  </si>
  <si>
    <t>Jan 18,2025</t>
  </si>
  <si>
    <t>15 years</t>
  </si>
  <si>
    <t>Nov 2,2026</t>
  </si>
  <si>
    <t>LPG</t>
  </si>
  <si>
    <t>ROC &amp; MOC</t>
  </si>
  <si>
    <t>SCG Chem / ROC</t>
  </si>
  <si>
    <t>400,000 - 1,000,000</t>
  </si>
  <si>
    <t>48,000 - 240,000</t>
  </si>
  <si>
    <t>(Tier 1) 0-384,000</t>
  </si>
  <si>
    <t>(Tier 2) 384,001 – 720,000</t>
  </si>
  <si>
    <t>Jun 1,2013</t>
  </si>
  <si>
    <t>May 31,2023</t>
  </si>
  <si>
    <t>SWAP LPG</t>
  </si>
  <si>
    <t>0 – 400,000</t>
  </si>
  <si>
    <t>Dec 31,2027</t>
  </si>
  <si>
    <t>7 years</t>
  </si>
  <si>
    <t>NGL</t>
  </si>
  <si>
    <t>ROC</t>
  </si>
  <si>
    <t>200,000 - 400,000</t>
  </si>
  <si>
    <t>380,000 - 600,000</t>
  </si>
  <si>
    <t>Pentane</t>
  </si>
  <si>
    <t>26,000-87,000</t>
  </si>
  <si>
    <t>Feb 20,2015</t>
  </si>
  <si>
    <t>Feb 19, 2025</t>
  </si>
  <si>
    <t>CO2</t>
  </si>
  <si>
    <t>Praxair</t>
  </si>
  <si>
    <t>Linde</t>
  </si>
  <si>
    <t>min 120,000</t>
  </si>
  <si>
    <t>min 7,200</t>
  </si>
  <si>
    <t>Jan 1,2019</t>
  </si>
  <si>
    <t>Dec 31,2028</t>
  </si>
  <si>
    <t>จุดจ่าย</t>
  </si>
  <si>
    <t>OR</t>
  </si>
  <si>
    <t>LKB</t>
  </si>
  <si>
    <t>SGP/UGP</t>
  </si>
  <si>
    <t>MT</t>
  </si>
  <si>
    <t>WP</t>
  </si>
  <si>
    <t>PAP</t>
  </si>
  <si>
    <t>PTT TANK</t>
  </si>
  <si>
    <t>Ton/Year</t>
  </si>
  <si>
    <t>Contract Volume (per year)</t>
  </si>
  <si>
    <t>Unit</t>
  </si>
  <si>
    <t>สัญญาฯ ขายผลิตภัณฑ์ของลูกค้า M.7</t>
  </si>
  <si>
    <t>สัญญาฯ ขายผลิตภัณฑ์ของลูกค้า Petro</t>
  </si>
  <si>
    <t>1 year</t>
  </si>
  <si>
    <t>Contract Volume (per month)</t>
  </si>
  <si>
    <t>Ton/month</t>
  </si>
  <si>
    <t>Dec 31,2021</t>
  </si>
  <si>
    <t>MT/BRP/KHM/PTT TANK/SPRC</t>
  </si>
  <si>
    <t>PTTTANK/IRPC/SPRC</t>
  </si>
  <si>
    <t>15,000 (Tier)</t>
  </si>
  <si>
    <t>4,350 (No-Tier)</t>
  </si>
  <si>
    <t>155,000 (No-Tier)</t>
  </si>
  <si>
    <t>6,000 (No-Tier)</t>
  </si>
  <si>
    <t>44,000 (No-Tier)</t>
  </si>
  <si>
    <t>GSP RY</t>
  </si>
  <si>
    <t>GSP RY/SCG Terminal</t>
  </si>
  <si>
    <t>SCG Terminal</t>
  </si>
  <si>
    <t>C2</t>
  </si>
  <si>
    <t>Source</t>
  </si>
  <si>
    <t>Demand</t>
  </si>
  <si>
    <t>Delivery point</t>
  </si>
  <si>
    <t>KT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</si>
  <si>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</si>
  <si>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</si>
  <si>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</si>
  <si>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</si>
  <si>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</si>
  <si>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</si>
  <si>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C2 - SCG</t>
  </si>
  <si>
    <t>C3</t>
  </si>
  <si>
    <t>GC (C3)</t>
  </si>
  <si>
    <t>Import</t>
  </si>
  <si>
    <t>HMC (C3)</t>
  </si>
  <si>
    <t>HMC</t>
  </si>
  <si>
    <t>PTTAC (C3)</t>
  </si>
  <si>
    <t>PTTAC</t>
  </si>
  <si>
    <t>PTTAC (Spot)</t>
  </si>
  <si>
    <t>SCG (C3)</t>
  </si>
  <si>
    <t>SCG Tier 1 : 0 - 48 KT</t>
  </si>
  <si>
    <t>SCG Tier 2 : 48.001 - 400 KT</t>
  </si>
  <si>
    <t>Ssubstitued C3 - SCG</t>
  </si>
  <si>
    <t>C3 truck</t>
  </si>
  <si>
    <t>GC (LPG)</t>
  </si>
  <si>
    <t>GSP (LPG) to GC</t>
  </si>
  <si>
    <t>Import (LPG) to GC</t>
  </si>
  <si>
    <t>SCG (LPG)</t>
  </si>
  <si>
    <t>Additional LPG Tier 1 : 1 - 384 KT</t>
  </si>
  <si>
    <t>Additional LPG Tier 2 : 384.001 - 720 KT</t>
  </si>
  <si>
    <t>SWAP LPG : Max 400 KT</t>
  </si>
  <si>
    <t>PTTOR (LPG ไม่มีกลิ่น)</t>
  </si>
  <si>
    <t>Export</t>
  </si>
  <si>
    <t>TBU</t>
  </si>
  <si>
    <t>PTTOR</t>
  </si>
  <si>
    <t>SGP</t>
  </si>
  <si>
    <t>UGP</t>
  </si>
  <si>
    <t xml:space="preserve">BRP </t>
  </si>
  <si>
    <t>PTT TANK (Truck)</t>
  </si>
  <si>
    <t>BCP</t>
  </si>
  <si>
    <t>Big gas</t>
  </si>
  <si>
    <t>Chevron</t>
  </si>
  <si>
    <t>IRPC</t>
  </si>
  <si>
    <t>Atlas</t>
  </si>
  <si>
    <t>ESSO</t>
  </si>
  <si>
    <t>UNO</t>
  </si>
  <si>
    <t>Orchid</t>
  </si>
  <si>
    <t>SPRC</t>
  </si>
  <si>
    <t xml:space="preserve">SPRC </t>
  </si>
  <si>
    <t>PTTEP (LKB)</t>
  </si>
  <si>
    <t>PTTEP/LKB (Truck)</t>
  </si>
  <si>
    <t>GSP KHM</t>
  </si>
  <si>
    <t>SCG</t>
  </si>
  <si>
    <t>MT/PTT TANK</t>
  </si>
  <si>
    <t>Min</t>
  </si>
  <si>
    <t>Max</t>
  </si>
  <si>
    <t>Ton/hr.</t>
  </si>
  <si>
    <t>Volume Contrain by Meter</t>
  </si>
  <si>
    <r>
      <t xml:space="preserve">SCG </t>
    </r>
    <r>
      <rPr>
        <b/>
        <sz val="9"/>
        <color theme="8" tint="0.79998168889431442"/>
        <rFont val="Tahoma"/>
        <family val="2"/>
      </rPr>
      <t>Tier 1 : 0 - 48 KT</t>
    </r>
  </si>
  <si>
    <r>
      <t>SCG</t>
    </r>
    <r>
      <rPr>
        <b/>
        <sz val="9"/>
        <color theme="8" tint="0.79998168889431442"/>
        <rFont val="Calibri"/>
        <family val="2"/>
        <scheme val="minor"/>
      </rPr>
      <t xml:space="preserve"> LPG : 48 - 240 KT</t>
    </r>
  </si>
  <si>
    <t>อ้างอิง 30 วัน หากเป็น 31 วัน ปริมาณจะเพิ่มขึ้นตามที่ผูกสูตร</t>
  </si>
  <si>
    <t>MT &amp; BRP</t>
  </si>
  <si>
    <t>PTT Tank Vessel</t>
  </si>
  <si>
    <t>PTT Tank Truck</t>
  </si>
  <si>
    <t>Volume Contrain</t>
  </si>
  <si>
    <t>Depot Contrain</t>
  </si>
  <si>
    <t>Depots</t>
  </si>
  <si>
    <t>ให้มี ฟังก์ชั่นลบข้อมูลได้ด้วย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</si>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</sst>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2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charset val="222"/>
      <scheme val="minor"/>
    </font>
    <font>
      <b/>
      <sz val="9"/>
      <name val="Tahoma"/>
      <family val="2"/>
    </font>
    <font>
      <b/>
      <sz val="9"/>
      <color rgb="FF7030A0"/>
      <name val="Tahoma"/>
      <family val="2"/>
    </font>
    <font>
      <b/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rgb="FF0070C0"/>
      <name val="Tahoma"/>
      <family val="2"/>
    </font>
    <font>
      <sz val="11"/>
      <color rgb="FF00B05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8" tint="0.79998168889431442"/>
      <name val="Tahoma"/>
      <family val="2"/>
    </font>
    <font>
      <b/>
      <sz val="9"/>
      <color theme="8" tint="0.79998168889431442"/>
      <name val="Calibri"/>
      <family val="2"/>
      <scheme val="minor"/>
    </font>
    <font>
      <sz val="11"/>
      <color rgb="FF0000FF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charset val="22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00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1" fillId="0" borderId="0"/>
  </cellStyleXfs>
  <cellXfs count="79">
    <xf numFmtId="0" fontId="0" fillId="0" borderId="0" xfId="0"/>
    <xf numFmtId="0" fontId="3" fillId="0" borderId="1" xfId="0" applyFont="1" applyBorder="1" applyAlignment="1">
      <alignment horizontal="center" readingOrder="1"/>
    </xf>
    <xf numFmtId="0" fontId="4" fillId="0" borderId="1" xfId="0" applyFont="1" applyBorder="1" applyAlignment="1">
      <alignment horizontal="center" readingOrder="1"/>
    </xf>
    <xf numFmtId="3" fontId="4" fillId="0" borderId="1" xfId="0" applyNumberFormat="1" applyFont="1" applyBorder="1" applyAlignment="1">
      <alignment horizontal="center" readingOrder="1"/>
    </xf>
    <xf numFmtId="0" fontId="4" fillId="0" borderId="1" xfId="0" applyFont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readingOrder="1"/>
    </xf>
    <xf numFmtId="0" fontId="6" fillId="0" borderId="0" xfId="0" applyFont="1"/>
    <xf numFmtId="0" fontId="6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 vertical="center" readingOrder="1"/>
    </xf>
    <xf numFmtId="0" fontId="6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readingOrder="1"/>
    </xf>
    <xf numFmtId="0" fontId="8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165" fontId="9" fillId="3" borderId="0" xfId="0" applyNumberFormat="1" applyFont="1" applyFill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7" fillId="0" borderId="1" xfId="1" applyFont="1" applyBorder="1"/>
    <xf numFmtId="164" fontId="7" fillId="0" borderId="1" xfId="1" applyFont="1" applyBorder="1" applyAlignment="1">
      <alignment vertical="center"/>
    </xf>
    <xf numFmtId="164" fontId="13" fillId="0" borderId="1" xfId="1" applyFont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4" fontId="9" fillId="0" borderId="1" xfId="1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65" fontId="18" fillId="0" borderId="1" xfId="1" applyNumberFormat="1" applyFont="1" applyBorder="1" applyAlignment="1">
      <alignment vertical="center"/>
    </xf>
    <xf numFmtId="165" fontId="19" fillId="0" borderId="1" xfId="1" applyNumberFormat="1" applyFont="1" applyBorder="1" applyAlignment="1">
      <alignment vertical="center"/>
    </xf>
    <xf numFmtId="0" fontId="16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165" fontId="21" fillId="0" borderId="1" xfId="1" applyNumberFormat="1" applyFont="1" applyBorder="1" applyAlignment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43" fontId="9" fillId="3" borderId="0" xfId="0" applyNumberFormat="1" applyFont="1" applyFill="1" applyAlignment="1">
      <alignment vertical="center"/>
    </xf>
    <xf numFmtId="164" fontId="19" fillId="0" borderId="1" xfId="1" applyFont="1" applyBorder="1" applyAlignment="1">
      <alignment vertical="center"/>
    </xf>
    <xf numFmtId="17" fontId="22" fillId="4" borderId="3" xfId="0" applyNumberFormat="1" applyFont="1" applyFill="1" applyBorder="1" applyAlignment="1">
      <alignment horizontal="center" vertical="center"/>
    </xf>
    <xf numFmtId="17" fontId="22" fillId="4" borderId="1" xfId="0" applyNumberFormat="1" applyFont="1" applyFill="1" applyBorder="1" applyAlignment="1">
      <alignment horizontal="center" vertical="center"/>
    </xf>
    <xf numFmtId="164" fontId="19" fillId="0" borderId="5" xfId="1" applyFont="1" applyBorder="1" applyAlignment="1">
      <alignment vertical="center"/>
    </xf>
    <xf numFmtId="164" fontId="9" fillId="0" borderId="5" xfId="1" applyFont="1" applyFill="1" applyBorder="1" applyAlignment="1">
      <alignment vertical="center"/>
    </xf>
    <xf numFmtId="0" fontId="12" fillId="7" borderId="1" xfId="0" applyFont="1" applyFill="1" applyBorder="1" applyAlignment="1">
      <alignment horizontal="center" vertical="center"/>
    </xf>
    <xf numFmtId="0" fontId="25" fillId="0" borderId="0" xfId="0" applyFont="1"/>
    <xf numFmtId="164" fontId="18" fillId="0" borderId="5" xfId="1" applyFont="1" applyBorder="1" applyAlignment="1">
      <alignment vertical="center"/>
    </xf>
    <xf numFmtId="0" fontId="16" fillId="9" borderId="6" xfId="0" applyFont="1" applyFill="1" applyBorder="1" applyAlignment="1">
      <alignment horizontal="left" vertical="center"/>
    </xf>
    <xf numFmtId="0" fontId="0" fillId="0" borderId="1" xfId="0" applyBorder="1"/>
    <xf numFmtId="0" fontId="13" fillId="0" borderId="1" xfId="0" applyFont="1" applyFill="1" applyBorder="1"/>
    <xf numFmtId="1" fontId="26" fillId="0" borderId="1" xfId="0" applyNumberFormat="1" applyFont="1" applyFill="1" applyBorder="1"/>
    <xf numFmtId="0" fontId="6" fillId="10" borderId="0" xfId="0" applyFont="1" applyFill="1"/>
    <xf numFmtId="0" fontId="28" fillId="11" borderId="0" xfId="0" applyFont="1" applyFill="1"/>
    <xf numFmtId="0" fontId="1" fillId="0" borderId="0" xfId="2"/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center" vertical="center" readingOrder="1"/>
    </xf>
    <xf numFmtId="0" fontId="3" fillId="0" borderId="3" xfId="0" applyFont="1" applyBorder="1" applyAlignment="1">
      <alignment horizontal="center" vertical="center" readingOrder="1"/>
    </xf>
    <xf numFmtId="0" fontId="3" fillId="0" borderId="2" xfId="0" applyFont="1" applyBorder="1" applyAlignment="1">
      <alignment horizontal="center" vertical="center" readingOrder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readingOrder="1"/>
    </xf>
    <xf numFmtId="0" fontId="4" fillId="0" borderId="2" xfId="0" applyFont="1" applyBorder="1" applyAlignment="1">
      <alignment horizontal="center" vertical="center" readingOrder="1"/>
    </xf>
    <xf numFmtId="0" fontId="10" fillId="4" borderId="1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0" fontId="11" fillId="4" borderId="5" xfId="0" applyNumberFormat="1" applyFont="1" applyFill="1" applyBorder="1" applyAlignment="1">
      <alignment horizontal="center" vertical="center"/>
    </xf>
    <xf numFmtId="164" fontId="9" fillId="0" borderId="3" xfId="1" applyFont="1" applyBorder="1" applyAlignment="1">
      <alignment horizontal="center" vertical="center"/>
    </xf>
    <xf numFmtId="164" fontId="9" fillId="0" borderId="2" xfId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BCE4E8FB-2531-4D85-9EA8-713B99D8E7B5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2</xdr:row>
      <xdr:rowOff>25400</xdr:rowOff>
    </xdr:from>
    <xdr:to>
      <xdr:col>2</xdr:col>
      <xdr:colOff>171450</xdr:colOff>
      <xdr:row>7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08B10C-EF9A-4FAA-9686-2E9EF12D8F09}"/>
            </a:ext>
          </a:extLst>
        </xdr:cNvPr>
        <xdr:cNvSpPr txBox="1"/>
      </xdr:nvSpPr>
      <xdr:spPr>
        <a:xfrm>
          <a:off x="603250" y="393700"/>
          <a:ext cx="787400" cy="1073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contract</a:t>
          </a:r>
        </a:p>
      </xdr:txBody>
    </xdr:sp>
    <xdr:clientData/>
  </xdr:twoCellAnchor>
  <xdr:twoCellAnchor>
    <xdr:from>
      <xdr:col>2</xdr:col>
      <xdr:colOff>425450</xdr:colOff>
      <xdr:row>2</xdr:row>
      <xdr:rowOff>6350</xdr:rowOff>
    </xdr:from>
    <xdr:to>
      <xdr:col>4</xdr:col>
      <xdr:colOff>101600</xdr:colOff>
      <xdr:row>4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566D0A2-4DCF-4ECB-AEEC-993307D08339}"/>
            </a:ext>
          </a:extLst>
        </xdr:cNvPr>
        <xdr:cNvSpPr txBox="1"/>
      </xdr:nvSpPr>
      <xdr:spPr>
        <a:xfrm>
          <a:off x="1644650" y="374650"/>
          <a:ext cx="895350" cy="37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customer</a:t>
          </a:r>
        </a:p>
      </xdr:txBody>
    </xdr:sp>
    <xdr:clientData/>
  </xdr:twoCellAnchor>
  <xdr:twoCellAnchor>
    <xdr:from>
      <xdr:col>4</xdr:col>
      <xdr:colOff>488950</xdr:colOff>
      <xdr:row>2</xdr:row>
      <xdr:rowOff>31750</xdr:rowOff>
    </xdr:from>
    <xdr:to>
      <xdr:col>6</xdr:col>
      <xdr:colOff>254000</xdr:colOff>
      <xdr:row>4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49C19F9-5F96-4167-8E1C-2CB836604826}"/>
            </a:ext>
          </a:extLst>
        </xdr:cNvPr>
        <xdr:cNvSpPr txBox="1"/>
      </xdr:nvSpPr>
      <xdr:spPr>
        <a:xfrm>
          <a:off x="2927350" y="400050"/>
          <a:ext cx="984250" cy="336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Product</a:t>
          </a:r>
        </a:p>
      </xdr:txBody>
    </xdr:sp>
    <xdr:clientData/>
  </xdr:twoCellAnchor>
  <xdr:twoCellAnchor>
    <xdr:from>
      <xdr:col>6</xdr:col>
      <xdr:colOff>508000</xdr:colOff>
      <xdr:row>2</xdr:row>
      <xdr:rowOff>6350</xdr:rowOff>
    </xdr:from>
    <xdr:to>
      <xdr:col>9</xdr:col>
      <xdr:colOff>266700</xdr:colOff>
      <xdr:row>8</xdr:row>
      <xdr:rowOff>6350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21DDA9-3073-4C12-9A2C-B227C5091278}"/>
            </a:ext>
          </a:extLst>
        </xdr:cNvPr>
        <xdr:cNvSpPr txBox="1"/>
      </xdr:nvSpPr>
      <xdr:spPr>
        <a:xfrm>
          <a:off x="4165600" y="374650"/>
          <a:ext cx="158750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/>
            <a:t>จุดรับ,จุดจ่าย</a:t>
          </a:r>
          <a:endParaRPr lang="en-US" sz="1100"/>
        </a:p>
      </xdr:txBody>
    </xdr:sp>
    <xdr:clientData/>
  </xdr:twoCellAnchor>
  <xdr:twoCellAnchor>
    <xdr:from>
      <xdr:col>3</xdr:col>
      <xdr:colOff>387350</xdr:colOff>
      <xdr:row>5</xdr:row>
      <xdr:rowOff>114300</xdr:rowOff>
    </xdr:from>
    <xdr:to>
      <xdr:col>5</xdr:col>
      <xdr:colOff>152400</xdr:colOff>
      <xdr:row>7</xdr:row>
      <xdr:rowOff>82550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0A2A05D-C05D-468C-AA1E-196424CF77F2}"/>
            </a:ext>
          </a:extLst>
        </xdr:cNvPr>
        <xdr:cNvSpPr txBox="1"/>
      </xdr:nvSpPr>
      <xdr:spPr>
        <a:xfrm>
          <a:off x="2216150" y="1035050"/>
          <a:ext cx="984250" cy="336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zoomScale="130" zoomScaleNormal="130" workbookViewId="0">
      <selection activeCell="A17" sqref="A17:B18"/>
    </sheetView>
  </sheetViews>
  <sheetFormatPr defaultColWidth="8.90625" defaultRowHeight="11.5"/>
  <cols>
    <col min="1" max="1" width="13.54296875" style="7" customWidth="1"/>
    <col min="2" max="3" width="18.453125" style="7" customWidth="1"/>
    <col min="4" max="4" width="24.90625" style="7" bestFit="1" customWidth="1"/>
    <col min="5" max="5" width="10.6328125" style="7" customWidth="1"/>
    <col min="6" max="6" width="24" style="7" customWidth="1"/>
    <col min="7" max="7" width="15.6328125" style="7" customWidth="1"/>
    <col min="8" max="8" width="11.08984375" style="7" customWidth="1"/>
    <col min="9" max="16384" width="8.90625" style="7"/>
  </cols>
  <sheetData>
    <row r="1" spans="1:8" ht="14">
      <c r="A1" s="9" t="s">
        <v>69</v>
      </c>
    </row>
    <row r="2" spans="1:8">
      <c r="A2" s="5" t="s">
        <v>0</v>
      </c>
      <c r="B2" s="5" t="s">
        <v>1</v>
      </c>
      <c r="C2" s="5" t="s">
        <v>57</v>
      </c>
      <c r="D2" s="6" t="s">
        <v>66</v>
      </c>
      <c r="E2" s="5" t="s">
        <v>67</v>
      </c>
      <c r="F2" s="6" t="s">
        <v>2</v>
      </c>
      <c r="G2" s="6" t="s">
        <v>3</v>
      </c>
      <c r="H2" s="6" t="s">
        <v>4</v>
      </c>
    </row>
    <row r="3" spans="1:8">
      <c r="A3" s="64" t="s">
        <v>5</v>
      </c>
      <c r="B3" s="1" t="s">
        <v>6</v>
      </c>
      <c r="C3" s="2" t="s">
        <v>81</v>
      </c>
      <c r="D3" s="2" t="s">
        <v>9</v>
      </c>
      <c r="E3" s="2" t="s">
        <v>65</v>
      </c>
      <c r="F3" s="2" t="s">
        <v>11</v>
      </c>
      <c r="G3" s="2" t="s">
        <v>13</v>
      </c>
      <c r="H3" s="2" t="s">
        <v>15</v>
      </c>
    </row>
    <row r="4" spans="1:8">
      <c r="A4" s="65"/>
      <c r="B4" s="63" t="s">
        <v>7</v>
      </c>
      <c r="C4" s="2" t="s">
        <v>81</v>
      </c>
      <c r="D4" s="62" t="s">
        <v>10</v>
      </c>
      <c r="E4" s="2" t="s">
        <v>65</v>
      </c>
      <c r="F4" s="61" t="s">
        <v>12</v>
      </c>
      <c r="G4" s="61" t="s">
        <v>13</v>
      </c>
      <c r="H4" s="62" t="s">
        <v>14</v>
      </c>
    </row>
    <row r="5" spans="1:8">
      <c r="A5" s="1" t="s">
        <v>8</v>
      </c>
      <c r="B5" s="63"/>
      <c r="C5" s="2" t="s">
        <v>82</v>
      </c>
      <c r="D5" s="62"/>
      <c r="E5" s="2" t="s">
        <v>65</v>
      </c>
      <c r="F5" s="61"/>
      <c r="G5" s="61"/>
      <c r="H5" s="62"/>
    </row>
    <row r="6" spans="1:8">
      <c r="A6" s="63" t="s">
        <v>16</v>
      </c>
      <c r="B6" s="1" t="s">
        <v>6</v>
      </c>
      <c r="C6" s="2" t="s">
        <v>81</v>
      </c>
      <c r="D6" s="2" t="s">
        <v>19</v>
      </c>
      <c r="E6" s="2" t="s">
        <v>65</v>
      </c>
      <c r="F6" s="2" t="s">
        <v>11</v>
      </c>
      <c r="G6" s="2" t="s">
        <v>13</v>
      </c>
      <c r="H6" s="2" t="s">
        <v>15</v>
      </c>
    </row>
    <row r="7" spans="1:8">
      <c r="A7" s="63"/>
      <c r="B7" s="63" t="s">
        <v>17</v>
      </c>
      <c r="C7" s="2" t="s">
        <v>81</v>
      </c>
      <c r="D7" s="62" t="s">
        <v>20</v>
      </c>
      <c r="E7" s="2" t="s">
        <v>65</v>
      </c>
      <c r="F7" s="2" t="s">
        <v>23</v>
      </c>
      <c r="G7" s="62" t="s">
        <v>26</v>
      </c>
      <c r="H7" s="62" t="s">
        <v>27</v>
      </c>
    </row>
    <row r="8" spans="1:8">
      <c r="A8" s="63"/>
      <c r="B8" s="63"/>
      <c r="C8" s="2" t="s">
        <v>81</v>
      </c>
      <c r="D8" s="62"/>
      <c r="E8" s="2" t="s">
        <v>65</v>
      </c>
      <c r="F8" s="2" t="s">
        <v>24</v>
      </c>
      <c r="G8" s="62"/>
      <c r="H8" s="62"/>
    </row>
    <row r="9" spans="1:8">
      <c r="A9" s="63"/>
      <c r="B9" s="1" t="s">
        <v>18</v>
      </c>
      <c r="C9" s="2" t="s">
        <v>81</v>
      </c>
      <c r="D9" s="3">
        <v>330000</v>
      </c>
      <c r="E9" s="2" t="s">
        <v>65</v>
      </c>
      <c r="F9" s="2" t="s">
        <v>25</v>
      </c>
      <c r="G9" s="2" t="s">
        <v>28</v>
      </c>
      <c r="H9" s="2" t="s">
        <v>27</v>
      </c>
    </row>
    <row r="10" spans="1:8">
      <c r="A10" s="63"/>
      <c r="B10" s="63" t="s">
        <v>7</v>
      </c>
      <c r="C10" s="2" t="s">
        <v>82</v>
      </c>
      <c r="D10" s="2" t="s">
        <v>21</v>
      </c>
      <c r="E10" s="2" t="s">
        <v>65</v>
      </c>
      <c r="F10" s="62" t="s">
        <v>12</v>
      </c>
      <c r="G10" s="62" t="s">
        <v>13</v>
      </c>
      <c r="H10" s="62" t="s">
        <v>14</v>
      </c>
    </row>
    <row r="11" spans="1:8">
      <c r="A11" s="63"/>
      <c r="B11" s="63"/>
      <c r="C11" s="2" t="s">
        <v>82</v>
      </c>
      <c r="D11" s="2" t="s">
        <v>22</v>
      </c>
      <c r="E11" s="2" t="s">
        <v>65</v>
      </c>
      <c r="F11" s="62"/>
      <c r="G11" s="62"/>
      <c r="H11" s="62"/>
    </row>
    <row r="12" spans="1:8">
      <c r="A12" s="63" t="s">
        <v>29</v>
      </c>
      <c r="B12" s="1" t="s">
        <v>6</v>
      </c>
      <c r="C12" s="2" t="s">
        <v>81</v>
      </c>
      <c r="D12" s="2" t="s">
        <v>32</v>
      </c>
      <c r="E12" s="2" t="s">
        <v>65</v>
      </c>
      <c r="F12" s="2" t="s">
        <v>11</v>
      </c>
      <c r="G12" s="2" t="s">
        <v>13</v>
      </c>
      <c r="H12" s="2" t="s">
        <v>15</v>
      </c>
    </row>
    <row r="13" spans="1:8">
      <c r="A13" s="63"/>
      <c r="B13" s="1" t="s">
        <v>30</v>
      </c>
      <c r="C13" s="2" t="s">
        <v>81</v>
      </c>
      <c r="D13" s="2" t="s">
        <v>33</v>
      </c>
      <c r="E13" s="2" t="s">
        <v>65</v>
      </c>
      <c r="F13" s="2" t="s">
        <v>36</v>
      </c>
      <c r="G13" s="4" t="s">
        <v>37</v>
      </c>
      <c r="H13" s="2" t="s">
        <v>14</v>
      </c>
    </row>
    <row r="14" spans="1:8">
      <c r="A14" s="63"/>
      <c r="B14" s="63" t="s">
        <v>31</v>
      </c>
      <c r="C14" s="2" t="s">
        <v>81</v>
      </c>
      <c r="D14" s="2" t="s">
        <v>34</v>
      </c>
      <c r="E14" s="2" t="s">
        <v>65</v>
      </c>
      <c r="F14" s="62" t="s">
        <v>12</v>
      </c>
      <c r="G14" s="62" t="s">
        <v>13</v>
      </c>
      <c r="H14" s="62" t="s">
        <v>14</v>
      </c>
    </row>
    <row r="15" spans="1:8">
      <c r="A15" s="63"/>
      <c r="B15" s="63"/>
      <c r="C15" s="2" t="s">
        <v>81</v>
      </c>
      <c r="D15" s="2" t="s">
        <v>35</v>
      </c>
      <c r="E15" s="2" t="s">
        <v>65</v>
      </c>
      <c r="F15" s="62"/>
      <c r="G15" s="62"/>
      <c r="H15" s="62"/>
    </row>
    <row r="16" spans="1:8">
      <c r="A16" s="1" t="s">
        <v>38</v>
      </c>
      <c r="B16" s="1" t="s">
        <v>31</v>
      </c>
      <c r="C16" s="2" t="s">
        <v>83</v>
      </c>
      <c r="D16" s="2" t="s">
        <v>39</v>
      </c>
      <c r="E16" s="2" t="s">
        <v>65</v>
      </c>
      <c r="F16" s="2" t="s">
        <v>11</v>
      </c>
      <c r="G16" s="2" t="s">
        <v>40</v>
      </c>
      <c r="H16" s="2" t="s">
        <v>41</v>
      </c>
    </row>
    <row r="17" spans="1:8">
      <c r="A17" s="63" t="s">
        <v>42</v>
      </c>
      <c r="B17" s="1" t="s">
        <v>6</v>
      </c>
      <c r="C17" s="2" t="s">
        <v>81</v>
      </c>
      <c r="D17" s="2" t="s">
        <v>44</v>
      </c>
      <c r="E17" s="2" t="s">
        <v>65</v>
      </c>
      <c r="F17" s="2" t="s">
        <v>11</v>
      </c>
      <c r="G17" s="2" t="s">
        <v>13</v>
      </c>
      <c r="H17" s="2" t="s">
        <v>15</v>
      </c>
    </row>
    <row r="18" spans="1:8">
      <c r="A18" s="63"/>
      <c r="B18" s="1" t="s">
        <v>43</v>
      </c>
      <c r="C18" s="2" t="s">
        <v>81</v>
      </c>
      <c r="D18" s="2" t="s">
        <v>45</v>
      </c>
      <c r="E18" s="2" t="s">
        <v>65</v>
      </c>
      <c r="F18" s="2" t="s">
        <v>36</v>
      </c>
      <c r="G18" s="2" t="s">
        <v>37</v>
      </c>
      <c r="H18" s="2" t="s">
        <v>14</v>
      </c>
    </row>
    <row r="19" spans="1:8">
      <c r="A19" s="1" t="s">
        <v>46</v>
      </c>
      <c r="B19" s="1" t="s">
        <v>43</v>
      </c>
      <c r="C19" s="2" t="s">
        <v>81</v>
      </c>
      <c r="D19" s="2" t="s">
        <v>47</v>
      </c>
      <c r="E19" s="2" t="s">
        <v>65</v>
      </c>
      <c r="F19" s="2" t="s">
        <v>48</v>
      </c>
      <c r="G19" s="2" t="s">
        <v>49</v>
      </c>
      <c r="H19" s="2" t="s">
        <v>14</v>
      </c>
    </row>
    <row r="20" spans="1:8">
      <c r="A20" s="1" t="s">
        <v>50</v>
      </c>
      <c r="B20" s="1" t="s">
        <v>51</v>
      </c>
      <c r="C20" s="2" t="s">
        <v>81</v>
      </c>
      <c r="D20" s="2" t="s">
        <v>53</v>
      </c>
      <c r="E20" s="2" t="s">
        <v>65</v>
      </c>
      <c r="F20" s="2" t="s">
        <v>55</v>
      </c>
      <c r="G20" s="2" t="s">
        <v>56</v>
      </c>
      <c r="H20" s="2" t="s">
        <v>14</v>
      </c>
    </row>
    <row r="21" spans="1:8">
      <c r="A21" s="8"/>
      <c r="B21" s="1" t="s">
        <v>52</v>
      </c>
      <c r="C21" s="2" t="s">
        <v>81</v>
      </c>
      <c r="D21" s="2" t="s">
        <v>54</v>
      </c>
      <c r="E21" s="2" t="s">
        <v>65</v>
      </c>
      <c r="F21" s="2" t="s">
        <v>55</v>
      </c>
      <c r="G21" s="2" t="s">
        <v>56</v>
      </c>
      <c r="H21" s="2" t="s">
        <v>14</v>
      </c>
    </row>
  </sheetData>
  <mergeCells count="21">
    <mergeCell ref="A17:A18"/>
    <mergeCell ref="A3:A4"/>
    <mergeCell ref="A6:A11"/>
    <mergeCell ref="F14:F15"/>
    <mergeCell ref="B7:B8"/>
    <mergeCell ref="D7:D8"/>
    <mergeCell ref="B4:B5"/>
    <mergeCell ref="D4:D5"/>
    <mergeCell ref="F4:F5"/>
    <mergeCell ref="G14:G15"/>
    <mergeCell ref="H14:H15"/>
    <mergeCell ref="B14:B15"/>
    <mergeCell ref="A12:A15"/>
    <mergeCell ref="H10:H11"/>
    <mergeCell ref="G4:G5"/>
    <mergeCell ref="H4:H5"/>
    <mergeCell ref="G7:G8"/>
    <mergeCell ref="H7:H8"/>
    <mergeCell ref="B10:B11"/>
    <mergeCell ref="F10:F11"/>
    <mergeCell ref="G10:G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zoomScale="130" zoomScaleNormal="130" workbookViewId="0">
      <selection activeCell="A3" sqref="A3:F7"/>
    </sheetView>
  </sheetViews>
  <sheetFormatPr defaultColWidth="8.90625" defaultRowHeight="11.5"/>
  <cols>
    <col min="1" max="1" width="13.54296875" style="7" customWidth="1"/>
    <col min="2" max="2" width="18.453125" style="7" customWidth="1"/>
    <col min="3" max="3" width="28.54296875" style="7" bestFit="1" customWidth="1"/>
    <col min="4" max="4" width="27.81640625" style="7" customWidth="1"/>
    <col min="5" max="5" width="10.6328125" style="7" customWidth="1"/>
    <col min="6" max="6" width="24" style="7" customWidth="1"/>
    <col min="7" max="7" width="15.6328125" style="7" customWidth="1"/>
    <col min="8" max="8" width="11.08984375" style="7" customWidth="1"/>
    <col min="9" max="16384" width="8.90625" style="7"/>
  </cols>
  <sheetData>
    <row r="1" spans="1:8" ht="14">
      <c r="A1" s="9" t="s">
        <v>68</v>
      </c>
    </row>
    <row r="2" spans="1:8">
      <c r="A2" s="5" t="s">
        <v>0</v>
      </c>
      <c r="B2" s="5" t="s">
        <v>1</v>
      </c>
      <c r="C2" s="5" t="s">
        <v>57</v>
      </c>
      <c r="D2" s="6" t="s">
        <v>71</v>
      </c>
      <c r="E2" s="5" t="s">
        <v>67</v>
      </c>
      <c r="F2" s="6" t="s">
        <v>2</v>
      </c>
      <c r="G2" s="6" t="s">
        <v>3</v>
      </c>
      <c r="H2" s="6" t="s">
        <v>4</v>
      </c>
    </row>
    <row r="3" spans="1:8">
      <c r="A3" s="63" t="s">
        <v>29</v>
      </c>
      <c r="B3" s="63" t="s">
        <v>58</v>
      </c>
      <c r="C3" s="4" t="s">
        <v>74</v>
      </c>
      <c r="D3" s="12" t="s">
        <v>78</v>
      </c>
      <c r="E3" s="4" t="s">
        <v>72</v>
      </c>
      <c r="F3" s="66" t="s">
        <v>12</v>
      </c>
      <c r="G3" s="68" t="s">
        <v>73</v>
      </c>
      <c r="H3" s="4" t="s">
        <v>70</v>
      </c>
    </row>
    <row r="4" spans="1:8">
      <c r="A4" s="63"/>
      <c r="B4" s="63"/>
      <c r="C4" s="11" t="s">
        <v>59</v>
      </c>
      <c r="D4" s="12" t="s">
        <v>79</v>
      </c>
      <c r="E4" s="4" t="s">
        <v>72</v>
      </c>
      <c r="F4" s="67"/>
      <c r="G4" s="69"/>
      <c r="H4" s="4" t="s">
        <v>70</v>
      </c>
    </row>
    <row r="5" spans="1:8">
      <c r="A5" s="63"/>
      <c r="B5" s="10" t="s">
        <v>60</v>
      </c>
      <c r="C5" s="11" t="s">
        <v>61</v>
      </c>
      <c r="D5" s="12" t="s">
        <v>80</v>
      </c>
      <c r="E5" s="4" t="s">
        <v>72</v>
      </c>
      <c r="F5" s="11" t="s">
        <v>12</v>
      </c>
      <c r="G5" s="4" t="s">
        <v>73</v>
      </c>
      <c r="H5" s="4" t="s">
        <v>70</v>
      </c>
    </row>
    <row r="6" spans="1:8">
      <c r="A6" s="63"/>
      <c r="B6" s="10" t="s">
        <v>62</v>
      </c>
      <c r="C6" s="11" t="s">
        <v>75</v>
      </c>
      <c r="D6" s="12" t="s">
        <v>76</v>
      </c>
      <c r="E6" s="4" t="s">
        <v>72</v>
      </c>
      <c r="F6" s="11" t="s">
        <v>12</v>
      </c>
      <c r="G6" s="4" t="s">
        <v>73</v>
      </c>
      <c r="H6" s="4" t="s">
        <v>70</v>
      </c>
    </row>
    <row r="7" spans="1:8">
      <c r="A7" s="63"/>
      <c r="B7" s="10" t="s">
        <v>63</v>
      </c>
      <c r="C7" s="4" t="s">
        <v>64</v>
      </c>
      <c r="D7" s="12" t="s">
        <v>77</v>
      </c>
      <c r="E7" s="4" t="s">
        <v>72</v>
      </c>
      <c r="F7" s="11" t="s">
        <v>12</v>
      </c>
      <c r="G7" s="4" t="s">
        <v>73</v>
      </c>
      <c r="H7" s="4" t="s">
        <v>70</v>
      </c>
    </row>
    <row r="11" spans="1:8">
      <c r="C11" s="58" t="s">
        <v>152</v>
      </c>
    </row>
  </sheetData>
  <mergeCells count="4">
    <mergeCell ref="B3:B4"/>
    <mergeCell ref="A3:A7"/>
    <mergeCell ref="F3:F4"/>
    <mergeCell ref="G3:G4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6"/>
  <sheetViews>
    <sheetView topLeftCell="A76" workbookViewId="0">
      <selection activeCell="A4" sqref="A4:F9"/>
    </sheetView>
  </sheetViews>
  <sheetFormatPr defaultRowHeight="14.5"/>
  <cols>
    <col min="2" max="2" width="11.453125" bestFit="1" customWidth="1"/>
    <col min="3" max="3" width="27.36328125" bestFit="1" customWidth="1"/>
    <col min="4" max="4" width="17.36328125" bestFit="1" customWidth="1"/>
    <col min="5" max="6" width="13.36328125" customWidth="1"/>
  </cols>
  <sheetData>
    <row r="1" spans="1:6" ht="23.5">
      <c r="A1" s="13" t="s">
        <v>84</v>
      </c>
      <c r="B1" s="14"/>
      <c r="C1" s="15"/>
      <c r="D1" s="14"/>
      <c r="E1" s="16"/>
      <c r="F1" s="16"/>
    </row>
    <row r="2" spans="1:6">
      <c r="A2" s="70" t="s">
        <v>67</v>
      </c>
      <c r="B2" s="70" t="s">
        <v>85</v>
      </c>
      <c r="C2" s="70" t="s">
        <v>86</v>
      </c>
      <c r="D2" s="70" t="s">
        <v>87</v>
      </c>
      <c r="E2" s="75" t="s">
        <v>142</v>
      </c>
      <c r="F2" s="76"/>
    </row>
    <row r="3" spans="1:6">
      <c r="A3" s="71"/>
      <c r="B3" s="72"/>
      <c r="C3" s="72"/>
      <c r="D3" s="72"/>
      <c r="E3" s="47" t="s">
        <v>139</v>
      </c>
      <c r="F3" s="48" t="s">
        <v>140</v>
      </c>
    </row>
    <row r="4" spans="1:6">
      <c r="A4" s="17" t="s">
        <v>141</v>
      </c>
      <c r="B4" s="18" t="s">
        <v>81</v>
      </c>
      <c r="C4" s="18" t="s">
        <v>89</v>
      </c>
      <c r="D4" s="18" t="s">
        <v>81</v>
      </c>
      <c r="E4" s="19">
        <v>45</v>
      </c>
      <c r="F4" s="19"/>
    </row>
    <row r="5" spans="1:6">
      <c r="A5" s="17" t="s">
        <v>141</v>
      </c>
      <c r="B5" s="18" t="s">
        <v>81</v>
      </c>
      <c r="C5" s="18" t="s">
        <v>90</v>
      </c>
      <c r="D5" s="18" t="s">
        <v>81</v>
      </c>
      <c r="E5" s="20">
        <v>30</v>
      </c>
      <c r="F5" s="20"/>
    </row>
    <row r="6" spans="1:6">
      <c r="A6" s="17" t="s">
        <v>141</v>
      </c>
      <c r="B6" s="18" t="s">
        <v>81</v>
      </c>
      <c r="C6" s="18" t="s">
        <v>91</v>
      </c>
      <c r="D6" s="18" t="s">
        <v>81</v>
      </c>
      <c r="E6" s="19">
        <v>35</v>
      </c>
      <c r="F6" s="19"/>
    </row>
    <row r="7" spans="1:6">
      <c r="A7" s="17" t="s">
        <v>141</v>
      </c>
      <c r="B7" s="18" t="s">
        <v>81</v>
      </c>
      <c r="C7" s="18" t="s">
        <v>92</v>
      </c>
      <c r="D7" s="18" t="s">
        <v>81</v>
      </c>
      <c r="E7" s="20"/>
      <c r="F7" s="20"/>
    </row>
    <row r="8" spans="1:6">
      <c r="A8" s="17" t="s">
        <v>141</v>
      </c>
      <c r="B8" s="18" t="s">
        <v>81</v>
      </c>
      <c r="C8" s="18" t="s">
        <v>93</v>
      </c>
      <c r="D8" s="18" t="s">
        <v>81</v>
      </c>
      <c r="E8" s="20"/>
      <c r="F8" s="20"/>
    </row>
    <row r="9" spans="1:6">
      <c r="A9" s="17" t="s">
        <v>141</v>
      </c>
      <c r="B9" s="18" t="s">
        <v>81</v>
      </c>
      <c r="C9" s="18" t="s">
        <v>94</v>
      </c>
      <c r="D9" s="18" t="s">
        <v>81</v>
      </c>
      <c r="E9" s="21"/>
      <c r="F9" s="21"/>
    </row>
    <row r="10" spans="1:6">
      <c r="A10" s="17" t="s">
        <v>141</v>
      </c>
      <c r="B10" s="18" t="s">
        <v>81</v>
      </c>
      <c r="C10" s="18" t="s">
        <v>95</v>
      </c>
      <c r="D10" s="18" t="s">
        <v>81</v>
      </c>
      <c r="E10" s="20">
        <v>0</v>
      </c>
      <c r="F10" s="20">
        <v>16.2</v>
      </c>
    </row>
    <row r="11" spans="1:6" ht="23.5">
      <c r="A11" s="13" t="s">
        <v>96</v>
      </c>
      <c r="B11" s="14"/>
      <c r="C11" s="15"/>
      <c r="D11" s="14"/>
      <c r="E11" s="16"/>
      <c r="F11" s="16"/>
    </row>
    <row r="12" spans="1:6">
      <c r="A12" s="70" t="s">
        <v>67</v>
      </c>
      <c r="B12" s="70" t="s">
        <v>85</v>
      </c>
      <c r="C12" s="70" t="s">
        <v>86</v>
      </c>
      <c r="D12" s="70" t="s">
        <v>87</v>
      </c>
      <c r="E12" s="75" t="s">
        <v>142</v>
      </c>
      <c r="F12" s="76"/>
    </row>
    <row r="13" spans="1:6">
      <c r="A13" s="71"/>
      <c r="B13" s="72"/>
      <c r="C13" s="72"/>
      <c r="D13" s="72"/>
      <c r="E13" s="47" t="s">
        <v>139</v>
      </c>
      <c r="F13" s="48" t="s">
        <v>140</v>
      </c>
    </row>
    <row r="14" spans="1:6" hidden="1">
      <c r="A14" s="17"/>
      <c r="B14" s="22"/>
      <c r="C14" s="23" t="s">
        <v>97</v>
      </c>
      <c r="D14" s="22"/>
      <c r="E14" s="24"/>
      <c r="F14" s="24"/>
    </row>
    <row r="15" spans="1:6">
      <c r="A15" s="17" t="s">
        <v>141</v>
      </c>
      <c r="B15" s="22" t="s">
        <v>81</v>
      </c>
      <c r="C15" s="22" t="s">
        <v>6</v>
      </c>
      <c r="D15" s="22" t="s">
        <v>81</v>
      </c>
      <c r="E15" s="25">
        <v>30</v>
      </c>
      <c r="F15" s="25">
        <v>40</v>
      </c>
    </row>
    <row r="16" spans="1:6" hidden="1">
      <c r="A16" s="17" t="s">
        <v>141</v>
      </c>
      <c r="B16" s="26" t="s">
        <v>98</v>
      </c>
      <c r="C16" s="22" t="s">
        <v>6</v>
      </c>
      <c r="D16" s="22" t="s">
        <v>81</v>
      </c>
      <c r="E16" s="24"/>
      <c r="F16" s="24"/>
    </row>
    <row r="17" spans="1:6" hidden="1">
      <c r="A17" s="17"/>
      <c r="B17" s="27"/>
      <c r="C17" s="28" t="s">
        <v>99</v>
      </c>
      <c r="D17" s="27"/>
      <c r="E17" s="24"/>
      <c r="F17" s="24"/>
    </row>
    <row r="18" spans="1:6">
      <c r="A18" s="17" t="s">
        <v>141</v>
      </c>
      <c r="B18" s="27" t="s">
        <v>81</v>
      </c>
      <c r="C18" s="27" t="s">
        <v>100</v>
      </c>
      <c r="D18" s="27" t="s">
        <v>81</v>
      </c>
      <c r="E18" s="25">
        <v>35</v>
      </c>
      <c r="F18" s="25">
        <f>1100/24</f>
        <v>45.833333333333336</v>
      </c>
    </row>
    <row r="19" spans="1:6" hidden="1">
      <c r="A19" s="17" t="s">
        <v>141</v>
      </c>
      <c r="B19" s="29" t="s">
        <v>98</v>
      </c>
      <c r="C19" s="27" t="s">
        <v>100</v>
      </c>
      <c r="D19" s="27" t="s">
        <v>81</v>
      </c>
      <c r="E19" s="24"/>
      <c r="F19" s="24"/>
    </row>
    <row r="20" spans="1:6" hidden="1">
      <c r="A20" s="17"/>
      <c r="B20" s="30"/>
      <c r="C20" s="31" t="s">
        <v>101</v>
      </c>
      <c r="D20" s="30"/>
      <c r="E20" s="24"/>
      <c r="F20" s="24"/>
    </row>
    <row r="21" spans="1:6">
      <c r="A21" s="17" t="s">
        <v>141</v>
      </c>
      <c r="B21" s="30" t="s">
        <v>81</v>
      </c>
      <c r="C21" s="30" t="s">
        <v>102</v>
      </c>
      <c r="D21" s="30" t="s">
        <v>81</v>
      </c>
      <c r="E21" s="25">
        <v>30</v>
      </c>
      <c r="F21" s="25">
        <v>50</v>
      </c>
    </row>
    <row r="22" spans="1:6" hidden="1">
      <c r="A22" s="17" t="s">
        <v>141</v>
      </c>
      <c r="B22" s="32" t="s">
        <v>98</v>
      </c>
      <c r="C22" s="30" t="s">
        <v>102</v>
      </c>
      <c r="D22" s="30"/>
      <c r="E22" s="25"/>
      <c r="F22" s="25"/>
    </row>
    <row r="23" spans="1:6" hidden="1">
      <c r="A23" s="17" t="s">
        <v>141</v>
      </c>
      <c r="B23" s="30" t="s">
        <v>81</v>
      </c>
      <c r="C23" s="30" t="s">
        <v>103</v>
      </c>
      <c r="D23" s="30" t="s">
        <v>81</v>
      </c>
      <c r="E23" s="24"/>
      <c r="F23" s="24"/>
    </row>
    <row r="24" spans="1:6" hidden="1">
      <c r="A24" s="17"/>
      <c r="B24" s="27"/>
      <c r="C24" s="28" t="s">
        <v>104</v>
      </c>
      <c r="D24" s="27"/>
      <c r="E24" s="24"/>
      <c r="F24" s="24"/>
    </row>
    <row r="25" spans="1:6">
      <c r="A25" s="17" t="s">
        <v>141</v>
      </c>
      <c r="B25" s="27" t="s">
        <v>81</v>
      </c>
      <c r="C25" s="27" t="s">
        <v>143</v>
      </c>
      <c r="D25" s="27" t="s">
        <v>81</v>
      </c>
      <c r="E25" s="25">
        <v>0</v>
      </c>
      <c r="F25" s="25"/>
    </row>
    <row r="26" spans="1:6" hidden="1">
      <c r="A26" s="17" t="s">
        <v>141</v>
      </c>
      <c r="B26" s="29" t="s">
        <v>98</v>
      </c>
      <c r="C26" s="27" t="s">
        <v>105</v>
      </c>
      <c r="D26" s="27" t="s">
        <v>81</v>
      </c>
      <c r="E26" s="24"/>
      <c r="F26" s="24"/>
    </row>
    <row r="27" spans="1:6" hidden="1">
      <c r="A27" s="17" t="s">
        <v>141</v>
      </c>
      <c r="B27" s="27" t="s">
        <v>81</v>
      </c>
      <c r="C27" s="27" t="s">
        <v>106</v>
      </c>
      <c r="D27" s="27" t="s">
        <v>81</v>
      </c>
      <c r="E27" s="24"/>
      <c r="F27" s="24"/>
    </row>
    <row r="28" spans="1:6" hidden="1">
      <c r="A28" s="17" t="s">
        <v>141</v>
      </c>
      <c r="B28" s="29" t="s">
        <v>98</v>
      </c>
      <c r="C28" s="27" t="s">
        <v>106</v>
      </c>
      <c r="D28" s="27" t="s">
        <v>81</v>
      </c>
      <c r="E28" s="24"/>
      <c r="F28" s="24"/>
    </row>
    <row r="29" spans="1:6" hidden="1">
      <c r="A29" s="17" t="s">
        <v>141</v>
      </c>
      <c r="B29" s="27" t="s">
        <v>81</v>
      </c>
      <c r="C29" s="27" t="s">
        <v>107</v>
      </c>
      <c r="D29" s="27" t="s">
        <v>81</v>
      </c>
      <c r="E29" s="24"/>
      <c r="F29" s="24"/>
    </row>
    <row r="30" spans="1:6" hidden="1">
      <c r="A30" s="17" t="s">
        <v>141</v>
      </c>
      <c r="B30" s="29" t="s">
        <v>98</v>
      </c>
      <c r="C30" s="27" t="s">
        <v>107</v>
      </c>
      <c r="D30" s="27" t="s">
        <v>81</v>
      </c>
      <c r="E30" s="24"/>
      <c r="F30" s="24"/>
    </row>
    <row r="31" spans="1:6">
      <c r="A31" s="17" t="s">
        <v>141</v>
      </c>
      <c r="B31" s="30" t="s">
        <v>81</v>
      </c>
      <c r="C31" s="30" t="s">
        <v>108</v>
      </c>
      <c r="D31" s="30" t="s">
        <v>81</v>
      </c>
      <c r="E31" s="25">
        <v>0</v>
      </c>
      <c r="F31" s="25"/>
    </row>
    <row r="32" spans="1:6" ht="23.5">
      <c r="A32" s="13" t="s">
        <v>29</v>
      </c>
      <c r="B32" s="14"/>
      <c r="C32" s="15"/>
      <c r="D32" s="14"/>
      <c r="E32" s="16"/>
      <c r="F32" s="16"/>
    </row>
    <row r="33" spans="1:6">
      <c r="A33" s="73" t="s">
        <v>67</v>
      </c>
      <c r="B33" s="70" t="s">
        <v>85</v>
      </c>
      <c r="C33" s="70" t="s">
        <v>86</v>
      </c>
      <c r="D33" s="70" t="s">
        <v>87</v>
      </c>
      <c r="E33" s="75" t="s">
        <v>142</v>
      </c>
      <c r="F33" s="76"/>
    </row>
    <row r="34" spans="1:6">
      <c r="A34" s="74"/>
      <c r="B34" s="72"/>
      <c r="C34" s="72"/>
      <c r="D34" s="72"/>
      <c r="E34" s="47" t="s">
        <v>139</v>
      </c>
      <c r="F34" s="48" t="s">
        <v>140</v>
      </c>
    </row>
    <row r="35" spans="1:6" hidden="1">
      <c r="A35" s="17"/>
      <c r="B35" s="22"/>
      <c r="C35" s="23" t="s">
        <v>109</v>
      </c>
      <c r="D35" s="23"/>
      <c r="E35" s="33"/>
      <c r="F35" s="33"/>
    </row>
    <row r="36" spans="1:6">
      <c r="A36" s="17" t="s">
        <v>141</v>
      </c>
      <c r="B36" s="22" t="s">
        <v>81</v>
      </c>
      <c r="C36" s="22" t="s">
        <v>110</v>
      </c>
      <c r="D36" s="22" t="s">
        <v>81</v>
      </c>
      <c r="E36" s="25">
        <v>0</v>
      </c>
      <c r="F36" s="25">
        <v>140</v>
      </c>
    </row>
    <row r="37" spans="1:6" hidden="1">
      <c r="A37" s="17" t="s">
        <v>141</v>
      </c>
      <c r="B37" s="26" t="s">
        <v>98</v>
      </c>
      <c r="C37" s="22" t="s">
        <v>111</v>
      </c>
      <c r="D37" s="22" t="s">
        <v>81</v>
      </c>
      <c r="E37" s="34"/>
      <c r="F37" s="34"/>
    </row>
    <row r="38" spans="1:6" hidden="1">
      <c r="A38" s="17"/>
      <c r="B38" s="35"/>
      <c r="C38" s="36" t="s">
        <v>112</v>
      </c>
      <c r="D38" s="37"/>
      <c r="E38" s="34"/>
      <c r="F38" s="34"/>
    </row>
    <row r="39" spans="1:6">
      <c r="A39" s="17" t="s">
        <v>141</v>
      </c>
      <c r="B39" s="37" t="s">
        <v>81</v>
      </c>
      <c r="C39" s="51" t="s">
        <v>144</v>
      </c>
      <c r="D39" s="37" t="s">
        <v>81</v>
      </c>
      <c r="E39" s="25">
        <v>0</v>
      </c>
      <c r="F39" s="25">
        <v>130</v>
      </c>
    </row>
    <row r="40" spans="1:6" hidden="1">
      <c r="A40" s="17" t="s">
        <v>141</v>
      </c>
      <c r="B40" s="37" t="s">
        <v>81</v>
      </c>
      <c r="C40" s="38" t="s">
        <v>113</v>
      </c>
      <c r="D40" s="37" t="s">
        <v>81</v>
      </c>
      <c r="E40" s="24"/>
      <c r="F40" s="24"/>
    </row>
    <row r="41" spans="1:6" hidden="1">
      <c r="A41" s="17" t="s">
        <v>141</v>
      </c>
      <c r="B41" s="37" t="s">
        <v>81</v>
      </c>
      <c r="C41" s="38" t="s">
        <v>114</v>
      </c>
      <c r="D41" s="37" t="s">
        <v>81</v>
      </c>
      <c r="E41" s="24"/>
      <c r="F41" s="24"/>
    </row>
    <row r="42" spans="1:6" hidden="1">
      <c r="A42" s="17" t="s">
        <v>141</v>
      </c>
      <c r="B42" s="35" t="s">
        <v>98</v>
      </c>
      <c r="C42" s="38" t="s">
        <v>115</v>
      </c>
      <c r="D42" s="37" t="s">
        <v>81</v>
      </c>
      <c r="E42" s="24"/>
      <c r="F42" s="24"/>
    </row>
    <row r="43" spans="1:6">
      <c r="A43" s="17" t="s">
        <v>141</v>
      </c>
      <c r="B43" s="39" t="s">
        <v>81</v>
      </c>
      <c r="C43" s="39" t="s">
        <v>116</v>
      </c>
      <c r="D43" s="39" t="s">
        <v>81</v>
      </c>
      <c r="E43" s="25"/>
      <c r="F43" s="25"/>
    </row>
    <row r="44" spans="1:6">
      <c r="A44" s="17" t="s">
        <v>141</v>
      </c>
      <c r="B44" s="40" t="s">
        <v>117</v>
      </c>
      <c r="C44" s="40" t="s">
        <v>118</v>
      </c>
      <c r="D44" s="40" t="s">
        <v>61</v>
      </c>
      <c r="E44" s="41"/>
      <c r="F44" s="41"/>
    </row>
    <row r="45" spans="1:6">
      <c r="A45" s="17" t="s">
        <v>141</v>
      </c>
      <c r="B45" s="42" t="s">
        <v>98</v>
      </c>
      <c r="C45" s="42" t="s">
        <v>119</v>
      </c>
      <c r="D45" s="42" t="s">
        <v>61</v>
      </c>
      <c r="E45" s="25"/>
      <c r="F45" s="25"/>
    </row>
    <row r="46" spans="1:6">
      <c r="A46" s="17" t="s">
        <v>141</v>
      </c>
      <c r="B46" s="42" t="s">
        <v>98</v>
      </c>
      <c r="C46" s="42" t="s">
        <v>120</v>
      </c>
      <c r="D46" s="42" t="s">
        <v>61</v>
      </c>
      <c r="E46" s="25"/>
      <c r="F46" s="25"/>
    </row>
    <row r="47" spans="1:6">
      <c r="A47" s="17" t="s">
        <v>141</v>
      </c>
      <c r="B47" s="42" t="s">
        <v>98</v>
      </c>
      <c r="C47" s="42" t="s">
        <v>121</v>
      </c>
      <c r="D47" s="42" t="s">
        <v>61</v>
      </c>
      <c r="E47" s="25"/>
      <c r="F47" s="25"/>
    </row>
    <row r="48" spans="1:6">
      <c r="A48" s="17" t="s">
        <v>141</v>
      </c>
      <c r="B48" s="39" t="s">
        <v>81</v>
      </c>
      <c r="C48" s="39" t="s">
        <v>119</v>
      </c>
      <c r="D48" s="39" t="s">
        <v>61</v>
      </c>
      <c r="E48" s="25"/>
      <c r="F48" s="25"/>
    </row>
    <row r="49" spans="1:6">
      <c r="A49" s="17" t="s">
        <v>141</v>
      </c>
      <c r="B49" s="39" t="s">
        <v>81</v>
      </c>
      <c r="C49" s="39" t="s">
        <v>119</v>
      </c>
      <c r="D49" s="39" t="s">
        <v>122</v>
      </c>
      <c r="E49" s="25"/>
      <c r="F49" s="25"/>
    </row>
    <row r="50" spans="1:6">
      <c r="A50" s="17" t="s">
        <v>141</v>
      </c>
      <c r="B50" s="39" t="s">
        <v>81</v>
      </c>
      <c r="C50" s="39" t="s">
        <v>119</v>
      </c>
      <c r="D50" s="39" t="s">
        <v>64</v>
      </c>
      <c r="E50" s="25"/>
      <c r="F50" s="25"/>
    </row>
    <row r="51" spans="1:6">
      <c r="A51" s="17" t="s">
        <v>141</v>
      </c>
      <c r="B51" s="39" t="s">
        <v>81</v>
      </c>
      <c r="C51" s="39" t="s">
        <v>119</v>
      </c>
      <c r="D51" s="39" t="s">
        <v>123</v>
      </c>
      <c r="E51" s="25"/>
      <c r="F51" s="25"/>
    </row>
    <row r="52" spans="1:6">
      <c r="A52" s="17" t="s">
        <v>141</v>
      </c>
      <c r="B52" s="39" t="s">
        <v>81</v>
      </c>
      <c r="C52" s="39" t="s">
        <v>120</v>
      </c>
      <c r="D52" s="39" t="s">
        <v>61</v>
      </c>
      <c r="E52" s="25"/>
      <c r="F52" s="25"/>
    </row>
    <row r="53" spans="1:6">
      <c r="A53" s="17" t="s">
        <v>141</v>
      </c>
      <c r="B53" s="39" t="s">
        <v>81</v>
      </c>
      <c r="C53" s="39" t="s">
        <v>121</v>
      </c>
      <c r="D53" s="39" t="s">
        <v>61</v>
      </c>
      <c r="E53" s="25"/>
      <c r="F53" s="25"/>
    </row>
    <row r="54" spans="1:6">
      <c r="A54" s="17" t="s">
        <v>141</v>
      </c>
      <c r="B54" s="39" t="s">
        <v>81</v>
      </c>
      <c r="C54" s="39" t="s">
        <v>124</v>
      </c>
      <c r="D54" s="39" t="s">
        <v>61</v>
      </c>
      <c r="E54" s="25"/>
      <c r="F54" s="25"/>
    </row>
    <row r="55" spans="1:6">
      <c r="A55" s="17" t="s">
        <v>141</v>
      </c>
      <c r="B55" s="39" t="s">
        <v>81</v>
      </c>
      <c r="C55" s="39" t="s">
        <v>124</v>
      </c>
      <c r="D55" s="39" t="s">
        <v>64</v>
      </c>
      <c r="E55" s="25"/>
      <c r="F55" s="25"/>
    </row>
    <row r="56" spans="1:6">
      <c r="A56" s="17" t="s">
        <v>141</v>
      </c>
      <c r="B56" s="39" t="s">
        <v>81</v>
      </c>
      <c r="C56" s="39" t="s">
        <v>125</v>
      </c>
      <c r="D56" s="39" t="s">
        <v>61</v>
      </c>
      <c r="E56" s="25"/>
      <c r="F56" s="25"/>
    </row>
    <row r="57" spans="1:6">
      <c r="A57" s="17" t="s">
        <v>141</v>
      </c>
      <c r="B57" s="39" t="s">
        <v>81</v>
      </c>
      <c r="C57" s="39" t="s">
        <v>125</v>
      </c>
      <c r="D57" s="39" t="s">
        <v>64</v>
      </c>
      <c r="E57" s="25"/>
      <c r="F57" s="25"/>
    </row>
    <row r="58" spans="1:6">
      <c r="A58" s="17" t="s">
        <v>141</v>
      </c>
      <c r="B58" s="39" t="s">
        <v>81</v>
      </c>
      <c r="C58" s="39" t="s">
        <v>63</v>
      </c>
      <c r="D58" s="39" t="s">
        <v>61</v>
      </c>
      <c r="E58" s="25"/>
      <c r="F58" s="25"/>
    </row>
    <row r="59" spans="1:6">
      <c r="A59" s="17" t="s">
        <v>141</v>
      </c>
      <c r="B59" s="39" t="s">
        <v>81</v>
      </c>
      <c r="C59" s="39" t="s">
        <v>63</v>
      </c>
      <c r="D59" s="39" t="s">
        <v>64</v>
      </c>
      <c r="E59" s="25"/>
      <c r="F59" s="25"/>
    </row>
    <row r="60" spans="1:6">
      <c r="A60" s="17" t="s">
        <v>141</v>
      </c>
      <c r="B60" s="39" t="s">
        <v>81</v>
      </c>
      <c r="C60" s="39" t="s">
        <v>63</v>
      </c>
      <c r="D60" s="39" t="s">
        <v>123</v>
      </c>
      <c r="E60" s="25"/>
      <c r="F60" s="25"/>
    </row>
    <row r="61" spans="1:6">
      <c r="A61" s="17" t="s">
        <v>141</v>
      </c>
      <c r="B61" s="39" t="s">
        <v>81</v>
      </c>
      <c r="C61" s="39" t="s">
        <v>62</v>
      </c>
      <c r="D61" s="39" t="s">
        <v>61</v>
      </c>
      <c r="E61" s="25"/>
      <c r="F61" s="25"/>
    </row>
    <row r="62" spans="1:6">
      <c r="A62" s="17" t="s">
        <v>141</v>
      </c>
      <c r="B62" s="39" t="s">
        <v>81</v>
      </c>
      <c r="C62" s="39" t="s">
        <v>62</v>
      </c>
      <c r="D62" s="39" t="s">
        <v>64</v>
      </c>
      <c r="E62" s="25"/>
      <c r="F62" s="25"/>
    </row>
    <row r="63" spans="1:6">
      <c r="A63" s="17" t="s">
        <v>141</v>
      </c>
      <c r="B63" s="39" t="s">
        <v>81</v>
      </c>
      <c r="C63" s="39" t="s">
        <v>126</v>
      </c>
      <c r="D63" s="39" t="s">
        <v>64</v>
      </c>
      <c r="E63" s="25"/>
      <c r="F63" s="25"/>
    </row>
    <row r="64" spans="1:6">
      <c r="A64" s="17" t="s">
        <v>141</v>
      </c>
      <c r="B64" s="39" t="s">
        <v>81</v>
      </c>
      <c r="C64" s="39" t="s">
        <v>127</v>
      </c>
      <c r="D64" s="39" t="s">
        <v>61</v>
      </c>
      <c r="E64" s="25"/>
      <c r="F64" s="25"/>
    </row>
    <row r="65" spans="1:6">
      <c r="A65" s="17" t="s">
        <v>141</v>
      </c>
      <c r="B65" s="39" t="s">
        <v>81</v>
      </c>
      <c r="C65" s="39" t="s">
        <v>127</v>
      </c>
      <c r="D65" s="39" t="s">
        <v>64</v>
      </c>
      <c r="E65" s="25"/>
      <c r="F65" s="25"/>
    </row>
    <row r="66" spans="1:6">
      <c r="A66" s="17" t="s">
        <v>141</v>
      </c>
      <c r="B66" s="39" t="s">
        <v>81</v>
      </c>
      <c r="C66" s="39" t="s">
        <v>128</v>
      </c>
      <c r="D66" s="39" t="s">
        <v>61</v>
      </c>
      <c r="E66" s="25"/>
      <c r="F66" s="25"/>
    </row>
    <row r="67" spans="1:6">
      <c r="A67" s="17" t="s">
        <v>141</v>
      </c>
      <c r="B67" s="39" t="s">
        <v>81</v>
      </c>
      <c r="C67" s="39" t="s">
        <v>128</v>
      </c>
      <c r="D67" s="39" t="s">
        <v>64</v>
      </c>
      <c r="E67" s="25"/>
      <c r="F67" s="25"/>
    </row>
    <row r="68" spans="1:6">
      <c r="A68" s="17" t="s">
        <v>141</v>
      </c>
      <c r="B68" s="39" t="s">
        <v>81</v>
      </c>
      <c r="C68" s="39" t="s">
        <v>129</v>
      </c>
      <c r="D68" s="39" t="s">
        <v>61</v>
      </c>
      <c r="E68" s="25"/>
      <c r="F68" s="25"/>
    </row>
    <row r="69" spans="1:6">
      <c r="A69" s="17" t="s">
        <v>141</v>
      </c>
      <c r="B69" s="39" t="s">
        <v>81</v>
      </c>
      <c r="C69" s="39" t="s">
        <v>129</v>
      </c>
      <c r="D69" s="39" t="s">
        <v>122</v>
      </c>
      <c r="E69" s="25"/>
      <c r="F69" s="25"/>
    </row>
    <row r="70" spans="1:6">
      <c r="A70" s="17" t="s">
        <v>141</v>
      </c>
      <c r="B70" s="39" t="s">
        <v>81</v>
      </c>
      <c r="C70" s="39" t="s">
        <v>129</v>
      </c>
      <c r="D70" s="39" t="s">
        <v>64</v>
      </c>
      <c r="E70" s="25"/>
      <c r="F70" s="25"/>
    </row>
    <row r="71" spans="1:6">
      <c r="A71" s="17" t="s">
        <v>141</v>
      </c>
      <c r="B71" s="39" t="s">
        <v>81</v>
      </c>
      <c r="C71" s="39" t="s">
        <v>130</v>
      </c>
      <c r="D71" s="39" t="s">
        <v>64</v>
      </c>
      <c r="E71" s="25"/>
      <c r="F71" s="25"/>
    </row>
    <row r="72" spans="1:6">
      <c r="A72" s="17" t="s">
        <v>141</v>
      </c>
      <c r="B72" s="39" t="s">
        <v>81</v>
      </c>
      <c r="C72" s="39" t="s">
        <v>131</v>
      </c>
      <c r="D72" s="39" t="s">
        <v>64</v>
      </c>
      <c r="E72" s="25"/>
      <c r="F72" s="25"/>
    </row>
    <row r="73" spans="1:6">
      <c r="A73" s="17" t="s">
        <v>141</v>
      </c>
      <c r="B73" s="39" t="s">
        <v>127</v>
      </c>
      <c r="C73" s="39" t="s">
        <v>119</v>
      </c>
      <c r="D73" s="39" t="s">
        <v>127</v>
      </c>
      <c r="E73" s="25"/>
      <c r="F73" s="25"/>
    </row>
    <row r="74" spans="1:6">
      <c r="A74" s="17" t="s">
        <v>141</v>
      </c>
      <c r="B74" s="39" t="s">
        <v>127</v>
      </c>
      <c r="C74" s="39" t="s">
        <v>62</v>
      </c>
      <c r="D74" s="39" t="s">
        <v>127</v>
      </c>
      <c r="E74" s="25"/>
      <c r="F74" s="25"/>
    </row>
    <row r="75" spans="1:6">
      <c r="A75" s="17" t="s">
        <v>141</v>
      </c>
      <c r="B75" s="39" t="s">
        <v>127</v>
      </c>
      <c r="C75" s="39" t="s">
        <v>128</v>
      </c>
      <c r="D75" s="39" t="s">
        <v>127</v>
      </c>
      <c r="E75" s="25"/>
      <c r="F75" s="25"/>
    </row>
    <row r="76" spans="1:6">
      <c r="A76" s="17" t="s">
        <v>141</v>
      </c>
      <c r="B76" s="39" t="s">
        <v>6</v>
      </c>
      <c r="C76" s="39" t="s">
        <v>119</v>
      </c>
      <c r="D76" s="39" t="s">
        <v>61</v>
      </c>
      <c r="E76" s="25"/>
      <c r="F76" s="25"/>
    </row>
    <row r="77" spans="1:6">
      <c r="A77" s="17" t="s">
        <v>141</v>
      </c>
      <c r="B77" s="39" t="s">
        <v>6</v>
      </c>
      <c r="C77" s="39" t="s">
        <v>119</v>
      </c>
      <c r="D77" s="39" t="s">
        <v>64</v>
      </c>
      <c r="E77" s="25"/>
      <c r="F77" s="25"/>
    </row>
    <row r="78" spans="1:6">
      <c r="A78" s="17" t="s">
        <v>141</v>
      </c>
      <c r="B78" s="39" t="s">
        <v>6</v>
      </c>
      <c r="C78" s="39" t="s">
        <v>119</v>
      </c>
      <c r="D78" s="39" t="s">
        <v>123</v>
      </c>
      <c r="E78" s="25"/>
      <c r="F78" s="25"/>
    </row>
    <row r="79" spans="1:6">
      <c r="A79" s="17" t="s">
        <v>141</v>
      </c>
      <c r="B79" s="39" t="s">
        <v>6</v>
      </c>
      <c r="C79" s="39" t="s">
        <v>124</v>
      </c>
      <c r="D79" s="43" t="s">
        <v>61</v>
      </c>
      <c r="E79" s="25"/>
      <c r="F79" s="25"/>
    </row>
    <row r="80" spans="1:6">
      <c r="A80" s="17" t="s">
        <v>141</v>
      </c>
      <c r="B80" s="39" t="s">
        <v>6</v>
      </c>
      <c r="C80" s="39" t="s">
        <v>124</v>
      </c>
      <c r="D80" s="43" t="s">
        <v>64</v>
      </c>
      <c r="E80" s="25"/>
      <c r="F80" s="25"/>
    </row>
    <row r="81" spans="1:6">
      <c r="A81" s="17" t="s">
        <v>141</v>
      </c>
      <c r="B81" s="39" t="s">
        <v>6</v>
      </c>
      <c r="C81" s="39" t="s">
        <v>63</v>
      </c>
      <c r="D81" s="43" t="s">
        <v>61</v>
      </c>
      <c r="E81" s="25"/>
      <c r="F81" s="25"/>
    </row>
    <row r="82" spans="1:6">
      <c r="A82" s="17" t="s">
        <v>141</v>
      </c>
      <c r="B82" s="39" t="s">
        <v>6</v>
      </c>
      <c r="C82" s="39" t="s">
        <v>63</v>
      </c>
      <c r="D82" s="43" t="s">
        <v>64</v>
      </c>
      <c r="E82" s="25"/>
      <c r="F82" s="25"/>
    </row>
    <row r="83" spans="1:6">
      <c r="A83" s="17" t="s">
        <v>141</v>
      </c>
      <c r="B83" s="39" t="s">
        <v>6</v>
      </c>
      <c r="C83" s="39" t="s">
        <v>63</v>
      </c>
      <c r="D83" s="39" t="s">
        <v>123</v>
      </c>
      <c r="E83" s="25"/>
      <c r="F83" s="25"/>
    </row>
    <row r="84" spans="1:6">
      <c r="A84" s="17" t="s">
        <v>141</v>
      </c>
      <c r="B84" s="39" t="s">
        <v>6</v>
      </c>
      <c r="C84" s="39" t="s">
        <v>62</v>
      </c>
      <c r="D84" s="43" t="s">
        <v>61</v>
      </c>
      <c r="E84" s="25"/>
      <c r="F84" s="25"/>
    </row>
    <row r="85" spans="1:6">
      <c r="A85" s="17" t="s">
        <v>141</v>
      </c>
      <c r="B85" s="39" t="s">
        <v>6</v>
      </c>
      <c r="C85" s="39" t="s">
        <v>62</v>
      </c>
      <c r="D85" s="43" t="s">
        <v>64</v>
      </c>
      <c r="E85" s="25"/>
      <c r="F85" s="25"/>
    </row>
    <row r="86" spans="1:6">
      <c r="A86" s="17" t="s">
        <v>141</v>
      </c>
      <c r="B86" s="39" t="s">
        <v>6</v>
      </c>
      <c r="C86" s="39" t="s">
        <v>127</v>
      </c>
      <c r="D86" s="43" t="s">
        <v>61</v>
      </c>
      <c r="E86" s="25"/>
      <c r="F86" s="25"/>
    </row>
    <row r="87" spans="1:6">
      <c r="A87" s="17" t="s">
        <v>141</v>
      </c>
      <c r="B87" s="39" t="s">
        <v>6</v>
      </c>
      <c r="C87" s="39" t="s">
        <v>127</v>
      </c>
      <c r="D87" s="43" t="s">
        <v>64</v>
      </c>
      <c r="E87" s="25"/>
      <c r="F87" s="25"/>
    </row>
    <row r="88" spans="1:6">
      <c r="A88" s="17" t="s">
        <v>141</v>
      </c>
      <c r="B88" s="39" t="s">
        <v>6</v>
      </c>
      <c r="C88" s="39" t="s">
        <v>128</v>
      </c>
      <c r="D88" s="43" t="s">
        <v>61</v>
      </c>
      <c r="E88" s="25"/>
      <c r="F88" s="25"/>
    </row>
    <row r="89" spans="1:6">
      <c r="A89" s="17" t="s">
        <v>141</v>
      </c>
      <c r="B89" s="39" t="s">
        <v>6</v>
      </c>
      <c r="C89" s="39" t="s">
        <v>128</v>
      </c>
      <c r="D89" s="43" t="s">
        <v>64</v>
      </c>
      <c r="E89" s="25"/>
      <c r="F89" s="25"/>
    </row>
    <row r="90" spans="1:6">
      <c r="A90" s="17" t="s">
        <v>141</v>
      </c>
      <c r="B90" s="39" t="s">
        <v>6</v>
      </c>
      <c r="C90" s="39" t="s">
        <v>129</v>
      </c>
      <c r="D90" s="43" t="s">
        <v>61</v>
      </c>
      <c r="E90" s="25"/>
      <c r="F90" s="25"/>
    </row>
    <row r="91" spans="1:6">
      <c r="A91" s="17" t="s">
        <v>141</v>
      </c>
      <c r="B91" s="39" t="s">
        <v>6</v>
      </c>
      <c r="C91" s="39" t="s">
        <v>129</v>
      </c>
      <c r="D91" s="43" t="s">
        <v>64</v>
      </c>
      <c r="E91" s="25"/>
      <c r="F91" s="25"/>
    </row>
    <row r="92" spans="1:6">
      <c r="A92" s="17" t="s">
        <v>141</v>
      </c>
      <c r="B92" s="39" t="s">
        <v>6</v>
      </c>
      <c r="C92" s="39" t="s">
        <v>131</v>
      </c>
      <c r="D92" s="43" t="s">
        <v>64</v>
      </c>
      <c r="E92" s="25"/>
      <c r="F92" s="25"/>
    </row>
    <row r="93" spans="1:6">
      <c r="A93" s="17" t="s">
        <v>141</v>
      </c>
      <c r="B93" s="39" t="s">
        <v>132</v>
      </c>
      <c r="C93" s="39" t="s">
        <v>120</v>
      </c>
      <c r="D93" s="43" t="s">
        <v>61</v>
      </c>
      <c r="E93" s="25"/>
      <c r="F93" s="25"/>
    </row>
    <row r="94" spans="1:6">
      <c r="A94" s="17" t="s">
        <v>141</v>
      </c>
      <c r="B94" s="39" t="s">
        <v>132</v>
      </c>
      <c r="C94" s="39" t="s">
        <v>119</v>
      </c>
      <c r="D94" s="43" t="s">
        <v>133</v>
      </c>
      <c r="E94" s="25"/>
      <c r="F94" s="25"/>
    </row>
    <row r="95" spans="1:6">
      <c r="A95" s="17" t="s">
        <v>141</v>
      </c>
      <c r="B95" s="39" t="s">
        <v>132</v>
      </c>
      <c r="C95" s="39" t="s">
        <v>63</v>
      </c>
      <c r="D95" s="43" t="s">
        <v>133</v>
      </c>
      <c r="E95" s="25"/>
      <c r="F95" s="25"/>
    </row>
    <row r="96" spans="1:6">
      <c r="A96" s="17" t="s">
        <v>141</v>
      </c>
      <c r="B96" s="39" t="s">
        <v>132</v>
      </c>
      <c r="C96" s="39" t="s">
        <v>62</v>
      </c>
      <c r="D96" s="43" t="s">
        <v>133</v>
      </c>
      <c r="E96" s="25"/>
      <c r="F96" s="25"/>
    </row>
    <row r="97" spans="1:6">
      <c r="A97" s="17" t="s">
        <v>141</v>
      </c>
      <c r="B97" s="39" t="s">
        <v>132</v>
      </c>
      <c r="C97" s="39" t="s">
        <v>128</v>
      </c>
      <c r="D97" s="43" t="s">
        <v>133</v>
      </c>
      <c r="E97" s="25"/>
      <c r="F97" s="25"/>
    </row>
    <row r="98" spans="1:6">
      <c r="A98" s="17" t="s">
        <v>141</v>
      </c>
      <c r="B98" s="39" t="s">
        <v>134</v>
      </c>
      <c r="C98" s="39" t="s">
        <v>119</v>
      </c>
      <c r="D98" s="43" t="s">
        <v>135</v>
      </c>
      <c r="E98" s="25"/>
      <c r="F98" s="25"/>
    </row>
    <row r="99" spans="1:6">
      <c r="A99" s="17" t="s">
        <v>141</v>
      </c>
      <c r="B99" s="39" t="s">
        <v>136</v>
      </c>
      <c r="C99" s="39" t="s">
        <v>119</v>
      </c>
      <c r="D99" s="43" t="s">
        <v>136</v>
      </c>
      <c r="E99" s="25"/>
      <c r="F99" s="25"/>
    </row>
    <row r="100" spans="1:6" ht="23.5">
      <c r="A100" s="13" t="s">
        <v>42</v>
      </c>
      <c r="B100" s="14"/>
      <c r="C100" s="15"/>
      <c r="D100" s="14"/>
      <c r="E100" s="16"/>
      <c r="F100" s="16"/>
    </row>
    <row r="101" spans="1:6">
      <c r="A101" s="73" t="s">
        <v>67</v>
      </c>
      <c r="B101" s="70" t="s">
        <v>85</v>
      </c>
      <c r="C101" s="70" t="s">
        <v>86</v>
      </c>
      <c r="D101" s="70" t="s">
        <v>87</v>
      </c>
      <c r="E101" s="75" t="s">
        <v>142</v>
      </c>
      <c r="F101" s="76"/>
    </row>
    <row r="102" spans="1:6">
      <c r="A102" s="74"/>
      <c r="B102" s="72"/>
      <c r="C102" s="72"/>
      <c r="D102" s="72"/>
      <c r="E102" s="47" t="s">
        <v>139</v>
      </c>
      <c r="F102" s="48" t="s">
        <v>140</v>
      </c>
    </row>
    <row r="103" spans="1:6">
      <c r="A103" s="17" t="s">
        <v>141</v>
      </c>
      <c r="B103" s="44" t="s">
        <v>81</v>
      </c>
      <c r="C103" s="44" t="s">
        <v>6</v>
      </c>
      <c r="D103" s="44" t="s">
        <v>81</v>
      </c>
      <c r="E103" s="50"/>
      <c r="F103" s="50"/>
    </row>
    <row r="104" spans="1:6">
      <c r="A104" s="17" t="s">
        <v>141</v>
      </c>
      <c r="B104" s="44" t="s">
        <v>81</v>
      </c>
      <c r="C104" s="44" t="s">
        <v>137</v>
      </c>
      <c r="D104" s="44" t="s">
        <v>81</v>
      </c>
      <c r="E104" s="50">
        <v>0</v>
      </c>
      <c r="F104" s="50">
        <v>38</v>
      </c>
    </row>
    <row r="105" spans="1:6">
      <c r="A105" s="17" t="s">
        <v>141</v>
      </c>
      <c r="B105" s="44" t="s">
        <v>81</v>
      </c>
      <c r="C105" s="44" t="s">
        <v>117</v>
      </c>
      <c r="D105" s="44" t="s">
        <v>138</v>
      </c>
      <c r="E105" s="50"/>
      <c r="F105" s="50"/>
    </row>
    <row r="106" spans="1:6">
      <c r="A106" s="17" t="s">
        <v>141</v>
      </c>
      <c r="B106" s="44" t="s">
        <v>136</v>
      </c>
      <c r="C106" s="44" t="s">
        <v>117</v>
      </c>
      <c r="D106" s="44" t="s">
        <v>136</v>
      </c>
      <c r="E106" s="50"/>
      <c r="F106" s="50"/>
    </row>
    <row r="107" spans="1:6">
      <c r="A107" s="17" t="s">
        <v>141</v>
      </c>
      <c r="B107" s="44" t="s">
        <v>136</v>
      </c>
      <c r="C107" s="44" t="s">
        <v>127</v>
      </c>
      <c r="D107" s="44" t="s">
        <v>136</v>
      </c>
      <c r="E107" s="50"/>
      <c r="F107" s="50"/>
    </row>
    <row r="108" spans="1:6" ht="23.5">
      <c r="A108" s="13" t="s">
        <v>46</v>
      </c>
      <c r="B108" s="14"/>
      <c r="C108" s="15"/>
      <c r="D108" s="14"/>
      <c r="E108" s="16"/>
      <c r="F108" s="16"/>
    </row>
    <row r="109" spans="1:6">
      <c r="A109" s="73" t="s">
        <v>67</v>
      </c>
      <c r="B109" s="70" t="s">
        <v>46</v>
      </c>
      <c r="C109" s="70" t="s">
        <v>86</v>
      </c>
      <c r="D109" s="70" t="s">
        <v>87</v>
      </c>
      <c r="E109" s="75" t="s">
        <v>142</v>
      </c>
      <c r="F109" s="76"/>
    </row>
    <row r="110" spans="1:6">
      <c r="A110" s="74"/>
      <c r="B110" s="72"/>
      <c r="C110" s="72"/>
      <c r="D110" s="72"/>
      <c r="E110" s="47" t="s">
        <v>139</v>
      </c>
      <c r="F110" s="48" t="s">
        <v>140</v>
      </c>
    </row>
    <row r="111" spans="1:6">
      <c r="A111" s="17" t="s">
        <v>141</v>
      </c>
      <c r="B111" s="44" t="s">
        <v>81</v>
      </c>
      <c r="C111" s="44" t="s">
        <v>137</v>
      </c>
      <c r="D111" s="44" t="s">
        <v>81</v>
      </c>
      <c r="E111" s="49">
        <v>3</v>
      </c>
      <c r="F111" s="49">
        <v>6</v>
      </c>
    </row>
    <row r="112" spans="1:6" ht="23.5">
      <c r="A112" s="13" t="s">
        <v>50</v>
      </c>
      <c r="B112" s="14"/>
      <c r="C112" s="15"/>
      <c r="D112" s="14"/>
      <c r="E112" s="45"/>
      <c r="F112" s="45"/>
    </row>
    <row r="113" spans="1:6">
      <c r="A113" s="73" t="s">
        <v>67</v>
      </c>
      <c r="B113" s="70" t="s">
        <v>50</v>
      </c>
      <c r="C113" s="70" t="s">
        <v>86</v>
      </c>
      <c r="D113" s="70" t="s">
        <v>87</v>
      </c>
      <c r="E113" s="75" t="s">
        <v>142</v>
      </c>
      <c r="F113" s="76"/>
    </row>
    <row r="114" spans="1:6">
      <c r="A114" s="74"/>
      <c r="B114" s="72"/>
      <c r="C114" s="72"/>
      <c r="D114" s="72"/>
      <c r="E114" s="47" t="s">
        <v>139</v>
      </c>
      <c r="F114" s="48" t="s">
        <v>140</v>
      </c>
    </row>
    <row r="115" spans="1:6">
      <c r="A115" s="17" t="s">
        <v>141</v>
      </c>
      <c r="B115" s="44" t="s">
        <v>81</v>
      </c>
      <c r="C115" s="44" t="s">
        <v>51</v>
      </c>
      <c r="D115" s="44" t="s">
        <v>81</v>
      </c>
      <c r="E115" s="46"/>
      <c r="F115" s="46"/>
    </row>
    <row r="116" spans="1:6">
      <c r="A116" s="17" t="s">
        <v>141</v>
      </c>
      <c r="B116" s="44" t="s">
        <v>81</v>
      </c>
      <c r="C116" s="44" t="s">
        <v>52</v>
      </c>
      <c r="D116" s="44" t="s">
        <v>81</v>
      </c>
      <c r="E116" s="46"/>
      <c r="F116" s="46"/>
    </row>
  </sheetData>
  <mergeCells count="30">
    <mergeCell ref="E2:F2"/>
    <mergeCell ref="E12:F12"/>
    <mergeCell ref="E33:F33"/>
    <mergeCell ref="E101:F101"/>
    <mergeCell ref="E109:F109"/>
    <mergeCell ref="E113:F113"/>
    <mergeCell ref="A109:A110"/>
    <mergeCell ref="B109:B110"/>
    <mergeCell ref="C109:C110"/>
    <mergeCell ref="D109:D110"/>
    <mergeCell ref="A113:A114"/>
    <mergeCell ref="B113:B114"/>
    <mergeCell ref="C113:C114"/>
    <mergeCell ref="D113:D114"/>
    <mergeCell ref="A33:A34"/>
    <mergeCell ref="B33:B34"/>
    <mergeCell ref="C33:C34"/>
    <mergeCell ref="D33:D34"/>
    <mergeCell ref="A101:A102"/>
    <mergeCell ref="B101:B102"/>
    <mergeCell ref="C101:C102"/>
    <mergeCell ref="D101:D102"/>
    <mergeCell ref="A2:A3"/>
    <mergeCell ref="B2:B3"/>
    <mergeCell ref="C2:C3"/>
    <mergeCell ref="D2:D3"/>
    <mergeCell ref="A12:A13"/>
    <mergeCell ref="B12:B13"/>
    <mergeCell ref="C12:C13"/>
    <mergeCell ref="D12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6"/>
  <sheetViews>
    <sheetView tabSelected="1" workbookViewId="0">
      <selection activeCell="C9" sqref="C9"/>
    </sheetView>
  </sheetViews>
  <sheetFormatPr defaultRowHeight="14.5"/>
  <cols>
    <col min="2" max="2" width="11.453125" bestFit="1" customWidth="1"/>
    <col min="3" max="3" width="27.36328125" bestFit="1" customWidth="1"/>
    <col min="4" max="4" width="17.36328125" bestFit="1" customWidth="1"/>
    <col min="5" max="6" width="13.36328125" customWidth="1"/>
  </cols>
  <sheetData>
    <row r="1" spans="1:8" ht="23.5">
      <c r="A1" s="13" t="s">
        <v>84</v>
      </c>
      <c r="B1" s="14"/>
      <c r="C1" s="15"/>
      <c r="D1" s="14"/>
      <c r="E1" s="16"/>
      <c r="F1" s="16"/>
      <c r="H1" s="59" t="s">
        <v>86</v>
      </c>
    </row>
    <row r="2" spans="1:8">
      <c r="A2" s="70" t="s">
        <v>67</v>
      </c>
      <c r="B2" s="70" t="s">
        <v>85</v>
      </c>
      <c r="C2" s="70" t="s">
        <v>86</v>
      </c>
      <c r="D2" s="70" t="s">
        <v>87</v>
      </c>
      <c r="E2" s="75" t="s">
        <v>149</v>
      </c>
      <c r="F2" s="76"/>
    </row>
    <row r="3" spans="1:8">
      <c r="A3" s="71"/>
      <c r="B3" s="72"/>
      <c r="C3" s="72"/>
      <c r="D3" s="72"/>
      <c r="E3" s="47" t="s">
        <v>139</v>
      </c>
      <c r="F3" s="48" t="s">
        <v>140</v>
      </c>
    </row>
    <row r="4" spans="1:8">
      <c r="A4" s="17" t="s">
        <v>88</v>
      </c>
      <c r="B4" s="18" t="s">
        <v>81</v>
      </c>
      <c r="C4" s="18" t="s">
        <v>89</v>
      </c>
      <c r="D4" s="18" t="s">
        <v>81</v>
      </c>
      <c r="E4" s="19"/>
      <c r="F4" s="19"/>
    </row>
    <row r="5" spans="1:8">
      <c r="A5" s="17" t="s">
        <v>88</v>
      </c>
      <c r="B5" s="18" t="s">
        <v>81</v>
      </c>
      <c r="C5" s="18" t="s">
        <v>90</v>
      </c>
      <c r="D5" s="18" t="s">
        <v>81</v>
      </c>
      <c r="E5" s="20"/>
      <c r="F5" s="20"/>
    </row>
    <row r="6" spans="1:8">
      <c r="A6" s="17" t="s">
        <v>88</v>
      </c>
      <c r="B6" s="18" t="s">
        <v>81</v>
      </c>
      <c r="C6" s="18" t="s">
        <v>91</v>
      </c>
      <c r="D6" s="18" t="s">
        <v>81</v>
      </c>
      <c r="E6" s="19"/>
      <c r="F6" s="19"/>
    </row>
    <row r="7" spans="1:8">
      <c r="A7" s="17" t="s">
        <v>88</v>
      </c>
      <c r="B7" s="18" t="s">
        <v>81</v>
      </c>
      <c r="C7" s="18" t="s">
        <v>92</v>
      </c>
      <c r="D7" s="18" t="s">
        <v>81</v>
      </c>
      <c r="E7" s="20"/>
      <c r="F7" s="20"/>
    </row>
    <row r="8" spans="1:8">
      <c r="A8" s="17" t="s">
        <v>88</v>
      </c>
      <c r="B8" s="18" t="s">
        <v>81</v>
      </c>
      <c r="C8" s="18" t="s">
        <v>93</v>
      </c>
      <c r="D8" s="18" t="s">
        <v>81</v>
      </c>
      <c r="E8" s="20"/>
      <c r="F8" s="20"/>
    </row>
    <row r="9" spans="1:8">
      <c r="A9" s="17" t="s">
        <v>88</v>
      </c>
      <c r="B9" s="18" t="s">
        <v>81</v>
      </c>
      <c r="C9" s="18" t="s">
        <v>94</v>
      </c>
      <c r="D9" s="18" t="s">
        <v>81</v>
      </c>
      <c r="E9" s="21"/>
      <c r="F9" s="21"/>
    </row>
    <row r="10" spans="1:8">
      <c r="A10" s="17" t="s">
        <v>88</v>
      </c>
      <c r="B10" s="18" t="s">
        <v>81</v>
      </c>
      <c r="C10" s="18" t="s">
        <v>95</v>
      </c>
      <c r="D10" s="18" t="s">
        <v>81</v>
      </c>
      <c r="E10" s="20">
        <v>0</v>
      </c>
      <c r="F10" s="53">
        <f>16.2*24*30/1000</f>
        <v>11.663999999999998</v>
      </c>
      <c r="G10" s="54" t="s">
        <v>145</v>
      </c>
    </row>
    <row r="11" spans="1:8" ht="23.5">
      <c r="A11" s="13" t="s">
        <v>96</v>
      </c>
      <c r="B11" s="14"/>
      <c r="C11" s="15"/>
      <c r="D11" s="14"/>
      <c r="E11" s="16"/>
      <c r="F11" s="16"/>
    </row>
    <row r="12" spans="1:8">
      <c r="A12" s="70" t="s">
        <v>67</v>
      </c>
      <c r="B12" s="70" t="s">
        <v>85</v>
      </c>
      <c r="C12" s="70" t="s">
        <v>86</v>
      </c>
      <c r="D12" s="70" t="s">
        <v>87</v>
      </c>
      <c r="E12" s="75" t="s">
        <v>149</v>
      </c>
      <c r="F12" s="76"/>
    </row>
    <row r="13" spans="1:8">
      <c r="A13" s="71"/>
      <c r="B13" s="72"/>
      <c r="C13" s="72"/>
      <c r="D13" s="72"/>
      <c r="E13" s="47" t="s">
        <v>139</v>
      </c>
      <c r="F13" s="48" t="s">
        <v>140</v>
      </c>
    </row>
    <row r="14" spans="1:8" hidden="1">
      <c r="A14" s="17"/>
      <c r="B14" s="22"/>
      <c r="C14" s="23" t="s">
        <v>97</v>
      </c>
      <c r="D14" s="22"/>
      <c r="E14" s="24"/>
      <c r="F14" s="24"/>
    </row>
    <row r="15" spans="1:8">
      <c r="A15" s="17" t="s">
        <v>88</v>
      </c>
      <c r="B15" s="22" t="s">
        <v>81</v>
      </c>
      <c r="C15" s="22" t="s">
        <v>6</v>
      </c>
      <c r="D15" s="22" t="s">
        <v>81</v>
      </c>
      <c r="E15" s="53">
        <f>30*24*30/1000</f>
        <v>21.6</v>
      </c>
      <c r="F15" s="53">
        <f>40*24*30/1000</f>
        <v>28.8</v>
      </c>
      <c r="G15" s="54" t="s">
        <v>145</v>
      </c>
    </row>
    <row r="16" spans="1:8">
      <c r="A16" s="17" t="s">
        <v>88</v>
      </c>
      <c r="B16" s="26" t="s">
        <v>98</v>
      </c>
      <c r="C16" s="22" t="s">
        <v>6</v>
      </c>
      <c r="D16" s="22" t="s">
        <v>81</v>
      </c>
      <c r="E16" s="24"/>
      <c r="F16" s="24"/>
    </row>
    <row r="17" spans="1:7">
      <c r="A17" s="17" t="s">
        <v>88</v>
      </c>
      <c r="B17" s="27"/>
      <c r="C17" s="28" t="s">
        <v>99</v>
      </c>
      <c r="D17" s="27"/>
      <c r="E17" s="24"/>
      <c r="F17" s="24"/>
    </row>
    <row r="18" spans="1:7">
      <c r="A18" s="17" t="s">
        <v>88</v>
      </c>
      <c r="B18" s="27" t="s">
        <v>81</v>
      </c>
      <c r="C18" s="27" t="s">
        <v>100</v>
      </c>
      <c r="D18" s="27" t="s">
        <v>81</v>
      </c>
      <c r="E18" s="53">
        <f>35*24*30/1000</f>
        <v>25.2</v>
      </c>
      <c r="F18" s="53">
        <f>1100*30/1000</f>
        <v>33</v>
      </c>
      <c r="G18" s="54" t="s">
        <v>145</v>
      </c>
    </row>
    <row r="19" spans="1:7">
      <c r="A19" s="17" t="s">
        <v>88</v>
      </c>
      <c r="B19" s="29" t="s">
        <v>98</v>
      </c>
      <c r="C19" s="27" t="s">
        <v>100</v>
      </c>
      <c r="D19" s="27" t="s">
        <v>81</v>
      </c>
      <c r="E19" s="24"/>
      <c r="F19" s="24"/>
    </row>
    <row r="20" spans="1:7">
      <c r="A20" s="17" t="s">
        <v>88</v>
      </c>
      <c r="B20" s="30"/>
      <c r="C20" s="31" t="s">
        <v>101</v>
      </c>
      <c r="D20" s="30"/>
      <c r="E20" s="24"/>
      <c r="F20" s="24"/>
    </row>
    <row r="21" spans="1:7">
      <c r="A21" s="17" t="s">
        <v>88</v>
      </c>
      <c r="B21" s="30" t="s">
        <v>81</v>
      </c>
      <c r="C21" s="30" t="s">
        <v>102</v>
      </c>
      <c r="D21" s="30" t="s">
        <v>81</v>
      </c>
      <c r="E21" s="53">
        <f>30*24*30/1000</f>
        <v>21.6</v>
      </c>
      <c r="F21" s="53">
        <f>50*24*30/1000</f>
        <v>36</v>
      </c>
      <c r="G21" s="54" t="s">
        <v>145</v>
      </c>
    </row>
    <row r="22" spans="1:7">
      <c r="A22" s="17" t="s">
        <v>88</v>
      </c>
      <c r="B22" s="32" t="s">
        <v>98</v>
      </c>
      <c r="C22" s="30" t="s">
        <v>102</v>
      </c>
      <c r="D22" s="30"/>
      <c r="E22" s="25"/>
      <c r="F22" s="25"/>
    </row>
    <row r="23" spans="1:7">
      <c r="A23" s="17" t="s">
        <v>88</v>
      </c>
      <c r="B23" s="30" t="s">
        <v>81</v>
      </c>
      <c r="C23" s="30" t="s">
        <v>103</v>
      </c>
      <c r="D23" s="30" t="s">
        <v>81</v>
      </c>
      <c r="E23" s="24"/>
      <c r="F23" s="24"/>
    </row>
    <row r="24" spans="1:7">
      <c r="A24" s="17" t="s">
        <v>88</v>
      </c>
      <c r="B24" s="27"/>
      <c r="C24" s="28" t="s">
        <v>104</v>
      </c>
      <c r="D24" s="27"/>
      <c r="E24" s="24"/>
      <c r="F24" s="24"/>
    </row>
    <row r="25" spans="1:7">
      <c r="A25" s="17" t="s">
        <v>88</v>
      </c>
      <c r="B25" s="27" t="s">
        <v>81</v>
      </c>
      <c r="C25" s="27" t="s">
        <v>143</v>
      </c>
      <c r="D25" s="27" t="s">
        <v>81</v>
      </c>
      <c r="E25" s="25">
        <v>10</v>
      </c>
      <c r="F25" s="25">
        <v>30</v>
      </c>
    </row>
    <row r="26" spans="1:7">
      <c r="A26" s="17" t="s">
        <v>88</v>
      </c>
      <c r="B26" s="29" t="s">
        <v>98</v>
      </c>
      <c r="C26" s="27" t="s">
        <v>105</v>
      </c>
      <c r="D26" s="27" t="s">
        <v>81</v>
      </c>
      <c r="E26" s="24"/>
      <c r="F26" s="24"/>
    </row>
    <row r="27" spans="1:7">
      <c r="A27" s="17" t="s">
        <v>88</v>
      </c>
      <c r="B27" s="27" t="s">
        <v>81</v>
      </c>
      <c r="C27" s="27" t="s">
        <v>106</v>
      </c>
      <c r="D27" s="27" t="s">
        <v>81</v>
      </c>
      <c r="E27" s="24"/>
      <c r="F27" s="24"/>
    </row>
    <row r="28" spans="1:7">
      <c r="A28" s="17" t="s">
        <v>88</v>
      </c>
      <c r="B28" s="29" t="s">
        <v>98</v>
      </c>
      <c r="C28" s="27" t="s">
        <v>106</v>
      </c>
      <c r="D28" s="27" t="s">
        <v>81</v>
      </c>
      <c r="E28" s="24"/>
      <c r="F28" s="24"/>
    </row>
    <row r="29" spans="1:7">
      <c r="A29" s="17" t="s">
        <v>88</v>
      </c>
      <c r="B29" s="27" t="s">
        <v>81</v>
      </c>
      <c r="C29" s="27" t="s">
        <v>107</v>
      </c>
      <c r="D29" s="27" t="s">
        <v>81</v>
      </c>
      <c r="E29" s="24"/>
      <c r="F29" s="24"/>
    </row>
    <row r="30" spans="1:7">
      <c r="A30" s="17" t="s">
        <v>88</v>
      </c>
      <c r="B30" s="29" t="s">
        <v>98</v>
      </c>
      <c r="C30" s="27" t="s">
        <v>107</v>
      </c>
      <c r="D30" s="27" t="s">
        <v>81</v>
      </c>
      <c r="E30" s="24"/>
      <c r="F30" s="24"/>
    </row>
    <row r="31" spans="1:7">
      <c r="A31" s="17" t="s">
        <v>88</v>
      </c>
      <c r="B31" s="30" t="s">
        <v>81</v>
      </c>
      <c r="C31" s="30" t="s">
        <v>108</v>
      </c>
      <c r="D31" s="30" t="s">
        <v>81</v>
      </c>
      <c r="E31" s="25">
        <v>0</v>
      </c>
      <c r="F31" s="25">
        <v>2</v>
      </c>
    </row>
    <row r="32" spans="1:7" ht="23.5">
      <c r="A32" s="13" t="s">
        <v>29</v>
      </c>
      <c r="B32" s="14"/>
      <c r="C32" s="15"/>
      <c r="D32" s="14"/>
      <c r="E32" s="16"/>
      <c r="F32" s="16"/>
    </row>
    <row r="33" spans="1:6">
      <c r="A33" s="73" t="s">
        <v>67</v>
      </c>
      <c r="B33" s="70" t="s">
        <v>85</v>
      </c>
      <c r="C33" s="70" t="s">
        <v>86</v>
      </c>
      <c r="D33" s="70" t="s">
        <v>87</v>
      </c>
      <c r="E33" s="75" t="s">
        <v>149</v>
      </c>
      <c r="F33" s="76"/>
    </row>
    <row r="34" spans="1:6">
      <c r="A34" s="74"/>
      <c r="B34" s="72"/>
      <c r="C34" s="72"/>
      <c r="D34" s="72"/>
      <c r="E34" s="47" t="s">
        <v>139</v>
      </c>
      <c r="F34" s="48" t="s">
        <v>140</v>
      </c>
    </row>
    <row r="35" spans="1:6" hidden="1">
      <c r="A35" s="17"/>
      <c r="B35" s="22"/>
      <c r="C35" s="23" t="s">
        <v>109</v>
      </c>
      <c r="D35" s="23"/>
      <c r="E35" s="33"/>
      <c r="F35" s="33"/>
    </row>
    <row r="36" spans="1:6">
      <c r="A36" s="17" t="s">
        <v>88</v>
      </c>
      <c r="B36" s="22" t="s">
        <v>81</v>
      </c>
      <c r="C36" s="22" t="s">
        <v>110</v>
      </c>
      <c r="D36" s="22" t="s">
        <v>81</v>
      </c>
      <c r="E36" s="25">
        <v>0</v>
      </c>
      <c r="F36" s="25">
        <v>85</v>
      </c>
    </row>
    <row r="37" spans="1:6" hidden="1">
      <c r="A37" s="17" t="s">
        <v>88</v>
      </c>
      <c r="B37" s="26" t="s">
        <v>98</v>
      </c>
      <c r="C37" s="22" t="s">
        <v>111</v>
      </c>
      <c r="D37" s="22" t="s">
        <v>81</v>
      </c>
      <c r="E37" s="34"/>
      <c r="F37" s="34"/>
    </row>
    <row r="38" spans="1:6" hidden="1">
      <c r="A38" s="17" t="s">
        <v>88</v>
      </c>
      <c r="B38" s="35"/>
      <c r="C38" s="36" t="s">
        <v>112</v>
      </c>
      <c r="D38" s="37"/>
      <c r="E38" s="34"/>
      <c r="F38" s="34"/>
    </row>
    <row r="39" spans="1:6">
      <c r="A39" s="17" t="s">
        <v>88</v>
      </c>
      <c r="B39" s="37" t="s">
        <v>81</v>
      </c>
      <c r="C39" s="51" t="s">
        <v>144</v>
      </c>
      <c r="D39" s="37" t="s">
        <v>81</v>
      </c>
      <c r="E39" s="25">
        <v>0</v>
      </c>
      <c r="F39" s="25">
        <v>60</v>
      </c>
    </row>
    <row r="40" spans="1:6" hidden="1">
      <c r="A40" s="17" t="s">
        <v>88</v>
      </c>
      <c r="B40" s="37" t="s">
        <v>81</v>
      </c>
      <c r="C40" s="38" t="s">
        <v>113</v>
      </c>
      <c r="D40" s="37" t="s">
        <v>81</v>
      </c>
      <c r="E40" s="24"/>
      <c r="F40" s="24"/>
    </row>
    <row r="41" spans="1:6" hidden="1">
      <c r="A41" s="17" t="s">
        <v>88</v>
      </c>
      <c r="B41" s="37" t="s">
        <v>81</v>
      </c>
      <c r="C41" s="38" t="s">
        <v>114</v>
      </c>
      <c r="D41" s="37" t="s">
        <v>81</v>
      </c>
      <c r="E41" s="24"/>
      <c r="F41" s="24"/>
    </row>
    <row r="42" spans="1:6" hidden="1">
      <c r="A42" s="17" t="s">
        <v>88</v>
      </c>
      <c r="B42" s="35" t="s">
        <v>98</v>
      </c>
      <c r="C42" s="38" t="s">
        <v>115</v>
      </c>
      <c r="D42" s="37" t="s">
        <v>81</v>
      </c>
      <c r="E42" s="24"/>
      <c r="F42" s="24"/>
    </row>
    <row r="43" spans="1:6">
      <c r="A43" s="17" t="s">
        <v>88</v>
      </c>
      <c r="B43" s="39" t="s">
        <v>81</v>
      </c>
      <c r="C43" s="39" t="s">
        <v>116</v>
      </c>
      <c r="D43" s="39" t="s">
        <v>81</v>
      </c>
      <c r="E43" s="25">
        <v>0</v>
      </c>
      <c r="F43" s="25">
        <v>2</v>
      </c>
    </row>
    <row r="44" spans="1:6">
      <c r="A44" s="17" t="s">
        <v>88</v>
      </c>
      <c r="B44" s="40" t="s">
        <v>117</v>
      </c>
      <c r="C44" s="40" t="s">
        <v>118</v>
      </c>
      <c r="D44" s="40" t="s">
        <v>61</v>
      </c>
      <c r="E44" s="41"/>
      <c r="F44" s="41"/>
    </row>
    <row r="45" spans="1:6">
      <c r="A45" s="17" t="s">
        <v>88</v>
      </c>
      <c r="B45" s="42" t="s">
        <v>98</v>
      </c>
      <c r="C45" s="42" t="s">
        <v>119</v>
      </c>
      <c r="D45" s="42" t="s">
        <v>61</v>
      </c>
      <c r="E45" s="25"/>
      <c r="F45" s="25"/>
    </row>
    <row r="46" spans="1:6">
      <c r="A46" s="17" t="s">
        <v>88</v>
      </c>
      <c r="B46" s="42" t="s">
        <v>98</v>
      </c>
      <c r="C46" s="42" t="s">
        <v>120</v>
      </c>
      <c r="D46" s="42" t="s">
        <v>61</v>
      </c>
      <c r="E46" s="77">
        <v>0</v>
      </c>
      <c r="F46" s="77">
        <v>44</v>
      </c>
    </row>
    <row r="47" spans="1:6">
      <c r="A47" s="17" t="s">
        <v>88</v>
      </c>
      <c r="B47" s="42" t="s">
        <v>98</v>
      </c>
      <c r="C47" s="42" t="s">
        <v>121</v>
      </c>
      <c r="D47" s="42" t="s">
        <v>61</v>
      </c>
      <c r="E47" s="78"/>
      <c r="F47" s="78"/>
    </row>
    <row r="48" spans="1:6">
      <c r="A48" s="17" t="s">
        <v>88</v>
      </c>
      <c r="B48" s="39" t="s">
        <v>81</v>
      </c>
      <c r="C48" s="39" t="s">
        <v>119</v>
      </c>
      <c r="D48" s="39" t="s">
        <v>61</v>
      </c>
      <c r="E48" s="25">
        <v>0</v>
      </c>
      <c r="F48" s="25">
        <v>94</v>
      </c>
    </row>
    <row r="49" spans="1:6">
      <c r="A49" s="17" t="s">
        <v>88</v>
      </c>
      <c r="B49" s="39" t="s">
        <v>81</v>
      </c>
      <c r="C49" s="39" t="s">
        <v>119</v>
      </c>
      <c r="D49" s="39" t="s">
        <v>122</v>
      </c>
      <c r="E49" s="25">
        <v>0</v>
      </c>
      <c r="F49" s="25">
        <v>90</v>
      </c>
    </row>
    <row r="50" spans="1:6">
      <c r="A50" s="17" t="s">
        <v>88</v>
      </c>
      <c r="B50" s="39" t="s">
        <v>81</v>
      </c>
      <c r="C50" s="39" t="s">
        <v>119</v>
      </c>
      <c r="D50" s="39" t="s">
        <v>64</v>
      </c>
      <c r="E50" s="25">
        <v>0</v>
      </c>
      <c r="F50" s="25">
        <v>33</v>
      </c>
    </row>
    <row r="51" spans="1:6">
      <c r="A51" s="17" t="s">
        <v>88</v>
      </c>
      <c r="B51" s="39" t="s">
        <v>81</v>
      </c>
      <c r="C51" s="39" t="s">
        <v>119</v>
      </c>
      <c r="D51" s="39" t="s">
        <v>123</v>
      </c>
      <c r="E51" s="25">
        <v>0</v>
      </c>
      <c r="F51" s="25">
        <v>3</v>
      </c>
    </row>
    <row r="52" spans="1:6">
      <c r="A52" s="17" t="s">
        <v>88</v>
      </c>
      <c r="B52" s="39" t="s">
        <v>81</v>
      </c>
      <c r="C52" s="39" t="s">
        <v>120</v>
      </c>
      <c r="D52" s="39" t="s">
        <v>61</v>
      </c>
      <c r="E52" s="25"/>
      <c r="F52" s="25"/>
    </row>
    <row r="53" spans="1:6">
      <c r="A53" s="17" t="s">
        <v>88</v>
      </c>
      <c r="B53" s="39" t="s">
        <v>81</v>
      </c>
      <c r="C53" s="39" t="s">
        <v>121</v>
      </c>
      <c r="D53" s="39" t="s">
        <v>61</v>
      </c>
      <c r="E53" s="25"/>
      <c r="F53" s="25"/>
    </row>
    <row r="54" spans="1:6">
      <c r="A54" s="17" t="s">
        <v>88</v>
      </c>
      <c r="B54" s="39" t="s">
        <v>81</v>
      </c>
      <c r="C54" s="39" t="s">
        <v>124</v>
      </c>
      <c r="D54" s="39" t="s">
        <v>61</v>
      </c>
      <c r="E54" s="25"/>
      <c r="F54" s="25"/>
    </row>
    <row r="55" spans="1:6">
      <c r="A55" s="17" t="s">
        <v>88</v>
      </c>
      <c r="B55" s="39" t="s">
        <v>81</v>
      </c>
      <c r="C55" s="39" t="s">
        <v>124</v>
      </c>
      <c r="D55" s="39" t="s">
        <v>64</v>
      </c>
      <c r="E55" s="25"/>
      <c r="F55" s="25"/>
    </row>
    <row r="56" spans="1:6">
      <c r="A56" s="17" t="s">
        <v>88</v>
      </c>
      <c r="B56" s="39" t="s">
        <v>81</v>
      </c>
      <c r="C56" s="39" t="s">
        <v>125</v>
      </c>
      <c r="D56" s="39" t="s">
        <v>61</v>
      </c>
      <c r="E56" s="25"/>
      <c r="F56" s="25"/>
    </row>
    <row r="57" spans="1:6">
      <c r="A57" s="17" t="s">
        <v>88</v>
      </c>
      <c r="B57" s="39" t="s">
        <v>81</v>
      </c>
      <c r="C57" s="39" t="s">
        <v>125</v>
      </c>
      <c r="D57" s="39" t="s">
        <v>64</v>
      </c>
      <c r="E57" s="25"/>
      <c r="F57" s="25"/>
    </row>
    <row r="58" spans="1:6">
      <c r="A58" s="17" t="s">
        <v>88</v>
      </c>
      <c r="B58" s="39" t="s">
        <v>81</v>
      </c>
      <c r="C58" s="39" t="s">
        <v>63</v>
      </c>
      <c r="D58" s="39" t="s">
        <v>61</v>
      </c>
      <c r="E58" s="25"/>
      <c r="F58" s="25"/>
    </row>
    <row r="59" spans="1:6">
      <c r="A59" s="17" t="s">
        <v>88</v>
      </c>
      <c r="B59" s="39" t="s">
        <v>81</v>
      </c>
      <c r="C59" s="39" t="s">
        <v>63</v>
      </c>
      <c r="D59" s="39" t="s">
        <v>64</v>
      </c>
      <c r="E59" s="25">
        <v>0</v>
      </c>
      <c r="F59" s="25">
        <v>3.6</v>
      </c>
    </row>
    <row r="60" spans="1:6">
      <c r="A60" s="17" t="s">
        <v>88</v>
      </c>
      <c r="B60" s="39" t="s">
        <v>81</v>
      </c>
      <c r="C60" s="39" t="s">
        <v>63</v>
      </c>
      <c r="D60" s="39" t="s">
        <v>123</v>
      </c>
      <c r="E60" s="25">
        <v>0</v>
      </c>
      <c r="F60" s="25">
        <v>0.6</v>
      </c>
    </row>
    <row r="61" spans="1:6">
      <c r="A61" s="17" t="s">
        <v>88</v>
      </c>
      <c r="B61" s="39" t="s">
        <v>81</v>
      </c>
      <c r="C61" s="39" t="s">
        <v>62</v>
      </c>
      <c r="D61" s="39" t="s">
        <v>61</v>
      </c>
      <c r="E61" s="25"/>
      <c r="F61" s="25"/>
    </row>
    <row r="62" spans="1:6">
      <c r="A62" s="17" t="s">
        <v>88</v>
      </c>
      <c r="B62" s="39" t="s">
        <v>81</v>
      </c>
      <c r="C62" s="39" t="s">
        <v>62</v>
      </c>
      <c r="D62" s="39" t="s">
        <v>64</v>
      </c>
      <c r="E62" s="25">
        <v>0</v>
      </c>
      <c r="F62" s="25">
        <v>15</v>
      </c>
    </row>
    <row r="63" spans="1:6">
      <c r="A63" s="17" t="s">
        <v>88</v>
      </c>
      <c r="B63" s="39" t="s">
        <v>81</v>
      </c>
      <c r="C63" s="39" t="s">
        <v>126</v>
      </c>
      <c r="D63" s="39" t="s">
        <v>64</v>
      </c>
      <c r="E63" s="25"/>
      <c r="F63" s="25"/>
    </row>
    <row r="64" spans="1:6">
      <c r="A64" s="17" t="s">
        <v>88</v>
      </c>
      <c r="B64" s="39" t="s">
        <v>81</v>
      </c>
      <c r="C64" s="39" t="s">
        <v>127</v>
      </c>
      <c r="D64" s="39" t="s">
        <v>61</v>
      </c>
      <c r="E64" s="25"/>
      <c r="F64" s="25"/>
    </row>
    <row r="65" spans="1:6">
      <c r="A65" s="17" t="s">
        <v>88</v>
      </c>
      <c r="B65" s="39" t="s">
        <v>81</v>
      </c>
      <c r="C65" s="39" t="s">
        <v>127</v>
      </c>
      <c r="D65" s="39" t="s">
        <v>64</v>
      </c>
      <c r="E65" s="25"/>
      <c r="F65" s="25"/>
    </row>
    <row r="66" spans="1:6">
      <c r="A66" s="17" t="s">
        <v>88</v>
      </c>
      <c r="B66" s="39" t="s">
        <v>81</v>
      </c>
      <c r="C66" s="39" t="s">
        <v>128</v>
      </c>
      <c r="D66" s="39" t="s">
        <v>61</v>
      </c>
      <c r="E66" s="25"/>
      <c r="F66" s="25"/>
    </row>
    <row r="67" spans="1:6">
      <c r="A67" s="17" t="s">
        <v>88</v>
      </c>
      <c r="B67" s="39" t="s">
        <v>81</v>
      </c>
      <c r="C67" s="39" t="s">
        <v>128</v>
      </c>
      <c r="D67" s="39" t="s">
        <v>64</v>
      </c>
      <c r="E67" s="25"/>
      <c r="F67" s="25"/>
    </row>
    <row r="68" spans="1:6">
      <c r="A68" s="17" t="s">
        <v>88</v>
      </c>
      <c r="B68" s="39" t="s">
        <v>81</v>
      </c>
      <c r="C68" s="39" t="s">
        <v>129</v>
      </c>
      <c r="D68" s="39" t="s">
        <v>61</v>
      </c>
      <c r="E68" s="25"/>
      <c r="F68" s="25"/>
    </row>
    <row r="69" spans="1:6">
      <c r="A69" s="17" t="s">
        <v>88</v>
      </c>
      <c r="B69" s="39" t="s">
        <v>81</v>
      </c>
      <c r="C69" s="39" t="s">
        <v>129</v>
      </c>
      <c r="D69" s="39" t="s">
        <v>122</v>
      </c>
      <c r="E69" s="25"/>
      <c r="F69" s="25"/>
    </row>
    <row r="70" spans="1:6">
      <c r="A70" s="17" t="s">
        <v>88</v>
      </c>
      <c r="B70" s="39" t="s">
        <v>81</v>
      </c>
      <c r="C70" s="39" t="s">
        <v>129</v>
      </c>
      <c r="D70" s="39" t="s">
        <v>64</v>
      </c>
      <c r="E70" s="25"/>
      <c r="F70" s="25"/>
    </row>
    <row r="71" spans="1:6">
      <c r="A71" s="17" t="s">
        <v>88</v>
      </c>
      <c r="B71" s="39" t="s">
        <v>81</v>
      </c>
      <c r="C71" s="39" t="s">
        <v>130</v>
      </c>
      <c r="D71" s="39" t="s">
        <v>64</v>
      </c>
      <c r="E71" s="25"/>
      <c r="F71" s="25"/>
    </row>
    <row r="72" spans="1:6">
      <c r="A72" s="17" t="s">
        <v>88</v>
      </c>
      <c r="B72" s="39" t="s">
        <v>81</v>
      </c>
      <c r="C72" s="39" t="s">
        <v>131</v>
      </c>
      <c r="D72" s="39" t="s">
        <v>64</v>
      </c>
      <c r="E72" s="25"/>
      <c r="F72" s="25"/>
    </row>
    <row r="73" spans="1:6">
      <c r="A73" s="17" t="s">
        <v>88</v>
      </c>
      <c r="B73" s="39" t="s">
        <v>127</v>
      </c>
      <c r="C73" s="39" t="s">
        <v>119</v>
      </c>
      <c r="D73" s="39" t="s">
        <v>127</v>
      </c>
      <c r="E73" s="25"/>
      <c r="F73" s="25"/>
    </row>
    <row r="74" spans="1:6">
      <c r="A74" s="17" t="s">
        <v>88</v>
      </c>
      <c r="B74" s="39" t="s">
        <v>127</v>
      </c>
      <c r="C74" s="39" t="s">
        <v>62</v>
      </c>
      <c r="D74" s="39" t="s">
        <v>127</v>
      </c>
      <c r="E74" s="25"/>
      <c r="F74" s="25"/>
    </row>
    <row r="75" spans="1:6">
      <c r="A75" s="17" t="s">
        <v>88</v>
      </c>
      <c r="B75" s="39" t="s">
        <v>127</v>
      </c>
      <c r="C75" s="39" t="s">
        <v>128</v>
      </c>
      <c r="D75" s="39" t="s">
        <v>127</v>
      </c>
      <c r="E75" s="25"/>
      <c r="F75" s="25"/>
    </row>
    <row r="76" spans="1:6">
      <c r="A76" s="17" t="s">
        <v>88</v>
      </c>
      <c r="B76" s="39" t="s">
        <v>6</v>
      </c>
      <c r="C76" s="39" t="s">
        <v>119</v>
      </c>
      <c r="D76" s="39" t="s">
        <v>61</v>
      </c>
      <c r="E76" s="25"/>
      <c r="F76" s="25"/>
    </row>
    <row r="77" spans="1:6">
      <c r="A77" s="17" t="s">
        <v>88</v>
      </c>
      <c r="B77" s="39" t="s">
        <v>6</v>
      </c>
      <c r="C77" s="39" t="s">
        <v>119</v>
      </c>
      <c r="D77" s="39" t="s">
        <v>64</v>
      </c>
      <c r="E77" s="25"/>
      <c r="F77" s="25"/>
    </row>
    <row r="78" spans="1:6">
      <c r="A78" s="17" t="s">
        <v>88</v>
      </c>
      <c r="B78" s="39" t="s">
        <v>6</v>
      </c>
      <c r="C78" s="39" t="s">
        <v>119</v>
      </c>
      <c r="D78" s="39" t="s">
        <v>123</v>
      </c>
      <c r="E78" s="25"/>
      <c r="F78" s="25"/>
    </row>
    <row r="79" spans="1:6">
      <c r="A79" s="17" t="s">
        <v>88</v>
      </c>
      <c r="B79" s="39" t="s">
        <v>6</v>
      </c>
      <c r="C79" s="39" t="s">
        <v>124</v>
      </c>
      <c r="D79" s="43" t="s">
        <v>61</v>
      </c>
      <c r="E79" s="25"/>
      <c r="F79" s="25"/>
    </row>
    <row r="80" spans="1:6">
      <c r="A80" s="17" t="s">
        <v>88</v>
      </c>
      <c r="B80" s="39" t="s">
        <v>6</v>
      </c>
      <c r="C80" s="39" t="s">
        <v>124</v>
      </c>
      <c r="D80" s="43" t="s">
        <v>64</v>
      </c>
      <c r="E80" s="25"/>
      <c r="F80" s="25"/>
    </row>
    <row r="81" spans="1:6">
      <c r="A81" s="17" t="s">
        <v>88</v>
      </c>
      <c r="B81" s="39" t="s">
        <v>6</v>
      </c>
      <c r="C81" s="39" t="s">
        <v>63</v>
      </c>
      <c r="D81" s="43" t="s">
        <v>61</v>
      </c>
      <c r="E81" s="25"/>
      <c r="F81" s="25"/>
    </row>
    <row r="82" spans="1:6">
      <c r="A82" s="17" t="s">
        <v>88</v>
      </c>
      <c r="B82" s="39" t="s">
        <v>6</v>
      </c>
      <c r="C82" s="39" t="s">
        <v>63</v>
      </c>
      <c r="D82" s="43" t="s">
        <v>64</v>
      </c>
      <c r="E82" s="25"/>
      <c r="F82" s="25"/>
    </row>
    <row r="83" spans="1:6">
      <c r="A83" s="17" t="s">
        <v>88</v>
      </c>
      <c r="B83" s="39" t="s">
        <v>6</v>
      </c>
      <c r="C83" s="39" t="s">
        <v>63</v>
      </c>
      <c r="D83" s="39" t="s">
        <v>123</v>
      </c>
      <c r="E83" s="25"/>
      <c r="F83" s="25"/>
    </row>
    <row r="84" spans="1:6">
      <c r="A84" s="17" t="s">
        <v>88</v>
      </c>
      <c r="B84" s="39" t="s">
        <v>6</v>
      </c>
      <c r="C84" s="39" t="s">
        <v>62</v>
      </c>
      <c r="D84" s="43" t="s">
        <v>61</v>
      </c>
      <c r="E84" s="25"/>
      <c r="F84" s="25"/>
    </row>
    <row r="85" spans="1:6">
      <c r="A85" s="17" t="s">
        <v>88</v>
      </c>
      <c r="B85" s="39" t="s">
        <v>6</v>
      </c>
      <c r="C85" s="39" t="s">
        <v>62</v>
      </c>
      <c r="D85" s="43" t="s">
        <v>64</v>
      </c>
      <c r="E85" s="25"/>
      <c r="F85" s="25"/>
    </row>
    <row r="86" spans="1:6">
      <c r="A86" s="17" t="s">
        <v>88</v>
      </c>
      <c r="B86" s="39" t="s">
        <v>6</v>
      </c>
      <c r="C86" s="39" t="s">
        <v>127</v>
      </c>
      <c r="D86" s="43" t="s">
        <v>61</v>
      </c>
      <c r="E86" s="25"/>
      <c r="F86" s="25"/>
    </row>
    <row r="87" spans="1:6">
      <c r="A87" s="17" t="s">
        <v>88</v>
      </c>
      <c r="B87" s="39" t="s">
        <v>6</v>
      </c>
      <c r="C87" s="39" t="s">
        <v>127</v>
      </c>
      <c r="D87" s="43" t="s">
        <v>64</v>
      </c>
      <c r="E87" s="25"/>
      <c r="F87" s="25"/>
    </row>
    <row r="88" spans="1:6">
      <c r="A88" s="17" t="s">
        <v>88</v>
      </c>
      <c r="B88" s="39" t="s">
        <v>6</v>
      </c>
      <c r="C88" s="39" t="s">
        <v>128</v>
      </c>
      <c r="D88" s="43" t="s">
        <v>61</v>
      </c>
      <c r="E88" s="25"/>
      <c r="F88" s="25"/>
    </row>
    <row r="89" spans="1:6">
      <c r="A89" s="17" t="s">
        <v>88</v>
      </c>
      <c r="B89" s="39" t="s">
        <v>6</v>
      </c>
      <c r="C89" s="39" t="s">
        <v>128</v>
      </c>
      <c r="D89" s="43" t="s">
        <v>64</v>
      </c>
      <c r="E89" s="25"/>
      <c r="F89" s="25"/>
    </row>
    <row r="90" spans="1:6">
      <c r="A90" s="17" t="s">
        <v>88</v>
      </c>
      <c r="B90" s="39" t="s">
        <v>6</v>
      </c>
      <c r="C90" s="39" t="s">
        <v>129</v>
      </c>
      <c r="D90" s="43" t="s">
        <v>61</v>
      </c>
      <c r="E90" s="25"/>
      <c r="F90" s="25"/>
    </row>
    <row r="91" spans="1:6">
      <c r="A91" s="17" t="s">
        <v>88</v>
      </c>
      <c r="B91" s="39" t="s">
        <v>6</v>
      </c>
      <c r="C91" s="39" t="s">
        <v>129</v>
      </c>
      <c r="D91" s="43" t="s">
        <v>64</v>
      </c>
      <c r="E91" s="25"/>
      <c r="F91" s="25"/>
    </row>
    <row r="92" spans="1:6">
      <c r="A92" s="17" t="s">
        <v>88</v>
      </c>
      <c r="B92" s="39" t="s">
        <v>6</v>
      </c>
      <c r="C92" s="39" t="s">
        <v>131</v>
      </c>
      <c r="D92" s="43" t="s">
        <v>64</v>
      </c>
      <c r="E92" s="25"/>
      <c r="F92" s="25"/>
    </row>
    <row r="93" spans="1:6">
      <c r="A93" s="17" t="s">
        <v>88</v>
      </c>
      <c r="B93" s="39" t="s">
        <v>132</v>
      </c>
      <c r="C93" s="39" t="s">
        <v>120</v>
      </c>
      <c r="D93" s="43" t="s">
        <v>61</v>
      </c>
      <c r="E93" s="25"/>
      <c r="F93" s="25"/>
    </row>
    <row r="94" spans="1:6">
      <c r="A94" s="17" t="s">
        <v>88</v>
      </c>
      <c r="B94" s="39" t="s">
        <v>132</v>
      </c>
      <c r="C94" s="39" t="s">
        <v>119</v>
      </c>
      <c r="D94" s="43" t="s">
        <v>133</v>
      </c>
      <c r="E94" s="25"/>
      <c r="F94" s="25"/>
    </row>
    <row r="95" spans="1:6">
      <c r="A95" s="17" t="s">
        <v>88</v>
      </c>
      <c r="B95" s="39" t="s">
        <v>132</v>
      </c>
      <c r="C95" s="39" t="s">
        <v>63</v>
      </c>
      <c r="D95" s="43" t="s">
        <v>133</v>
      </c>
      <c r="E95" s="25"/>
      <c r="F95" s="25"/>
    </row>
    <row r="96" spans="1:6">
      <c r="A96" s="17" t="s">
        <v>88</v>
      </c>
      <c r="B96" s="39" t="s">
        <v>132</v>
      </c>
      <c r="C96" s="39" t="s">
        <v>62</v>
      </c>
      <c r="D96" s="43" t="s">
        <v>133</v>
      </c>
      <c r="E96" s="25"/>
      <c r="F96" s="25"/>
    </row>
    <row r="97" spans="1:8">
      <c r="A97" s="17" t="s">
        <v>88</v>
      </c>
      <c r="B97" s="39" t="s">
        <v>132</v>
      </c>
      <c r="C97" s="39" t="s">
        <v>128</v>
      </c>
      <c r="D97" s="43" t="s">
        <v>133</v>
      </c>
      <c r="E97" s="25"/>
      <c r="F97" s="25"/>
    </row>
    <row r="98" spans="1:8">
      <c r="A98" s="17" t="s">
        <v>88</v>
      </c>
      <c r="B98" s="39" t="s">
        <v>134</v>
      </c>
      <c r="C98" s="39" t="s">
        <v>119</v>
      </c>
      <c r="D98" s="43" t="s">
        <v>135</v>
      </c>
      <c r="E98" s="25"/>
      <c r="F98" s="25"/>
    </row>
    <row r="99" spans="1:8">
      <c r="A99" s="17" t="s">
        <v>88</v>
      </c>
      <c r="B99" s="39" t="s">
        <v>136</v>
      </c>
      <c r="C99" s="39" t="s">
        <v>119</v>
      </c>
      <c r="D99" s="43" t="s">
        <v>136</v>
      </c>
      <c r="E99" s="25"/>
      <c r="F99" s="25"/>
    </row>
    <row r="100" spans="1:8" ht="23.5">
      <c r="A100" s="13" t="s">
        <v>42</v>
      </c>
      <c r="B100" s="14"/>
      <c r="C100" s="15"/>
      <c r="D100" s="14"/>
      <c r="E100" s="16"/>
      <c r="F100" s="16"/>
    </row>
    <row r="101" spans="1:8">
      <c r="A101" s="73" t="s">
        <v>67</v>
      </c>
      <c r="B101" s="70" t="s">
        <v>85</v>
      </c>
      <c r="C101" s="70" t="s">
        <v>86</v>
      </c>
      <c r="D101" s="70" t="s">
        <v>87</v>
      </c>
      <c r="E101" s="75" t="s">
        <v>149</v>
      </c>
      <c r="F101" s="76"/>
    </row>
    <row r="102" spans="1:8">
      <c r="A102" s="74"/>
      <c r="B102" s="72"/>
      <c r="C102" s="72"/>
      <c r="D102" s="72"/>
      <c r="E102" s="47" t="s">
        <v>139</v>
      </c>
      <c r="F102" s="48" t="s">
        <v>140</v>
      </c>
    </row>
    <row r="103" spans="1:8">
      <c r="A103" s="17" t="s">
        <v>88</v>
      </c>
      <c r="B103" s="44" t="s">
        <v>81</v>
      </c>
      <c r="C103" s="44" t="s">
        <v>6</v>
      </c>
      <c r="D103" s="44" t="s">
        <v>81</v>
      </c>
      <c r="E103" s="50">
        <v>0</v>
      </c>
      <c r="F103" s="50">
        <v>30</v>
      </c>
    </row>
    <row r="104" spans="1:8">
      <c r="A104" s="17" t="s">
        <v>88</v>
      </c>
      <c r="B104" s="44" t="s">
        <v>81</v>
      </c>
      <c r="C104" s="44" t="s">
        <v>137</v>
      </c>
      <c r="D104" s="44" t="s">
        <v>81</v>
      </c>
      <c r="E104" s="50">
        <v>0</v>
      </c>
      <c r="F104" s="53">
        <f>38*24*30/1000</f>
        <v>27.36</v>
      </c>
      <c r="G104" s="54" t="s">
        <v>145</v>
      </c>
    </row>
    <row r="105" spans="1:8">
      <c r="A105" s="17" t="s">
        <v>88</v>
      </c>
      <c r="B105" s="44" t="s">
        <v>81</v>
      </c>
      <c r="C105" s="44" t="s">
        <v>117</v>
      </c>
      <c r="D105" s="44" t="s">
        <v>138</v>
      </c>
      <c r="E105" s="50">
        <v>0</v>
      </c>
      <c r="F105" s="50">
        <f>1.9*0.648</f>
        <v>1.2312000000000001</v>
      </c>
    </row>
    <row r="106" spans="1:8">
      <c r="A106" s="17" t="s">
        <v>88</v>
      </c>
      <c r="B106" s="44" t="s">
        <v>136</v>
      </c>
      <c r="C106" s="44" t="s">
        <v>117</v>
      </c>
      <c r="D106" s="44" t="s">
        <v>136</v>
      </c>
      <c r="E106" s="50">
        <v>0</v>
      </c>
      <c r="F106" s="50">
        <f>1.9*0.648*2</f>
        <v>2.4624000000000001</v>
      </c>
    </row>
    <row r="107" spans="1:8">
      <c r="A107" s="17" t="s">
        <v>88</v>
      </c>
      <c r="B107" s="44" t="s">
        <v>136</v>
      </c>
      <c r="C107" s="44" t="s">
        <v>127</v>
      </c>
      <c r="D107" s="44" t="s">
        <v>136</v>
      </c>
      <c r="E107" s="50">
        <v>0</v>
      </c>
      <c r="F107" s="50">
        <f>1.9*0.648*2</f>
        <v>2.4624000000000001</v>
      </c>
    </row>
    <row r="108" spans="1:8" ht="23.5">
      <c r="A108" s="13" t="s">
        <v>46</v>
      </c>
      <c r="B108" s="14"/>
      <c r="C108" s="15"/>
      <c r="D108" s="14"/>
      <c r="E108" s="16"/>
      <c r="F108" s="16"/>
    </row>
    <row r="109" spans="1:8">
      <c r="A109" s="73" t="s">
        <v>67</v>
      </c>
      <c r="B109" s="70" t="s">
        <v>46</v>
      </c>
      <c r="C109" s="70" t="s">
        <v>86</v>
      </c>
      <c r="D109" s="70" t="s">
        <v>87</v>
      </c>
      <c r="E109" s="75" t="s">
        <v>149</v>
      </c>
      <c r="F109" s="76"/>
    </row>
    <row r="110" spans="1:8">
      <c r="A110" s="74"/>
      <c r="B110" s="72"/>
      <c r="C110" s="72"/>
      <c r="D110" s="72"/>
      <c r="E110" s="47" t="s">
        <v>139</v>
      </c>
      <c r="F110" s="48" t="s">
        <v>140</v>
      </c>
    </row>
    <row r="111" spans="1:8">
      <c r="A111" s="17" t="s">
        <v>88</v>
      </c>
      <c r="B111" s="44" t="s">
        <v>81</v>
      </c>
      <c r="C111" s="44" t="s">
        <v>137</v>
      </c>
      <c r="D111" s="44" t="s">
        <v>81</v>
      </c>
      <c r="E111" s="53">
        <f>3*24*30/1000</f>
        <v>2.16</v>
      </c>
      <c r="F111" s="53">
        <f>6*24*30/1000</f>
        <v>4.32</v>
      </c>
      <c r="G111" s="54" t="s">
        <v>145</v>
      </c>
      <c r="H111" s="52"/>
    </row>
    <row r="112" spans="1:8" ht="23.5">
      <c r="A112" s="13" t="s">
        <v>50</v>
      </c>
      <c r="B112" s="14"/>
      <c r="C112" s="15"/>
      <c r="D112" s="14"/>
      <c r="E112" s="45"/>
      <c r="F112" s="45"/>
    </row>
    <row r="113" spans="1:6">
      <c r="A113" s="73" t="s">
        <v>67</v>
      </c>
      <c r="B113" s="70" t="s">
        <v>50</v>
      </c>
      <c r="C113" s="70" t="s">
        <v>86</v>
      </c>
      <c r="D113" s="70" t="s">
        <v>87</v>
      </c>
      <c r="E113" s="75" t="s">
        <v>149</v>
      </c>
      <c r="F113" s="76"/>
    </row>
    <row r="114" spans="1:6">
      <c r="A114" s="74"/>
      <c r="B114" s="72"/>
      <c r="C114" s="72"/>
      <c r="D114" s="72"/>
      <c r="E114" s="47" t="s">
        <v>139</v>
      </c>
      <c r="F114" s="48" t="s">
        <v>140</v>
      </c>
    </row>
    <row r="115" spans="1:6">
      <c r="A115" s="17" t="s">
        <v>88</v>
      </c>
      <c r="B115" s="44" t="s">
        <v>81</v>
      </c>
      <c r="C115" s="44" t="s">
        <v>51</v>
      </c>
      <c r="D115" s="44" t="s">
        <v>81</v>
      </c>
      <c r="E115" s="46" t="s">
        <v>153</v>
      </c>
      <c r="F115" s="46">
        <v>40</v>
      </c>
    </row>
    <row r="116" spans="1:6">
      <c r="A116" s="17" t="s">
        <v>88</v>
      </c>
      <c r="B116" s="44" t="s">
        <v>81</v>
      </c>
      <c r="C116" s="44" t="s">
        <v>52</v>
      </c>
      <c r="D116" s="44" t="s">
        <v>81</v>
      </c>
      <c r="E116" s="46">
        <v>15</v>
      </c>
      <c r="F116" s="46">
        <v>25</v>
      </c>
    </row>
  </sheetData>
  <mergeCells count="32">
    <mergeCell ref="F46:F47"/>
    <mergeCell ref="E46:E47"/>
    <mergeCell ref="A109:A110"/>
    <mergeCell ref="B109:B110"/>
    <mergeCell ref="C109:C110"/>
    <mergeCell ref="D109:D110"/>
    <mergeCell ref="E109:F109"/>
    <mergeCell ref="A101:A102"/>
    <mergeCell ref="B101:B102"/>
    <mergeCell ref="C101:C102"/>
    <mergeCell ref="D101:D102"/>
    <mergeCell ref="E101:F101"/>
    <mergeCell ref="A113:A114"/>
    <mergeCell ref="B113:B114"/>
    <mergeCell ref="C113:C114"/>
    <mergeCell ref="D113:D114"/>
    <mergeCell ref="E113:F113"/>
    <mergeCell ref="A33:A34"/>
    <mergeCell ref="B33:B34"/>
    <mergeCell ref="C33:C34"/>
    <mergeCell ref="D33:D34"/>
    <mergeCell ref="E33:F33"/>
    <mergeCell ref="A2:A3"/>
    <mergeCell ref="B2:B3"/>
    <mergeCell ref="C2:C3"/>
    <mergeCell ref="D2:D3"/>
    <mergeCell ref="E2:F2"/>
    <mergeCell ref="A12:A13"/>
    <mergeCell ref="B12:B13"/>
    <mergeCell ref="C12:C13"/>
    <mergeCell ref="D12:D13"/>
    <mergeCell ref="E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>
      <selection activeCell="C3" sqref="C3"/>
    </sheetView>
  </sheetViews>
  <sheetFormatPr defaultRowHeight="14.5"/>
  <cols>
    <col min="1" max="1" width="17.6328125" customWidth="1"/>
    <col min="2" max="3" width="20.90625" customWidth="1"/>
  </cols>
  <sheetData>
    <row r="1" spans="1:4">
      <c r="B1" s="75" t="s">
        <v>150</v>
      </c>
      <c r="C1" s="76"/>
    </row>
    <row r="2" spans="1:4">
      <c r="A2" s="55" t="s">
        <v>151</v>
      </c>
      <c r="B2" s="47" t="s">
        <v>139</v>
      </c>
      <c r="C2" s="48" t="s">
        <v>140</v>
      </c>
    </row>
    <row r="3" spans="1:4">
      <c r="A3" s="55" t="s">
        <v>146</v>
      </c>
      <c r="B3" s="56">
        <v>0</v>
      </c>
      <c r="C3" s="56">
        <v>184</v>
      </c>
    </row>
    <row r="4" spans="1:4">
      <c r="A4" s="55" t="s">
        <v>147</v>
      </c>
      <c r="B4" s="56">
        <v>0</v>
      </c>
      <c r="C4" s="57">
        <f>1.06*30</f>
        <v>31.8</v>
      </c>
      <c r="D4" s="54" t="s">
        <v>145</v>
      </c>
    </row>
    <row r="5" spans="1:4">
      <c r="A5" s="55" t="s">
        <v>148</v>
      </c>
      <c r="B5" s="56">
        <v>0</v>
      </c>
      <c r="C5" s="56">
        <v>3</v>
      </c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E4C2-3867-4F28-ACCC-31BC1BB30E7F}">
  <dimension ref="A1"/>
  <sheetViews>
    <sheetView workbookViewId="0">
      <selection activeCell="J11" sqref="J11"/>
    </sheetView>
  </sheetViews>
  <sheetFormatPr defaultRowHeight="14.5"/>
  <cols>
    <col min="1" max="16384" width="8.7265625" style="60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Petro contract</vt:lpstr>
      <vt:lpstr>M.7 Contract</vt:lpstr>
      <vt:lpstr>Volume constrain by meter</vt:lpstr>
      <vt:lpstr>Volume constrain (KT)</vt:lpstr>
      <vt:lpstr>Depot Constrain</vt:lpstr>
      <vt:lpstr>relation</vt:lpstr>
    </vt:vector>
  </TitlesOfParts>
  <Company>PTTPLC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Quantumuser</dc:creator>
  <cp:lastModifiedBy>Chalida</cp:lastModifiedBy>
  <dcterms:created xsi:type="dcterms:W3CDTF">2021-05-28T02:37:26Z</dcterms:created>
  <dcterms:modified xsi:type="dcterms:W3CDTF">2021-08-02T05:44:08Z</dcterms:modified>
</cp:coreProperties>
</file>