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Input\Ability\KHM\"/>
    </mc:Choice>
  </mc:AlternateContent>
  <xr:revisionPtr revIDLastSave="0" documentId="13_ncr:1_{C4A6A34B-F5A6-4B5D-A6D6-3A6270C2EF21}" xr6:coauthVersionLast="47" xr6:coauthVersionMax="47" xr10:uidLastSave="{00000000-0000-0000-0000-000000000000}"/>
  <bookViews>
    <workbookView xWindow="-110" yWindow="-110" windowWidth="19420" windowHeight="10300" tabRatio="861" xr2:uid="{00000000-000D-0000-FFFF-FFFF00000000}"/>
  </bookViews>
  <sheets>
    <sheet name="แผนผลิต2565" sheetId="3" r:id="rId1"/>
    <sheet name="มี.ค 65" sheetId="17" r:id="rId2"/>
    <sheet name="เม.ย. 65" sheetId="18" r:id="rId3"/>
    <sheet name="พ.ค 65" sheetId="19" r:id="rId4"/>
    <sheet name="มิ.ย. 65" sheetId="20" r:id="rId5"/>
    <sheet name="ก.ค. 65" sheetId="21" r:id="rId6"/>
    <sheet name="ส.ค. 65" sheetId="22" r:id="rId7"/>
    <sheet name="ก.ย. 65" sheetId="24" r:id="rId8"/>
    <sheet name="ต.ค. 65" sheetId="27" r:id="rId9"/>
    <sheet name="พ.ย. 65" sheetId="28" r:id="rId10"/>
    <sheet name="ธ.ค. 65" sheetId="29" r:id="rId11"/>
    <sheet name="ม.ค. 66" sheetId="30" r:id="rId12"/>
    <sheet name="ก.พ. 66" sheetId="31" r:id="rId13"/>
    <sheet name="มี.ค. 66" sheetId="32" r:id="rId14"/>
    <sheet name="Rev. Change" sheetId="26" r:id="rId15"/>
  </sheets>
  <definedNames>
    <definedName name="_xlnm.Print_Area" localSheetId="14">'Rev. Change'!$B$1:$K$33</definedName>
    <definedName name="_xlnm.Print_Area" localSheetId="2">'เม.ย. 65'!$A$1:$H$40</definedName>
    <definedName name="_xlnm.Print_Area" localSheetId="0">แผนผลิต2565!$A$1:$H$23</definedName>
    <definedName name="_xlnm.Print_Area" localSheetId="5">'ก.ค. 65'!$A$1:$H$40</definedName>
    <definedName name="_xlnm.Print_Area" localSheetId="12">'ก.พ. 66'!$A$1:$H$37</definedName>
    <definedName name="_xlnm.Print_Area" localSheetId="7">'ก.ย. 65'!$A$1:$H$39</definedName>
    <definedName name="_xlnm.Print_Area" localSheetId="8">'ต.ค. 65'!$A$1:$H$40</definedName>
    <definedName name="_xlnm.Print_Area" localSheetId="10">'ธ.ค. 65'!$A$1:$H$40</definedName>
    <definedName name="_xlnm.Print_Area" localSheetId="3">'พ.ค 65'!$A$1:$H$40</definedName>
    <definedName name="_xlnm.Print_Area" localSheetId="9">'พ.ย. 65'!$A$1:$H$39</definedName>
    <definedName name="_xlnm.Print_Area" localSheetId="11">'ม.ค. 66'!$A$1:$H$40</definedName>
    <definedName name="_xlnm.Print_Area" localSheetId="4">'มิ.ย. 65'!$A$1:$H$40</definedName>
    <definedName name="_xlnm.Print_Area" localSheetId="1">'มี.ค 65'!$A$1:$H$40</definedName>
    <definedName name="_xlnm.Print_Area" localSheetId="13">'มี.ค. 66'!$A$1:$H$40</definedName>
    <definedName name="_xlnm.Print_Area" localSheetId="6">'ส.ค. 65'!$A$1:$H$40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6" l="1"/>
  <c r="D36" i="32"/>
  <c r="G36" i="32"/>
  <c r="H36" i="32"/>
  <c r="B36" i="32"/>
  <c r="C36" i="32"/>
  <c r="C18" i="3" s="1"/>
  <c r="C35" i="32"/>
  <c r="D35" i="32"/>
  <c r="B35" i="32"/>
  <c r="H35" i="32"/>
  <c r="H18" i="3" s="1"/>
  <c r="G35" i="32"/>
  <c r="G18" i="3"/>
  <c r="D18" i="3"/>
  <c r="B18" i="3"/>
  <c r="E32" i="32"/>
  <c r="F32" i="32"/>
  <c r="F35" i="32" s="1"/>
  <c r="E33" i="32"/>
  <c r="F33" i="32"/>
  <c r="E34" i="32"/>
  <c r="F34" i="32"/>
  <c r="F31" i="32"/>
  <c r="E31" i="32"/>
  <c r="F30" i="32"/>
  <c r="E30" i="32"/>
  <c r="F29" i="32"/>
  <c r="E29" i="32"/>
  <c r="F28" i="32"/>
  <c r="E28" i="32"/>
  <c r="F27" i="32"/>
  <c r="E27" i="32"/>
  <c r="F26" i="32"/>
  <c r="E26" i="32"/>
  <c r="F25" i="32"/>
  <c r="E25" i="32"/>
  <c r="F24" i="32"/>
  <c r="E24" i="32"/>
  <c r="F23" i="32"/>
  <c r="E23" i="32"/>
  <c r="F22" i="32"/>
  <c r="E22" i="32"/>
  <c r="F21" i="32"/>
  <c r="E21" i="32"/>
  <c r="F20" i="32"/>
  <c r="E20" i="32"/>
  <c r="F19" i="32"/>
  <c r="E19" i="32"/>
  <c r="F18" i="32"/>
  <c r="E18" i="32"/>
  <c r="F17" i="32"/>
  <c r="E17" i="32"/>
  <c r="F16" i="32"/>
  <c r="E16" i="32"/>
  <c r="F15" i="32"/>
  <c r="E15" i="32"/>
  <c r="F14" i="32"/>
  <c r="E14" i="32"/>
  <c r="F13" i="32"/>
  <c r="E13" i="32"/>
  <c r="F12" i="32"/>
  <c r="E12" i="32"/>
  <c r="F11" i="32"/>
  <c r="E11" i="32"/>
  <c r="F10" i="32"/>
  <c r="E10" i="32"/>
  <c r="F9" i="32"/>
  <c r="E9" i="32"/>
  <c r="F8" i="32"/>
  <c r="E8" i="32"/>
  <c r="F7" i="32"/>
  <c r="E7" i="32"/>
  <c r="F6" i="32"/>
  <c r="E6" i="32"/>
  <c r="E35" i="32" s="1"/>
  <c r="F5" i="32"/>
  <c r="E5" i="32"/>
  <c r="F4" i="32"/>
  <c r="F36" i="32" s="1"/>
  <c r="F18" i="3" s="1"/>
  <c r="E4" i="32"/>
  <c r="E36" i="32" l="1"/>
  <c r="E18" i="3" s="1"/>
  <c r="H33" i="31"/>
  <c r="G33" i="31"/>
  <c r="D33" i="31"/>
  <c r="C33" i="31"/>
  <c r="C17" i="3" s="1"/>
  <c r="E17" i="3" s="1"/>
  <c r="B33" i="31"/>
  <c r="B17" i="3" s="1"/>
  <c r="H32" i="31"/>
  <c r="H17" i="3" s="1"/>
  <c r="G32" i="31"/>
  <c r="G17" i="3" s="1"/>
  <c r="D32" i="31"/>
  <c r="C32" i="31"/>
  <c r="B32" i="31"/>
  <c r="F31" i="31"/>
  <c r="E31" i="31"/>
  <c r="F30" i="31"/>
  <c r="E30" i="31"/>
  <c r="F29" i="31"/>
  <c r="E29" i="31"/>
  <c r="F28" i="31"/>
  <c r="E28" i="31"/>
  <c r="F27" i="31"/>
  <c r="E27" i="31"/>
  <c r="F26" i="31"/>
  <c r="E26" i="31"/>
  <c r="F25" i="31"/>
  <c r="E25" i="31"/>
  <c r="F24" i="31"/>
  <c r="E24" i="31"/>
  <c r="F23" i="31"/>
  <c r="E23" i="31"/>
  <c r="F22" i="31"/>
  <c r="E22" i="31"/>
  <c r="F21" i="31"/>
  <c r="E21" i="31"/>
  <c r="F20" i="31"/>
  <c r="E20" i="31"/>
  <c r="F19" i="31"/>
  <c r="E19" i="31"/>
  <c r="F18" i="31"/>
  <c r="E18" i="31"/>
  <c r="F17" i="31"/>
  <c r="E17" i="31"/>
  <c r="F16" i="31"/>
  <c r="E16" i="31"/>
  <c r="F15" i="31"/>
  <c r="E15" i="31"/>
  <c r="F14" i="31"/>
  <c r="E14" i="31"/>
  <c r="F13" i="31"/>
  <c r="E13" i="31"/>
  <c r="F12" i="31"/>
  <c r="E12" i="31"/>
  <c r="F11" i="31"/>
  <c r="E11" i="31"/>
  <c r="F10" i="31"/>
  <c r="E10" i="31"/>
  <c r="F9" i="31"/>
  <c r="E9" i="31"/>
  <c r="F8" i="31"/>
  <c r="E8" i="31"/>
  <c r="F7" i="31"/>
  <c r="E7" i="31"/>
  <c r="F6" i="31"/>
  <c r="E6" i="31"/>
  <c r="F5" i="31"/>
  <c r="E5" i="31"/>
  <c r="F4" i="31"/>
  <c r="E4" i="31"/>
  <c r="E32" i="31" s="1"/>
  <c r="F32" i="31" l="1"/>
  <c r="E33" i="31"/>
  <c r="F17" i="3"/>
  <c r="F33" i="31"/>
  <c r="D16" i="3" l="1"/>
  <c r="E25" i="21" l="1"/>
  <c r="F25" i="21"/>
  <c r="E26" i="21"/>
  <c r="F26" i="21"/>
  <c r="E27" i="21"/>
  <c r="F27" i="21"/>
  <c r="E28" i="21"/>
  <c r="F28" i="21"/>
  <c r="E29" i="21"/>
  <c r="F29" i="21"/>
  <c r="E30" i="21"/>
  <c r="F30" i="21"/>
  <c r="E31" i="21"/>
  <c r="F31" i="21"/>
  <c r="E32" i="21"/>
  <c r="F32" i="21"/>
  <c r="E33" i="21"/>
  <c r="F33" i="21"/>
  <c r="E34" i="21"/>
  <c r="F34" i="21"/>
  <c r="H36" i="30" l="1"/>
  <c r="G36" i="30"/>
  <c r="D36" i="30"/>
  <c r="C36" i="30"/>
  <c r="C16" i="3" s="1"/>
  <c r="B36" i="30"/>
  <c r="B16" i="3" s="1"/>
  <c r="H35" i="30"/>
  <c r="H16" i="3" s="1"/>
  <c r="G35" i="30"/>
  <c r="G16" i="3" s="1"/>
  <c r="D35" i="30"/>
  <c r="C35" i="30"/>
  <c r="B35" i="30"/>
  <c r="F34" i="30"/>
  <c r="E34" i="30"/>
  <c r="E16" i="3" s="1"/>
  <c r="F33" i="30"/>
  <c r="E33" i="30"/>
  <c r="F32" i="30"/>
  <c r="E32" i="30"/>
  <c r="F31" i="30"/>
  <c r="E31" i="30"/>
  <c r="F30" i="30"/>
  <c r="E30" i="30"/>
  <c r="F29" i="30"/>
  <c r="E29" i="30"/>
  <c r="F28" i="30"/>
  <c r="E28" i="30"/>
  <c r="F27" i="30"/>
  <c r="E27" i="30"/>
  <c r="F26" i="30"/>
  <c r="E26" i="30"/>
  <c r="F25" i="30"/>
  <c r="E25" i="30"/>
  <c r="F24" i="30"/>
  <c r="E24" i="30"/>
  <c r="F23" i="30"/>
  <c r="E23" i="30"/>
  <c r="F22" i="30"/>
  <c r="E22" i="30"/>
  <c r="F21" i="30"/>
  <c r="E21" i="30"/>
  <c r="F20" i="30"/>
  <c r="E20" i="30"/>
  <c r="F19" i="30"/>
  <c r="E19" i="30"/>
  <c r="F18" i="30"/>
  <c r="E18" i="30"/>
  <c r="F17" i="30"/>
  <c r="E17" i="30"/>
  <c r="F16" i="30"/>
  <c r="E16" i="30"/>
  <c r="F15" i="30"/>
  <c r="E15" i="30"/>
  <c r="F14" i="30"/>
  <c r="E14" i="30"/>
  <c r="F13" i="30"/>
  <c r="E13" i="30"/>
  <c r="F12" i="30"/>
  <c r="E12" i="30"/>
  <c r="F11" i="30"/>
  <c r="E11" i="30"/>
  <c r="F10" i="30"/>
  <c r="E10" i="30"/>
  <c r="F9" i="30"/>
  <c r="E9" i="30"/>
  <c r="F8" i="30"/>
  <c r="E8" i="30"/>
  <c r="F7" i="30"/>
  <c r="E7" i="30"/>
  <c r="F6" i="30"/>
  <c r="E6" i="30"/>
  <c r="F5" i="30"/>
  <c r="E5" i="30"/>
  <c r="F4" i="30"/>
  <c r="E4" i="30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E30" i="28"/>
  <c r="F30" i="28"/>
  <c r="F5" i="26"/>
  <c r="H5" i="26" s="1"/>
  <c r="E5" i="26"/>
  <c r="G5" i="26" l="1"/>
  <c r="I5" i="26" s="1"/>
  <c r="K5" i="26" s="1"/>
  <c r="E36" i="30"/>
  <c r="E35" i="30"/>
  <c r="F35" i="30"/>
  <c r="J5" i="26"/>
  <c r="L5" i="26" s="1"/>
  <c r="F36" i="30"/>
  <c r="F16" i="3" s="1"/>
  <c r="E5" i="24" l="1"/>
  <c r="F5" i="24"/>
  <c r="E6" i="24"/>
  <c r="F6" i="24"/>
  <c r="E7" i="24"/>
  <c r="F7" i="24"/>
  <c r="E8" i="24"/>
  <c r="F8" i="24"/>
  <c r="E9" i="24"/>
  <c r="F9" i="24"/>
  <c r="E10" i="24"/>
  <c r="F10" i="24"/>
  <c r="E11" i="24"/>
  <c r="F11" i="24"/>
  <c r="F4" i="24"/>
  <c r="E4" i="24"/>
  <c r="E5" i="28" l="1"/>
  <c r="F5" i="28"/>
  <c r="E6" i="28"/>
  <c r="F6" i="28"/>
  <c r="E7" i="28"/>
  <c r="F7" i="28"/>
  <c r="E8" i="28"/>
  <c r="F8" i="28"/>
  <c r="E9" i="28"/>
  <c r="F9" i="28"/>
  <c r="E10" i="28"/>
  <c r="F10" i="28"/>
  <c r="E11" i="28"/>
  <c r="F11" i="28"/>
  <c r="E12" i="28"/>
  <c r="F12" i="28"/>
  <c r="E13" i="28"/>
  <c r="F13" i="28"/>
  <c r="E14" i="28"/>
  <c r="F14" i="28"/>
  <c r="E15" i="28"/>
  <c r="F15" i="28"/>
  <c r="E16" i="28"/>
  <c r="F16" i="28"/>
  <c r="E17" i="28"/>
  <c r="F17" i="28"/>
  <c r="E18" i="28"/>
  <c r="F18" i="28"/>
  <c r="E19" i="28"/>
  <c r="F19" i="28"/>
  <c r="E20" i="28"/>
  <c r="F20" i="28"/>
  <c r="E5" i="22"/>
  <c r="F5" i="22"/>
  <c r="E6" i="22"/>
  <c r="F6" i="22"/>
  <c r="E7" i="22"/>
  <c r="F7" i="22"/>
  <c r="E8" i="22"/>
  <c r="F8" i="22"/>
  <c r="E9" i="22"/>
  <c r="F9" i="22"/>
  <c r="E10" i="22"/>
  <c r="F10" i="22"/>
  <c r="E11" i="22"/>
  <c r="F11" i="22"/>
  <c r="E12" i="22"/>
  <c r="F12" i="22"/>
  <c r="E13" i="22"/>
  <c r="F13" i="22"/>
  <c r="E14" i="22"/>
  <c r="F14" i="22"/>
  <c r="E15" i="22"/>
  <c r="F15" i="22"/>
  <c r="E16" i="22"/>
  <c r="F16" i="22"/>
  <c r="E17" i="22"/>
  <c r="F17" i="22"/>
  <c r="E18" i="22"/>
  <c r="F18" i="22"/>
  <c r="E19" i="22"/>
  <c r="F19" i="22"/>
  <c r="E20" i="22"/>
  <c r="F20" i="22"/>
  <c r="E21" i="22"/>
  <c r="F21" i="22"/>
  <c r="E22" i="22"/>
  <c r="F22" i="22"/>
  <c r="E23" i="22"/>
  <c r="F23" i="22"/>
  <c r="E24" i="22"/>
  <c r="F24" i="22"/>
  <c r="E25" i="22"/>
  <c r="F25" i="22"/>
  <c r="E26" i="22"/>
  <c r="F26" i="22"/>
  <c r="E27" i="22"/>
  <c r="F27" i="22"/>
  <c r="E28" i="22"/>
  <c r="F28" i="22"/>
  <c r="E29" i="22"/>
  <c r="F29" i="22"/>
  <c r="E30" i="22"/>
  <c r="F30" i="22"/>
  <c r="E31" i="22"/>
  <c r="F31" i="22"/>
  <c r="E32" i="22"/>
  <c r="F32" i="22"/>
  <c r="E33" i="22"/>
  <c r="F33" i="22"/>
  <c r="E34" i="22"/>
  <c r="F34" i="22"/>
  <c r="E5" i="21"/>
  <c r="F5" i="21"/>
  <c r="E6" i="21"/>
  <c r="F6" i="21"/>
  <c r="E7" i="21"/>
  <c r="F7" i="21"/>
  <c r="E8" i="21"/>
  <c r="F8" i="21"/>
  <c r="E9" i="21"/>
  <c r="F9" i="21"/>
  <c r="E10" i="21"/>
  <c r="F10" i="21"/>
  <c r="E11" i="21"/>
  <c r="F11" i="21"/>
  <c r="E12" i="21"/>
  <c r="F12" i="21"/>
  <c r="E13" i="21"/>
  <c r="F13" i="21"/>
  <c r="E14" i="21"/>
  <c r="F14" i="21"/>
  <c r="E15" i="21"/>
  <c r="F15" i="21"/>
  <c r="E16" i="21"/>
  <c r="F16" i="21"/>
  <c r="E17" i="21"/>
  <c r="F17" i="21"/>
  <c r="E18" i="21"/>
  <c r="F18" i="21"/>
  <c r="E19" i="21"/>
  <c r="F19" i="21"/>
  <c r="E20" i="21"/>
  <c r="F20" i="21"/>
  <c r="E21" i="21"/>
  <c r="F21" i="21"/>
  <c r="E22" i="21"/>
  <c r="F22" i="21"/>
  <c r="E23" i="21"/>
  <c r="F23" i="21"/>
  <c r="E24" i="21"/>
  <c r="F24" i="21"/>
  <c r="D15" i="3" l="1"/>
  <c r="F11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H36" i="29"/>
  <c r="G36" i="29"/>
  <c r="D36" i="29"/>
  <c r="C36" i="29"/>
  <c r="B36" i="29"/>
  <c r="H35" i="29"/>
  <c r="G35" i="29"/>
  <c r="D35" i="29"/>
  <c r="C35" i="29"/>
  <c r="B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1" i="29"/>
  <c r="E34" i="27"/>
  <c r="F34" i="27"/>
  <c r="H35" i="28"/>
  <c r="G35" i="28"/>
  <c r="D35" i="28"/>
  <c r="D14" i="3" s="1"/>
  <c r="B35" i="28"/>
  <c r="H34" i="28"/>
  <c r="G34" i="28"/>
  <c r="D34" i="28"/>
  <c r="B34" i="28"/>
  <c r="F33" i="28"/>
  <c r="E33" i="28"/>
  <c r="F32" i="28"/>
  <c r="E32" i="28"/>
  <c r="F31" i="28"/>
  <c r="E31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4" i="28"/>
  <c r="E4" i="28"/>
  <c r="H36" i="27"/>
  <c r="G36" i="27"/>
  <c r="D36" i="27"/>
  <c r="D13" i="3" s="1"/>
  <c r="B36" i="27"/>
  <c r="H35" i="27"/>
  <c r="G35" i="27"/>
  <c r="D35" i="27"/>
  <c r="B35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C10" i="27"/>
  <c r="E10" i="27" s="1"/>
  <c r="C9" i="27"/>
  <c r="F8" i="27"/>
  <c r="E8" i="27"/>
  <c r="F7" i="27"/>
  <c r="E7" i="27"/>
  <c r="F6" i="27"/>
  <c r="E6" i="27"/>
  <c r="F5" i="27"/>
  <c r="E5" i="27"/>
  <c r="F4" i="27"/>
  <c r="E4" i="27"/>
  <c r="B15" i="3" l="1"/>
  <c r="D24" i="26"/>
  <c r="J24" i="26"/>
  <c r="G15" i="3"/>
  <c r="H15" i="3"/>
  <c r="L24" i="26"/>
  <c r="C15" i="3"/>
  <c r="E15" i="3" s="1"/>
  <c r="F24" i="26"/>
  <c r="J20" i="26"/>
  <c r="G13" i="3"/>
  <c r="J22" i="26"/>
  <c r="G14" i="3"/>
  <c r="L20" i="26"/>
  <c r="H13" i="3"/>
  <c r="B13" i="3"/>
  <c r="D20" i="26"/>
  <c r="H14" i="3"/>
  <c r="L22" i="26"/>
  <c r="B14" i="3"/>
  <c r="D22" i="26"/>
  <c r="C35" i="27"/>
  <c r="F35" i="27"/>
  <c r="F35" i="29"/>
  <c r="F36" i="29"/>
  <c r="E35" i="29"/>
  <c r="E36" i="29"/>
  <c r="F34" i="28"/>
  <c r="C34" i="28"/>
  <c r="C35" i="28"/>
  <c r="E34" i="28"/>
  <c r="F35" i="28"/>
  <c r="E9" i="27"/>
  <c r="E35" i="27" s="1"/>
  <c r="C36" i="27"/>
  <c r="F36" i="27"/>
  <c r="H24" i="26" l="1"/>
  <c r="F15" i="3"/>
  <c r="C14" i="3"/>
  <c r="F22" i="26"/>
  <c r="H22" i="26" s="1"/>
  <c r="E36" i="27"/>
  <c r="E13" i="3" s="1"/>
  <c r="F13" i="3" s="1"/>
  <c r="C13" i="3"/>
  <c r="F20" i="26"/>
  <c r="H20" i="26" s="1"/>
  <c r="E35" i="28"/>
  <c r="E14" i="3" s="1"/>
  <c r="F14" i="3" s="1"/>
  <c r="B35" i="19" l="1"/>
  <c r="B36" i="19"/>
  <c r="D10" i="26" s="1"/>
  <c r="H35" i="24" l="1"/>
  <c r="G35" i="24"/>
  <c r="D35" i="24"/>
  <c r="B35" i="24"/>
  <c r="H34" i="24"/>
  <c r="L18" i="26" s="1"/>
  <c r="G34" i="24"/>
  <c r="J18" i="26" s="1"/>
  <c r="D34" i="24"/>
  <c r="B34" i="24"/>
  <c r="F33" i="24"/>
  <c r="E33" i="24"/>
  <c r="F32" i="24"/>
  <c r="E32" i="24"/>
  <c r="F31" i="24"/>
  <c r="E31" i="24"/>
  <c r="F23" i="24"/>
  <c r="E23" i="24"/>
  <c r="F22" i="24"/>
  <c r="E22" i="24"/>
  <c r="F21" i="24"/>
  <c r="E21" i="24"/>
  <c r="F20" i="24"/>
  <c r="E20" i="24"/>
  <c r="F19" i="24"/>
  <c r="E19" i="24"/>
  <c r="F18" i="24"/>
  <c r="E18" i="24"/>
  <c r="F17" i="24"/>
  <c r="E17" i="24"/>
  <c r="F16" i="24"/>
  <c r="E16" i="24"/>
  <c r="F15" i="24"/>
  <c r="E15" i="24"/>
  <c r="F14" i="24"/>
  <c r="E14" i="24"/>
  <c r="F13" i="24"/>
  <c r="E13" i="24"/>
  <c r="F12" i="24"/>
  <c r="E12" i="24"/>
  <c r="D18" i="26" l="1"/>
  <c r="B12" i="3"/>
  <c r="G12" i="3"/>
  <c r="H12" i="3"/>
  <c r="D12" i="3"/>
  <c r="C34" i="24"/>
  <c r="F35" i="24"/>
  <c r="F34" i="24"/>
  <c r="C35" i="24"/>
  <c r="E34" i="24"/>
  <c r="E35" i="24" l="1"/>
  <c r="C12" i="3"/>
  <c r="E12" i="3" s="1"/>
  <c r="F12" i="3" s="1"/>
  <c r="F18" i="26"/>
  <c r="H18" i="26" s="1"/>
  <c r="H36" i="22"/>
  <c r="G36" i="22"/>
  <c r="D36" i="22"/>
  <c r="B36" i="22"/>
  <c r="D16" i="26" s="1"/>
  <c r="H35" i="22"/>
  <c r="L16" i="26" s="1"/>
  <c r="G35" i="22"/>
  <c r="D35" i="22"/>
  <c r="B35" i="22"/>
  <c r="F4" i="22"/>
  <c r="E4" i="22"/>
  <c r="F4" i="21"/>
  <c r="E5" i="20"/>
  <c r="F5" i="20"/>
  <c r="E6" i="20"/>
  <c r="F6" i="20"/>
  <c r="E7" i="20"/>
  <c r="F7" i="20"/>
  <c r="E8" i="20"/>
  <c r="F8" i="20"/>
  <c r="E9" i="20"/>
  <c r="F9" i="20"/>
  <c r="E10" i="20"/>
  <c r="F10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F4" i="20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E23" i="19"/>
  <c r="F23" i="19"/>
  <c r="E24" i="19"/>
  <c r="F24" i="19"/>
  <c r="E25" i="19"/>
  <c r="F25" i="19"/>
  <c r="E26" i="19"/>
  <c r="F26" i="19"/>
  <c r="E27" i="19"/>
  <c r="F27" i="19"/>
  <c r="E28" i="19"/>
  <c r="F28" i="19"/>
  <c r="E29" i="19"/>
  <c r="F29" i="19"/>
  <c r="E30" i="19"/>
  <c r="F30" i="19"/>
  <c r="E31" i="19"/>
  <c r="F31" i="19"/>
  <c r="E32" i="19"/>
  <c r="F32" i="19"/>
  <c r="E33" i="19"/>
  <c r="F33" i="19"/>
  <c r="E34" i="19"/>
  <c r="F34" i="19"/>
  <c r="F4" i="19"/>
  <c r="E5" i="18"/>
  <c r="F5" i="18"/>
  <c r="E6" i="18"/>
  <c r="F6" i="18"/>
  <c r="E7" i="18"/>
  <c r="F7" i="18"/>
  <c r="E8" i="18"/>
  <c r="F8" i="18"/>
  <c r="E9" i="18"/>
  <c r="F9" i="18"/>
  <c r="E10" i="18"/>
  <c r="F10" i="18"/>
  <c r="E11" i="18"/>
  <c r="F11" i="18"/>
  <c r="E12" i="18"/>
  <c r="F12" i="18"/>
  <c r="E13" i="18"/>
  <c r="F13" i="18"/>
  <c r="E14" i="18"/>
  <c r="F14" i="18"/>
  <c r="E15" i="18"/>
  <c r="F15" i="18"/>
  <c r="E16" i="18"/>
  <c r="F16" i="18"/>
  <c r="E17" i="18"/>
  <c r="F17" i="18"/>
  <c r="E18" i="18"/>
  <c r="F18" i="18"/>
  <c r="E19" i="18"/>
  <c r="F19" i="18"/>
  <c r="E20" i="18"/>
  <c r="F20" i="18"/>
  <c r="E21" i="18"/>
  <c r="F21" i="18"/>
  <c r="E22" i="18"/>
  <c r="F22" i="18"/>
  <c r="E23" i="18"/>
  <c r="F23" i="18"/>
  <c r="E24" i="18"/>
  <c r="F24" i="18"/>
  <c r="E25" i="18"/>
  <c r="F25" i="18"/>
  <c r="E26" i="18"/>
  <c r="F26" i="18"/>
  <c r="E27" i="18"/>
  <c r="F27" i="18"/>
  <c r="E28" i="18"/>
  <c r="F28" i="18"/>
  <c r="E29" i="18"/>
  <c r="F29" i="18"/>
  <c r="E30" i="18"/>
  <c r="F30" i="18"/>
  <c r="E31" i="18"/>
  <c r="F31" i="18"/>
  <c r="E32" i="18"/>
  <c r="F32" i="18"/>
  <c r="E33" i="18"/>
  <c r="F33" i="18"/>
  <c r="F4" i="18"/>
  <c r="E5" i="17"/>
  <c r="F5" i="17"/>
  <c r="E6" i="17"/>
  <c r="F6" i="17"/>
  <c r="E7" i="17"/>
  <c r="F7" i="17"/>
  <c r="E8" i="17"/>
  <c r="F8" i="17"/>
  <c r="E9" i="17"/>
  <c r="F9" i="17"/>
  <c r="E10" i="17"/>
  <c r="F10" i="17"/>
  <c r="E11" i="17"/>
  <c r="F11" i="17"/>
  <c r="E12" i="17"/>
  <c r="F12" i="17"/>
  <c r="E13" i="17"/>
  <c r="F13" i="17"/>
  <c r="E14" i="17"/>
  <c r="F14" i="17"/>
  <c r="E15" i="17"/>
  <c r="F15" i="17"/>
  <c r="E16" i="17"/>
  <c r="F16" i="17"/>
  <c r="E17" i="17"/>
  <c r="F17" i="17"/>
  <c r="E18" i="17"/>
  <c r="F18" i="17"/>
  <c r="E19" i="17"/>
  <c r="F19" i="17"/>
  <c r="E20" i="17"/>
  <c r="F20" i="17"/>
  <c r="E21" i="17"/>
  <c r="F21" i="17"/>
  <c r="E22" i="17"/>
  <c r="F22" i="17"/>
  <c r="E23" i="17"/>
  <c r="F23" i="17"/>
  <c r="E24" i="17"/>
  <c r="F24" i="17"/>
  <c r="E25" i="17"/>
  <c r="F25" i="17"/>
  <c r="E26" i="17"/>
  <c r="F26" i="17"/>
  <c r="E27" i="17"/>
  <c r="F27" i="17"/>
  <c r="E28" i="17"/>
  <c r="F28" i="17"/>
  <c r="E29" i="17"/>
  <c r="F29" i="17"/>
  <c r="E30" i="17"/>
  <c r="F30" i="17"/>
  <c r="E31" i="17"/>
  <c r="F31" i="17"/>
  <c r="E32" i="17"/>
  <c r="F32" i="17"/>
  <c r="E33" i="17"/>
  <c r="F33" i="17"/>
  <c r="E34" i="17"/>
  <c r="F34" i="17"/>
  <c r="F4" i="17"/>
  <c r="J16" i="26" l="1"/>
  <c r="G11" i="3"/>
  <c r="H11" i="3"/>
  <c r="B11" i="3"/>
  <c r="D11" i="3"/>
  <c r="C36" i="22"/>
  <c r="C35" i="22"/>
  <c r="E35" i="22"/>
  <c r="F35" i="22"/>
  <c r="F36" i="22"/>
  <c r="E36" i="22"/>
  <c r="F16" i="26" l="1"/>
  <c r="H16" i="26" s="1"/>
  <c r="C11" i="3"/>
  <c r="E11" i="3" s="1"/>
  <c r="F11" i="3" s="1"/>
  <c r="H36" i="21"/>
  <c r="G36" i="21"/>
  <c r="F36" i="21"/>
  <c r="D36" i="21"/>
  <c r="C36" i="21"/>
  <c r="F14" i="26" s="1"/>
  <c r="B36" i="21"/>
  <c r="D14" i="26" s="1"/>
  <c r="H35" i="21"/>
  <c r="L14" i="26" s="1"/>
  <c r="G35" i="21"/>
  <c r="J14" i="26" s="1"/>
  <c r="F35" i="21"/>
  <c r="D35" i="21"/>
  <c r="C35" i="21"/>
  <c r="B35" i="21"/>
  <c r="E4" i="21"/>
  <c r="H14" i="26" l="1"/>
  <c r="H10" i="3"/>
  <c r="G10" i="3"/>
  <c r="C10" i="3"/>
  <c r="E10" i="3" s="1"/>
  <c r="B10" i="3"/>
  <c r="E35" i="21"/>
  <c r="E36" i="21"/>
  <c r="H36" i="20"/>
  <c r="G36" i="20"/>
  <c r="F36" i="20"/>
  <c r="D36" i="20"/>
  <c r="C36" i="20"/>
  <c r="F12" i="26" s="1"/>
  <c r="B36" i="20"/>
  <c r="D12" i="26" s="1"/>
  <c r="H35" i="20"/>
  <c r="L12" i="26" s="1"/>
  <c r="G35" i="20"/>
  <c r="J12" i="26" s="1"/>
  <c r="F35" i="20"/>
  <c r="D35" i="20"/>
  <c r="C35" i="20"/>
  <c r="B35" i="20"/>
  <c r="E4" i="20"/>
  <c r="H36" i="19"/>
  <c r="G36" i="19"/>
  <c r="F36" i="19"/>
  <c r="D36" i="19"/>
  <c r="C36" i="19"/>
  <c r="B8" i="3"/>
  <c r="H35" i="19"/>
  <c r="L10" i="26" s="1"/>
  <c r="G35" i="19"/>
  <c r="J10" i="26" s="1"/>
  <c r="F35" i="19"/>
  <c r="D35" i="19"/>
  <c r="C35" i="19"/>
  <c r="E4" i="19"/>
  <c r="H12" i="26" l="1"/>
  <c r="F10" i="3"/>
  <c r="F10" i="26"/>
  <c r="H10" i="26" s="1"/>
  <c r="C8" i="3"/>
  <c r="E8" i="3" s="1"/>
  <c r="F8" i="3" s="1"/>
  <c r="H8" i="3"/>
  <c r="G9" i="3"/>
  <c r="H9" i="3"/>
  <c r="B9" i="3"/>
  <c r="G8" i="3"/>
  <c r="C9" i="3"/>
  <c r="E9" i="3" s="1"/>
  <c r="E35" i="20"/>
  <c r="E36" i="19"/>
  <c r="E35" i="19"/>
  <c r="E36" i="20"/>
  <c r="F9" i="3" l="1"/>
  <c r="H37" i="21" l="1"/>
  <c r="H37" i="22" s="1"/>
  <c r="H37" i="18"/>
  <c r="H37" i="19" s="1"/>
  <c r="H37" i="20" s="1"/>
  <c r="H36" i="18"/>
  <c r="G36" i="18"/>
  <c r="F36" i="18"/>
  <c r="D36" i="18"/>
  <c r="C36" i="18"/>
  <c r="F8" i="26" s="1"/>
  <c r="B36" i="18"/>
  <c r="D8" i="26" s="1"/>
  <c r="H35" i="18"/>
  <c r="L8" i="26" s="1"/>
  <c r="G35" i="18"/>
  <c r="J8" i="26" s="1"/>
  <c r="F35" i="18"/>
  <c r="D35" i="18"/>
  <c r="C35" i="18"/>
  <c r="B35" i="18"/>
  <c r="E4" i="18"/>
  <c r="H37" i="30" l="1"/>
  <c r="H34" i="31"/>
  <c r="H37" i="32" s="1"/>
  <c r="H8" i="26"/>
  <c r="H36" i="24"/>
  <c r="H36" i="28"/>
  <c r="H37" i="27"/>
  <c r="H37" i="29"/>
  <c r="G7" i="3"/>
  <c r="H7" i="3"/>
  <c r="B7" i="3"/>
  <c r="C7" i="3"/>
  <c r="E7" i="3" s="1"/>
  <c r="E35" i="18"/>
  <c r="E36" i="18"/>
  <c r="E4" i="17"/>
  <c r="H36" i="17"/>
  <c r="G36" i="17"/>
  <c r="F36" i="17"/>
  <c r="D36" i="17"/>
  <c r="C36" i="17"/>
  <c r="B36" i="17"/>
  <c r="H35" i="17"/>
  <c r="L6" i="26" s="1"/>
  <c r="G35" i="17"/>
  <c r="J6" i="26" s="1"/>
  <c r="F35" i="17"/>
  <c r="D35" i="17"/>
  <c r="C35" i="17"/>
  <c r="B35" i="17"/>
  <c r="C6" i="3" l="1"/>
  <c r="E6" i="3" s="1"/>
  <c r="F6" i="26"/>
  <c r="B6" i="3"/>
  <c r="D6" i="26"/>
  <c r="H6" i="26" s="1"/>
  <c r="F7" i="3"/>
  <c r="G6" i="3"/>
  <c r="H6" i="3"/>
  <c r="E35" i="17"/>
  <c r="E36" i="17"/>
  <c r="F6" i="3" l="1"/>
</calcChain>
</file>

<file path=xl/sharedStrings.xml><?xml version="1.0" encoding="utf-8"?>
<sst xmlns="http://schemas.openxmlformats.org/spreadsheetml/2006/main" count="397" uniqueCount="60">
  <si>
    <t xml:space="preserve">แผนการผลิตโรงแยกก๊าซขนอม </t>
  </si>
  <si>
    <t>เดือน</t>
  </si>
  <si>
    <t>FEED GAS</t>
  </si>
  <si>
    <t>SALES GAS (MMSCFD)</t>
  </si>
  <si>
    <t>GAS USED</t>
  </si>
  <si>
    <t>LPG</t>
  </si>
  <si>
    <t>NGL</t>
  </si>
  <si>
    <t>(MMSCFD)</t>
  </si>
  <si>
    <t xml:space="preserve">MP </t>
  </si>
  <si>
    <t xml:space="preserve">LP </t>
  </si>
  <si>
    <t>TOTAL</t>
  </si>
  <si>
    <t>(TONS)</t>
  </si>
  <si>
    <t>(M3)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</si>
  <si>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</si>
  <si>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</si>
  <si>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</si>
  <si>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</si>
  <si>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</si>
  <si>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</si>
  <si>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</si>
  <si>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</si>
  <si>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</si>
  <si>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จัดทำโดย</t>
  </si>
  <si>
    <t>รับรองโดย</t>
  </si>
  <si>
    <t>อนุมัติโดย</t>
  </si>
  <si>
    <t xml:space="preserve">                        วิศวกร</t>
  </si>
  <si>
    <t>ผจ.วบ.</t>
  </si>
  <si>
    <t>QSHEF-GSP-19-406-19-401-002-002</t>
  </si>
  <si>
    <t>ชื่อเอกสาร แบบฟอร์มแผนการผลิต 12 เดือน เริ่มใช้วันที่ 1/2/55</t>
  </si>
  <si>
    <t xml:space="preserve">วันที่ </t>
  </si>
  <si>
    <t>(TONS/D)</t>
  </si>
  <si>
    <r>
      <t>(M</t>
    </r>
    <r>
      <rPr>
        <vertAlign val="superscript"/>
        <sz val="14"/>
        <rFont val="CordiaUPC"/>
        <family val="2"/>
        <charset val="222"/>
      </rPr>
      <t>3</t>
    </r>
    <r>
      <rPr>
        <sz val="14"/>
        <rFont val="CordiaUPC"/>
        <family val="2"/>
        <charset val="222"/>
      </rPr>
      <t>/D)</t>
    </r>
  </si>
  <si>
    <t>AVERAGE</t>
  </si>
  <si>
    <t>ผจ.ยขก.</t>
  </si>
  <si>
    <t>QSHEF-GSP-19-406-19-401-002-001</t>
  </si>
  <si>
    <t>ชื่อเอกสาร แบบฟอร์มแผนผลิตการประจำเดือน  เริ่มใช้วันที่ 1/2/55</t>
  </si>
  <si>
    <t>ธันวาคม</t>
  </si>
  <si>
    <t xml:space="preserve">หมายเหตุ  :  </t>
  </si>
  <si>
    <t>แผนการผลิตโรงแยกก๊าซขนอม ประจำเดือน มีนาคม 2565</t>
  </si>
  <si>
    <t>แผนการผลิตโรงแยกก๊าซขนอม ประจำเดือน เมษายน 2565</t>
  </si>
  <si>
    <t>แผนการผลิตโรงแยกก๊าซขนอม ประจำเดือน พฤษภาคม 2565</t>
  </si>
  <si>
    <t>แผนการผลิตโรงแยกก๊าซขนอม ประจำเดือน มิถุนายน 2565</t>
  </si>
  <si>
    <t>แผนการผลิตโรงแยกก๊าซขนอม ประจำเดือน กรกฎาคม 2565</t>
  </si>
  <si>
    <t>แผนการผลิตโรงแยกก๊าซขนอม ประจำเดือน กันยายน 2565</t>
  </si>
  <si>
    <t>แผนการผลิตโรงแยกก๊าซขนอม ประจำเดือน สิงหาคม 2565</t>
  </si>
  <si>
    <t>Remark</t>
  </si>
  <si>
    <t>อ้างอิงแผนจาก บจ.บจก</t>
  </si>
  <si>
    <t>แผนการผลิตโรงแยกก๊าซขนอม ประจำเดือน ตุลาคม 2565</t>
  </si>
  <si>
    <t>แผนการผลิตโรงแยกก๊าซขนอม ประจำเดือน พฤศจิกายน 2565</t>
  </si>
  <si>
    <t>แผนการผลิตโรงแยกก๊าซขนอม ประจำเดือน ธันวาคม 2565</t>
  </si>
  <si>
    <t>ผจ.ยขก</t>
  </si>
  <si>
    <t>ปี</t>
  </si>
  <si>
    <t>แผนการผลิตโรงแยกก๊าซขนอม ประจำเดือน มกราคม 2566</t>
  </si>
  <si>
    <t>อ้างอิงแผนจาก กผ.ทผก</t>
  </si>
  <si>
    <t>แผนการผลิตโรงแยกก๊าซขนอม ประจำเดือน กุมภาพันธ์ 2566</t>
  </si>
  <si>
    <t>Rev.Feb22</t>
  </si>
  <si>
    <t>Rev.Mar22</t>
  </si>
  <si>
    <t>แผนการผลิตโรงแยกก๊าซขนอม ประจำเดือน มีนาคม 2566</t>
  </si>
  <si>
    <t>จัดทำวันที่ 3 มีนาคม 2565</t>
  </si>
  <si>
    <t>มีนาคม 2565 - มีนาคม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</si>
</sst>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;\(#,##0\)"/>
    <numFmt numFmtId="166" formatCode="&quot;$&quot;#,##0.0_);\(&quot;$&quot;#,##0.0\)"/>
    <numFmt numFmtId="167" formatCode="&quot;$&quot;#,##0.0"/>
    <numFmt numFmtId="168" formatCode="0.00_)"/>
    <numFmt numFmtId="169" formatCode="_-* #,##0_-;\-* #,##0_-;_-* &quot;-&quot;??_-;_-@_-"/>
    <numFmt numFmtId="170" formatCode="0.0"/>
  </numFmts>
  <fonts count="20"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6"/>
      <name val="CordiaUPC"/>
      <family val="2"/>
      <charset val="222"/>
    </font>
    <font>
      <sz val="14"/>
      <name val="CordiaUPC"/>
      <family val="2"/>
      <charset val="222"/>
    </font>
    <font>
      <sz val="14"/>
      <name val="AngsanaUPC"/>
      <family val="1"/>
      <charset val="222"/>
    </font>
    <font>
      <sz val="12"/>
      <name val="CordiaUPC"/>
      <family val="2"/>
      <charset val="222"/>
    </font>
    <font>
      <b/>
      <sz val="14"/>
      <name val="AngsanaUPC"/>
      <family val="1"/>
      <charset val="222"/>
    </font>
    <font>
      <sz val="8"/>
      <name val="AngsanaUPC"/>
      <family val="1"/>
      <charset val="22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i/>
      <sz val="16"/>
      <name val="Helv"/>
    </font>
    <font>
      <sz val="11"/>
      <color theme="1"/>
      <name val="Calibri"/>
      <family val="2"/>
      <charset val="222"/>
      <scheme val="minor"/>
    </font>
    <font>
      <sz val="12"/>
      <color indexed="9"/>
      <name val="CordiaUPC"/>
      <family val="2"/>
      <charset val="222"/>
    </font>
    <font>
      <sz val="14"/>
      <color indexed="9"/>
      <name val="CordiaUPC"/>
      <family val="2"/>
      <charset val="222"/>
    </font>
    <font>
      <vertAlign val="superscript"/>
      <sz val="14"/>
      <name val="CordiaUPC"/>
      <family val="2"/>
      <charset val="222"/>
    </font>
    <font>
      <sz val="14"/>
      <name val="Cordia New"/>
      <family val="2"/>
    </font>
    <font>
      <sz val="11"/>
      <name val="Calibri"/>
      <family val="2"/>
    </font>
    <font>
      <sz val="14"/>
      <color rgb="FFFF0000"/>
      <name val="CordiaUPC"/>
      <family val="2"/>
      <charset val="222"/>
    </font>
    <font>
      <sz val="11"/>
      <name val="AngsanaUPC"/>
      <family val="1"/>
      <charset val="22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5">
    <xf numFmtId="0" fontId="0" fillId="0" borderId="0"/>
    <xf numFmtId="0" fontId="1" fillId="0" borderId="0"/>
    <xf numFmtId="166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0" fillId="0" borderId="0"/>
    <xf numFmtId="166" fontId="3" fillId="0" borderId="0"/>
    <xf numFmtId="167" fontId="3" fillId="0" borderId="0"/>
    <xf numFmtId="168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1" quotePrefix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1" applyFont="1" applyAlignment="1">
      <alignment horizontal="center"/>
    </xf>
    <xf numFmtId="17" fontId="2" fillId="0" borderId="0" xfId="1" quotePrefix="1" applyNumberFormat="1" applyFont="1" applyAlignment="1">
      <alignment horizontal="centerContinuous"/>
    </xf>
    <xf numFmtId="0" fontId="3" fillId="0" borderId="12" xfId="1" applyFont="1" applyBorder="1" applyAlignment="1">
      <alignment horizontal="center"/>
    </xf>
    <xf numFmtId="3" fontId="3" fillId="0" borderId="2" xfId="1" applyNumberFormat="1" applyFont="1" applyFill="1" applyBorder="1" applyAlignment="1">
      <alignment horizontal="right"/>
    </xf>
    <xf numFmtId="0" fontId="3" fillId="0" borderId="8" xfId="1" applyFont="1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164" fontId="3" fillId="0" borderId="9" xfId="2" applyNumberFormat="1" applyFont="1" applyFill="1" applyBorder="1" applyAlignment="1">
      <alignment horizontal="right"/>
    </xf>
    <xf numFmtId="3" fontId="3" fillId="0" borderId="8" xfId="1" applyNumberFormat="1" applyFont="1" applyFill="1" applyBorder="1" applyAlignment="1">
      <alignment horizontal="right"/>
    </xf>
    <xf numFmtId="3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6" fillId="0" borderId="0" xfId="1" applyFont="1" applyAlignment="1">
      <alignment horizontal="left"/>
    </xf>
    <xf numFmtId="0" fontId="7" fillId="0" borderId="0" xfId="1" quotePrefix="1" applyFont="1" applyAlignment="1">
      <alignment horizontal="right"/>
    </xf>
    <xf numFmtId="0" fontId="2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Continuous"/>
    </xf>
    <xf numFmtId="0" fontId="3" fillId="2" borderId="4" xfId="0" applyFont="1" applyFill="1" applyBorder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2" fontId="13" fillId="0" borderId="0" xfId="0" applyNumberFormat="1" applyFont="1" applyAlignment="1">
      <alignment horizontal="center"/>
    </xf>
    <xf numFmtId="9" fontId="5" fillId="0" borderId="0" xfId="22" applyFont="1" applyAlignment="1">
      <alignment horizontal="center"/>
    </xf>
    <xf numFmtId="0" fontId="16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Continuous"/>
    </xf>
    <xf numFmtId="0" fontId="6" fillId="0" borderId="0" xfId="0" applyFont="1" applyAlignment="1">
      <alignment horizontal="left"/>
    </xf>
    <xf numFmtId="0" fontId="7" fillId="0" borderId="0" xfId="0" quotePrefix="1" applyFont="1" applyAlignment="1">
      <alignment horizontal="right"/>
    </xf>
    <xf numFmtId="0" fontId="3" fillId="0" borderId="13" xfId="1" applyFont="1" applyFill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2" borderId="10" xfId="0" applyFont="1" applyFill="1" applyBorder="1" applyAlignment="1"/>
    <xf numFmtId="0" fontId="13" fillId="0" borderId="0" xfId="0" applyFont="1" applyAlignment="1"/>
    <xf numFmtId="0" fontId="5" fillId="0" borderId="0" xfId="0" applyFont="1" applyAlignment="1"/>
    <xf numFmtId="1" fontId="3" fillId="0" borderId="10" xfId="0" applyNumberFormat="1" applyFont="1" applyFill="1" applyBorder="1" applyAlignment="1">
      <alignment horizontal="right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2" borderId="10" xfId="0" applyFont="1" applyFill="1" applyBorder="1" applyAlignment="1">
      <alignment horizontal="left"/>
    </xf>
    <xf numFmtId="169" fontId="3" fillId="0" borderId="10" xfId="23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/>
    </xf>
    <xf numFmtId="169" fontId="3" fillId="0" borderId="10" xfId="23" applyNumberFormat="1" applyFont="1" applyFill="1" applyBorder="1" applyAlignment="1">
      <alignment horizontal="center" vertical="center"/>
    </xf>
    <xf numFmtId="41" fontId="17" fillId="0" borderId="0" xfId="24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right"/>
    </xf>
    <xf numFmtId="1" fontId="3" fillId="0" borderId="13" xfId="1" applyNumberFormat="1" applyFont="1" applyFill="1" applyBorder="1" applyAlignment="1">
      <alignment horizontal="center"/>
    </xf>
    <xf numFmtId="170" fontId="3" fillId="0" borderId="10" xfId="0" applyNumberFormat="1" applyFont="1" applyFill="1" applyBorder="1" applyAlignment="1">
      <alignment horizontal="right"/>
    </xf>
    <xf numFmtId="170" fontId="3" fillId="0" borderId="13" xfId="1" applyNumberFormat="1" applyFont="1" applyFill="1" applyBorder="1" applyAlignment="1">
      <alignment horizontal="center"/>
    </xf>
    <xf numFmtId="164" fontId="3" fillId="0" borderId="8" xfId="2" applyNumberFormat="1" applyFont="1" applyFill="1" applyBorder="1" applyAlignment="1">
      <alignment horizontal="right"/>
    </xf>
    <xf numFmtId="1" fontId="3" fillId="0" borderId="11" xfId="1" applyNumberFormat="1" applyFont="1" applyFill="1" applyBorder="1" applyAlignment="1">
      <alignment horizontal="center"/>
    </xf>
    <xf numFmtId="1" fontId="3" fillId="0" borderId="8" xfId="1" applyNumberFormat="1" applyFont="1" applyFill="1" applyBorder="1" applyAlignment="1">
      <alignment horizontal="center"/>
    </xf>
    <xf numFmtId="1" fontId="3" fillId="0" borderId="12" xfId="1" applyNumberFormat="1" applyFont="1" applyFill="1" applyBorder="1" applyAlignment="1">
      <alignment horizontal="center"/>
    </xf>
    <xf numFmtId="164" fontId="3" fillId="0" borderId="12" xfId="2" applyNumberFormat="1" applyFont="1" applyFill="1" applyBorder="1" applyAlignment="1">
      <alignment horizontal="right"/>
    </xf>
    <xf numFmtId="3" fontId="18" fillId="3" borderId="2" xfId="1" applyNumberFormat="1" applyFont="1" applyFill="1" applyBorder="1" applyAlignment="1">
      <alignment horizontal="right"/>
    </xf>
    <xf numFmtId="164" fontId="18" fillId="3" borderId="0" xfId="2" applyNumberFormat="1" applyFont="1" applyFill="1" applyAlignment="1">
      <alignment horizontal="right"/>
    </xf>
    <xf numFmtId="1" fontId="18" fillId="3" borderId="12" xfId="1" applyNumberFormat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1" fontId="3" fillId="0" borderId="0" xfId="1" applyNumberFormat="1" applyFont="1" applyFill="1" applyBorder="1" applyAlignment="1">
      <alignment horizontal="center"/>
    </xf>
    <xf numFmtId="0" fontId="18" fillId="0" borderId="13" xfId="1" applyFont="1" applyFill="1" applyBorder="1" applyAlignment="1">
      <alignment horizontal="center"/>
    </xf>
    <xf numFmtId="170" fontId="18" fillId="0" borderId="13" xfId="1" applyNumberFormat="1" applyFont="1" applyFill="1" applyBorder="1" applyAlignment="1">
      <alignment horizontal="center"/>
    </xf>
    <xf numFmtId="1" fontId="18" fillId="0" borderId="13" xfId="1" applyNumberFormat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19" fillId="0" borderId="0" xfId="1" quotePrefix="1" applyFont="1" applyAlignment="1">
      <alignment horizontal="right"/>
    </xf>
    <xf numFmtId="1" fontId="5" fillId="0" borderId="0" xfId="0" applyNumberFormat="1" applyFont="1" applyAlignment="1">
      <alignment horizontal="center"/>
    </xf>
    <xf numFmtId="0" fontId="3" fillId="2" borderId="2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/>
    </xf>
    <xf numFmtId="0" fontId="3" fillId="0" borderId="10" xfId="1" applyFont="1" applyBorder="1" applyAlignment="1">
      <alignment horizontal="center" vertical="center" wrapText="1"/>
    </xf>
    <xf numFmtId="1" fontId="3" fillId="3" borderId="12" xfId="1" applyNumberFormat="1" applyFont="1" applyFill="1" applyBorder="1" applyAlignment="1">
      <alignment horizontal="center"/>
    </xf>
    <xf numFmtId="17" fontId="3" fillId="0" borderId="10" xfId="1" applyNumberFormat="1" applyFont="1" applyBorder="1" applyAlignment="1">
      <alignment horizontal="center" vertical="center"/>
    </xf>
    <xf numFmtId="1" fontId="3" fillId="0" borderId="10" xfId="1" applyNumberFormat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164" fontId="3" fillId="0" borderId="10" xfId="2" applyNumberFormat="1" applyFont="1" applyBorder="1" applyAlignment="1">
      <alignment horizontal="right" vertical="center"/>
    </xf>
    <xf numFmtId="3" fontId="3" fillId="0" borderId="10" xfId="1" applyNumberFormat="1" applyFont="1" applyFill="1" applyBorder="1" applyAlignment="1">
      <alignment horizontal="right" vertical="center"/>
    </xf>
    <xf numFmtId="170" fontId="3" fillId="0" borderId="10" xfId="1" applyNumberFormat="1" applyFont="1" applyFill="1" applyBorder="1" applyAlignment="1">
      <alignment horizontal="center" vertical="center"/>
    </xf>
    <xf numFmtId="164" fontId="3" fillId="0" borderId="10" xfId="2" applyNumberFormat="1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Continuous" vertical="center"/>
    </xf>
    <xf numFmtId="0" fontId="3" fillId="2" borderId="4" xfId="1" applyFont="1" applyFill="1" applyBorder="1" applyAlignment="1">
      <alignment horizontal="centerContinuous" vertical="center"/>
    </xf>
    <xf numFmtId="0" fontId="3" fillId="2" borderId="5" xfId="1" applyFont="1" applyFill="1" applyBorder="1" applyAlignment="1">
      <alignment horizontal="centerContinuous" vertical="center"/>
    </xf>
    <xf numFmtId="0" fontId="2" fillId="0" borderId="0" xfId="1" quotePrefix="1" applyFont="1" applyAlignment="1">
      <alignment horizontal="center"/>
    </xf>
    <xf numFmtId="17" fontId="2" fillId="0" borderId="0" xfId="1" quotePrefix="1" applyNumberFormat="1" applyFont="1" applyAlignment="1">
      <alignment horizontal="center"/>
    </xf>
    <xf numFmtId="0" fontId="3" fillId="2" borderId="2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2" borderId="14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</cellXfs>
  <cellStyles count="25">
    <cellStyle name="Comma" xfId="23" builtinId="3"/>
    <cellStyle name="Comma 2" xfId="3" xr:uid="{00000000-0005-0000-0000-000001000000}"/>
    <cellStyle name="Comma 3" xfId="2" xr:uid="{00000000-0005-0000-0000-000002000000}"/>
    <cellStyle name="Comma 4" xfId="4" xr:uid="{00000000-0005-0000-0000-000003000000}"/>
    <cellStyle name="Comma 7" xfId="24" xr:uid="{00000000-0005-0000-0000-000004000000}"/>
    <cellStyle name="comma zerodec" xfId="5" xr:uid="{00000000-0005-0000-0000-000005000000}"/>
    <cellStyle name="Currency1" xfId="6" xr:uid="{00000000-0005-0000-0000-000006000000}"/>
    <cellStyle name="Dollar (zero dec)" xfId="7" xr:uid="{00000000-0005-0000-0000-000007000000}"/>
    <cellStyle name="Normal" xfId="0" builtinId="0"/>
    <cellStyle name="Normal - Style1" xfId="8" xr:uid="{00000000-0005-0000-0000-000009000000}"/>
    <cellStyle name="Normal 10" xfId="9" xr:uid="{00000000-0005-0000-0000-00000A000000}"/>
    <cellStyle name="Normal 11" xfId="10" xr:uid="{00000000-0005-0000-0000-00000B000000}"/>
    <cellStyle name="Normal 12" xfId="11" xr:uid="{00000000-0005-0000-0000-00000C000000}"/>
    <cellStyle name="Normal 13" xfId="12" xr:uid="{00000000-0005-0000-0000-00000D000000}"/>
    <cellStyle name="Normal 2" xfId="13" xr:uid="{00000000-0005-0000-0000-00000E000000}"/>
    <cellStyle name="Normal 2 2" xfId="14" xr:uid="{00000000-0005-0000-0000-00000F000000}"/>
    <cellStyle name="Normal 3" xfId="1" xr:uid="{00000000-0005-0000-0000-000010000000}"/>
    <cellStyle name="Normal 4" xfId="15" xr:uid="{00000000-0005-0000-0000-000011000000}"/>
    <cellStyle name="Normal 5" xfId="16" xr:uid="{00000000-0005-0000-0000-000012000000}"/>
    <cellStyle name="Normal 6" xfId="17" xr:uid="{00000000-0005-0000-0000-000013000000}"/>
    <cellStyle name="Normal 7" xfId="18" xr:uid="{00000000-0005-0000-0000-000014000000}"/>
    <cellStyle name="Normal 8" xfId="19" xr:uid="{00000000-0005-0000-0000-000015000000}"/>
    <cellStyle name="Normal 9" xfId="20" xr:uid="{00000000-0005-0000-0000-000016000000}"/>
    <cellStyle name="Percent" xfId="22" builtinId="5"/>
    <cellStyle name="ปกติ_C04AUG42" xfId="2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GSP4 Production Plan</a:t>
            </a:r>
            <a:r>
              <a:rPr lang="en-US" baseline="0"/>
              <a:t>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LPG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แผนผลิต2565!$A$6:$A$18</c:f>
              <c:numCache>
                <c:formatCode>mmm\-yy</c:formatCode>
                <c:ptCount val="13"/>
                <c:pt idx="0">
                  <c:v>23802</c:v>
                </c:pt>
                <c:pt idx="1">
                  <c:v>23833</c:v>
                </c:pt>
                <c:pt idx="2">
                  <c:v>23863</c:v>
                </c:pt>
                <c:pt idx="3">
                  <c:v>23894</c:v>
                </c:pt>
                <c:pt idx="4">
                  <c:v>23924</c:v>
                </c:pt>
                <c:pt idx="5">
                  <c:v>23955</c:v>
                </c:pt>
                <c:pt idx="6">
                  <c:v>23986</c:v>
                </c:pt>
                <c:pt idx="7">
                  <c:v>24016</c:v>
                </c:pt>
                <c:pt idx="8">
                  <c:v>24047</c:v>
                </c:pt>
                <c:pt idx="9">
                  <c:v>24077</c:v>
                </c:pt>
                <c:pt idx="10">
                  <c:v>24108</c:v>
                </c:pt>
                <c:pt idx="11">
                  <c:v>24139</c:v>
                </c:pt>
                <c:pt idx="12">
                  <c:v>24167</c:v>
                </c:pt>
              </c:numCache>
            </c:numRef>
          </c:cat>
          <c:val>
            <c:numRef>
              <c:f>แผนผลิต2565!$G$6:$G$18</c:f>
              <c:numCache>
                <c:formatCode>_(* #,##0_);_(* \(#,##0\);_(* "-"??_);_(@_)</c:formatCode>
                <c:ptCount val="13"/>
                <c:pt idx="0">
                  <c:v>13600.049094032867</c:v>
                </c:pt>
                <c:pt idx="1">
                  <c:v>14000.10939635097</c:v>
                </c:pt>
                <c:pt idx="2">
                  <c:v>12000</c:v>
                </c:pt>
                <c:pt idx="3">
                  <c:v>7402.4155330758758</c:v>
                </c:pt>
                <c:pt idx="4">
                  <c:v>4935</c:v>
                </c:pt>
                <c:pt idx="5">
                  <c:v>6200</c:v>
                </c:pt>
                <c:pt idx="6">
                  <c:v>1295</c:v>
                </c:pt>
                <c:pt idx="7">
                  <c:v>330</c:v>
                </c:pt>
                <c:pt idx="8">
                  <c:v>3322.9219999999991</c:v>
                </c:pt>
                <c:pt idx="9">
                  <c:v>1295</c:v>
                </c:pt>
                <c:pt idx="10">
                  <c:v>1950</c:v>
                </c:pt>
                <c:pt idx="11">
                  <c:v>1820</c:v>
                </c:pt>
                <c:pt idx="12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B-4EBF-B259-D7E4BE4AFF15}"/>
            </c:ext>
          </c:extLst>
        </c:ser>
        <c:ser>
          <c:idx val="1"/>
          <c:order val="1"/>
          <c:tx>
            <c:v>NGL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แผนผลิต2565!$A$6:$A$18</c:f>
              <c:numCache>
                <c:formatCode>mmm\-yy</c:formatCode>
                <c:ptCount val="13"/>
                <c:pt idx="0">
                  <c:v>23802</c:v>
                </c:pt>
                <c:pt idx="1">
                  <c:v>23833</c:v>
                </c:pt>
                <c:pt idx="2">
                  <c:v>23863</c:v>
                </c:pt>
                <c:pt idx="3">
                  <c:v>23894</c:v>
                </c:pt>
                <c:pt idx="4">
                  <c:v>23924</c:v>
                </c:pt>
                <c:pt idx="5">
                  <c:v>23955</c:v>
                </c:pt>
                <c:pt idx="6">
                  <c:v>23986</c:v>
                </c:pt>
                <c:pt idx="7">
                  <c:v>24016</c:v>
                </c:pt>
                <c:pt idx="8">
                  <c:v>24047</c:v>
                </c:pt>
                <c:pt idx="9">
                  <c:v>24077</c:v>
                </c:pt>
                <c:pt idx="10">
                  <c:v>24108</c:v>
                </c:pt>
                <c:pt idx="11">
                  <c:v>24139</c:v>
                </c:pt>
                <c:pt idx="12">
                  <c:v>24167</c:v>
                </c:pt>
              </c:numCache>
            </c:numRef>
          </c:cat>
          <c:val>
            <c:numRef>
              <c:f>แผนผลิต2565!$H$6:$H$18</c:f>
              <c:numCache>
                <c:formatCode>#,##0</c:formatCode>
                <c:ptCount val="13"/>
                <c:pt idx="0">
                  <c:v>4450.3967726362534</c:v>
                </c:pt>
                <c:pt idx="1">
                  <c:v>4665</c:v>
                </c:pt>
                <c:pt idx="2">
                  <c:v>3928.4698854231146</c:v>
                </c:pt>
                <c:pt idx="3">
                  <c:v>2419.8229008386147</c:v>
                </c:pt>
                <c:pt idx="4">
                  <c:v>1575</c:v>
                </c:pt>
                <c:pt idx="5">
                  <c:v>2635</c:v>
                </c:pt>
                <c:pt idx="6">
                  <c:v>560</c:v>
                </c:pt>
                <c:pt idx="7">
                  <c:v>140</c:v>
                </c:pt>
                <c:pt idx="8">
                  <c:v>1446.8189999999997</c:v>
                </c:pt>
                <c:pt idx="9">
                  <c:v>560</c:v>
                </c:pt>
                <c:pt idx="10">
                  <c:v>510</c:v>
                </c:pt>
                <c:pt idx="11">
                  <c:v>476</c:v>
                </c:pt>
                <c:pt idx="12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B-4EBF-B259-D7E4BE4AF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940240"/>
        <c:axId val="739934664"/>
      </c:barChart>
      <c:dateAx>
        <c:axId val="7399402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34664"/>
        <c:crosses val="autoZero"/>
        <c:auto val="1"/>
        <c:lblOffset val="100"/>
        <c:baseTimeUnit val="months"/>
      </c:dateAx>
      <c:valAx>
        <c:axId val="73993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Tons for LPG, m3 for NGL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GSP4 Production Plan</a:t>
            </a:r>
            <a:r>
              <a:rPr lang="en-US" baseline="0"/>
              <a:t>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Feed Gas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แผนผลิต2565!$A$6,แผนผลิต2565!$A$7,แผนผลิต2565!$A$8,แผนผลิต2565!$A$9,แผนผลิต2565!$A$10,แผนผลิต2565!$A$11,แผนผลิต2565!$A$12,แผนผลิต2565!$A$13,แผนผลิต2565!$A$14,แผนผลิต2565!$A$15)</c:f>
              <c:numCache>
                <c:formatCode>mmm\-yy</c:formatCode>
                <c:ptCount val="10"/>
                <c:pt idx="0">
                  <c:v>23802</c:v>
                </c:pt>
                <c:pt idx="1">
                  <c:v>23833</c:v>
                </c:pt>
                <c:pt idx="2">
                  <c:v>23863</c:v>
                </c:pt>
                <c:pt idx="3">
                  <c:v>23894</c:v>
                </c:pt>
                <c:pt idx="4">
                  <c:v>23924</c:v>
                </c:pt>
                <c:pt idx="5">
                  <c:v>23955</c:v>
                </c:pt>
                <c:pt idx="6">
                  <c:v>23986</c:v>
                </c:pt>
                <c:pt idx="7">
                  <c:v>24016</c:v>
                </c:pt>
                <c:pt idx="8">
                  <c:v>24047</c:v>
                </c:pt>
                <c:pt idx="9">
                  <c:v>24077</c:v>
                </c:pt>
              </c:numCache>
            </c:numRef>
          </c:cat>
          <c:val>
            <c:numRef>
              <c:f>(แผนผลิต2565!$B$6,แผนผลิต2565!$B$7,แผนผลิต2565!$B$8,แผนผลิต2565!$B$9,แผนผลิต2565!$B$10,แผนผลิต2565!$B$11,แผนผลิต2565!$B$12,แผนผลิต2565!$B$13,แผนผลิต2565!$B$14,แผนผลิต2565!$B$15)</c:f>
              <c:numCache>
                <c:formatCode>0</c:formatCode>
                <c:ptCount val="10"/>
                <c:pt idx="0">
                  <c:v>157.04045937635073</c:v>
                </c:pt>
                <c:pt idx="1">
                  <c:v>161.78456333538216</c:v>
                </c:pt>
                <c:pt idx="2">
                  <c:v>130.19145375134946</c:v>
                </c:pt>
                <c:pt idx="3">
                  <c:v>82.763659444887679</c:v>
                </c:pt>
                <c:pt idx="4">
                  <c:v>47.41935483870968</c:v>
                </c:pt>
                <c:pt idx="5">
                  <c:v>72</c:v>
                </c:pt>
                <c:pt idx="6">
                  <c:v>15.633333333333333</c:v>
                </c:pt>
                <c:pt idx="7">
                  <c:v>4</c:v>
                </c:pt>
                <c:pt idx="8">
                  <c:v>40.233333333333334</c:v>
                </c:pt>
                <c:pt idx="9">
                  <c:v>15.633333333333333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2-4263-89E8-8350F3246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940240"/>
        <c:axId val="739934664"/>
      </c:barChart>
      <c:dateAx>
        <c:axId val="7399402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34664"/>
        <c:crosses val="autoZero"/>
        <c:auto val="1"/>
        <c:lblOffset val="100"/>
        <c:baseTimeUnit val="months"/>
      </c:dateAx>
      <c:valAx>
        <c:axId val="73993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Feed Gas (MMSCFD)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19</xdr:row>
      <xdr:rowOff>228600</xdr:rowOff>
    </xdr:from>
    <xdr:to>
      <xdr:col>2</xdr:col>
      <xdr:colOff>152400</xdr:colOff>
      <xdr:row>19</xdr:row>
      <xdr:rowOff>228600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71500" y="9686925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19</xdr:row>
      <xdr:rowOff>228600</xdr:rowOff>
    </xdr:from>
    <xdr:to>
      <xdr:col>4</xdr:col>
      <xdr:colOff>533400</xdr:colOff>
      <xdr:row>19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2419350" y="9686925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581025</xdr:colOff>
      <xdr:row>19</xdr:row>
      <xdr:rowOff>219075</xdr:rowOff>
    </xdr:from>
    <xdr:to>
      <xdr:col>7</xdr:col>
      <xdr:colOff>161925</xdr:colOff>
      <xdr:row>19</xdr:row>
      <xdr:rowOff>219075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4248150" y="9677400"/>
          <a:ext cx="104775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10</xdr:col>
      <xdr:colOff>261258</xdr:colOff>
      <xdr:row>1</xdr:row>
      <xdr:rowOff>130628</xdr:rowOff>
    </xdr:from>
    <xdr:to>
      <xdr:col>21</xdr:col>
      <xdr:colOff>544287</xdr:colOff>
      <xdr:row>10</xdr:row>
      <xdr:rowOff>217714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54428</xdr:colOff>
      <xdr:row>14</xdr:row>
      <xdr:rowOff>228599</xdr:rowOff>
    </xdr:from>
    <xdr:to>
      <xdr:col>21</xdr:col>
      <xdr:colOff>337457</xdr:colOff>
      <xdr:row>23</xdr:row>
      <xdr:rowOff>163286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34</xdr:row>
      <xdr:rowOff>238125</xdr:rowOff>
    </xdr:from>
    <xdr:to>
      <xdr:col>2</xdr:col>
      <xdr:colOff>142875</xdr:colOff>
      <xdr:row>34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34</xdr:row>
      <xdr:rowOff>228600</xdr:rowOff>
    </xdr:from>
    <xdr:to>
      <xdr:col>7</xdr:col>
      <xdr:colOff>152400</xdr:colOff>
      <xdr:row>34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34</xdr:row>
      <xdr:rowOff>238125</xdr:rowOff>
    </xdr:from>
    <xdr:to>
      <xdr:col>4</xdr:col>
      <xdr:colOff>533400</xdr:colOff>
      <xdr:row>34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ShapeType="1"/>
        </xdr:cNvSpPr>
      </xdr:nvSpPr>
      <xdr:spPr bwMode="auto">
        <a:xfrm>
          <a:off x="561975" y="93745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ShapeType="1"/>
        </xdr:cNvSpPr>
      </xdr:nvSpPr>
      <xdr:spPr bwMode="auto">
        <a:xfrm>
          <a:off x="4229100" y="93649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ShapeType="1"/>
        </xdr:cNvSpPr>
      </xdr:nvSpPr>
      <xdr:spPr bwMode="auto">
        <a:xfrm>
          <a:off x="2413635" y="93745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ShapeType="1"/>
        </xdr:cNvSpPr>
      </xdr:nvSpPr>
      <xdr:spPr bwMode="auto">
        <a:xfrm>
          <a:off x="561975" y="93745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ShapeType="1"/>
        </xdr:cNvSpPr>
      </xdr:nvSpPr>
      <xdr:spPr bwMode="auto">
        <a:xfrm>
          <a:off x="4229100" y="93649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ShapeType="1"/>
        </xdr:cNvSpPr>
      </xdr:nvSpPr>
      <xdr:spPr bwMode="auto">
        <a:xfrm>
          <a:off x="2413635" y="93745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>
          <a:spLocks noChangeShapeType="1"/>
        </xdr:cNvSpPr>
      </xdr:nvSpPr>
      <xdr:spPr bwMode="auto">
        <a:xfrm>
          <a:off x="561975" y="93745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>
          <a:spLocks noChangeShapeType="1"/>
        </xdr:cNvSpPr>
      </xdr:nvSpPr>
      <xdr:spPr bwMode="auto">
        <a:xfrm>
          <a:off x="4229100" y="93649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>
          <a:spLocks noChangeShapeType="1"/>
        </xdr:cNvSpPr>
      </xdr:nvSpPr>
      <xdr:spPr bwMode="auto">
        <a:xfrm>
          <a:off x="2413635" y="93745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29</xdr:row>
      <xdr:rowOff>228600</xdr:rowOff>
    </xdr:from>
    <xdr:to>
      <xdr:col>4</xdr:col>
      <xdr:colOff>152400</xdr:colOff>
      <xdr:row>29</xdr:row>
      <xdr:rowOff>228600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ShapeType="1"/>
        </xdr:cNvSpPr>
      </xdr:nvSpPr>
      <xdr:spPr bwMode="auto">
        <a:xfrm>
          <a:off x="571500" y="885444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6</xdr:col>
      <xdr:colOff>581025</xdr:colOff>
      <xdr:row>29</xdr:row>
      <xdr:rowOff>219075</xdr:rowOff>
    </xdr:from>
    <xdr:to>
      <xdr:col>10</xdr:col>
      <xdr:colOff>161925</xdr:colOff>
      <xdr:row>29</xdr:row>
      <xdr:rowOff>219075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ShapeType="1"/>
        </xdr:cNvSpPr>
      </xdr:nvSpPr>
      <xdr:spPr bwMode="auto">
        <a:xfrm>
          <a:off x="4238625" y="884491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36</xdr:row>
      <xdr:rowOff>238125</xdr:rowOff>
    </xdr:from>
    <xdr:to>
      <xdr:col>2</xdr:col>
      <xdr:colOff>142875</xdr:colOff>
      <xdr:row>36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ShapeType="1"/>
        </xdr:cNvSpPr>
      </xdr:nvSpPr>
      <xdr:spPr bwMode="auto">
        <a:xfrm>
          <a:off x="561975" y="101746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36</xdr:row>
      <xdr:rowOff>228600</xdr:rowOff>
    </xdr:from>
    <xdr:to>
      <xdr:col>7</xdr:col>
      <xdr:colOff>152400</xdr:colOff>
      <xdr:row>36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ShapeType="1"/>
        </xdr:cNvSpPr>
      </xdr:nvSpPr>
      <xdr:spPr bwMode="auto">
        <a:xfrm>
          <a:off x="4229100" y="101650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36</xdr:row>
      <xdr:rowOff>238125</xdr:rowOff>
    </xdr:from>
    <xdr:to>
      <xdr:col>4</xdr:col>
      <xdr:colOff>533400</xdr:colOff>
      <xdr:row>36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 noChangeShapeType="1"/>
        </xdr:cNvSpPr>
      </xdr:nvSpPr>
      <xdr:spPr bwMode="auto">
        <a:xfrm>
          <a:off x="2413635" y="101746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0</xdr:col>
      <xdr:colOff>561975</xdr:colOff>
      <xdr:row>37</xdr:row>
      <xdr:rowOff>238125</xdr:rowOff>
    </xdr:from>
    <xdr:to>
      <xdr:col>2</xdr:col>
      <xdr:colOff>142875</xdr:colOff>
      <xdr:row>37</xdr:row>
      <xdr:rowOff>238125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 noChangeShapeType="1"/>
        </xdr:cNvSpPr>
      </xdr:nvSpPr>
      <xdr:spPr bwMode="auto">
        <a:xfrm>
          <a:off x="561975" y="9907905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571500</xdr:colOff>
      <xdr:row>37</xdr:row>
      <xdr:rowOff>228600</xdr:rowOff>
    </xdr:from>
    <xdr:to>
      <xdr:col>7</xdr:col>
      <xdr:colOff>152400</xdr:colOff>
      <xdr:row>37</xdr:row>
      <xdr:rowOff>228600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ShapeType="1"/>
        </xdr:cNvSpPr>
      </xdr:nvSpPr>
      <xdr:spPr bwMode="auto">
        <a:xfrm>
          <a:off x="4229100" y="9898380"/>
          <a:ext cx="10439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37</xdr:row>
      <xdr:rowOff>238125</xdr:rowOff>
    </xdr:from>
    <xdr:to>
      <xdr:col>4</xdr:col>
      <xdr:colOff>533400</xdr:colOff>
      <xdr:row>37</xdr:row>
      <xdr:rowOff>238125</xdr:rowOff>
    </xdr:to>
    <xdr:sp macro="" textlink="">
      <xdr:nvSpPr>
        <xdr:cNvPr id="10" name="Line 3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>
          <a:spLocks noChangeShapeType="1"/>
        </xdr:cNvSpPr>
      </xdr:nvSpPr>
      <xdr:spPr bwMode="auto">
        <a:xfrm>
          <a:off x="2413635" y="9907905"/>
          <a:ext cx="10458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3"/>
  <sheetViews>
    <sheetView tabSelected="1" topLeftCell="A16" zoomScale="70" zoomScaleNormal="70" workbookViewId="0">
      <selection activeCell="N27" sqref="N27"/>
    </sheetView>
  </sheetViews>
  <sheetFormatPr defaultRowHeight="21.5"/>
  <cols>
    <col min="1" max="1" width="9.6328125" style="3" customWidth="1"/>
    <col min="2" max="2" width="11.6328125" style="3" customWidth="1"/>
    <col min="3" max="8" width="9.6328125" style="3" customWidth="1"/>
    <col min="9" max="9" width="17.453125" style="3" customWidth="1"/>
    <col min="10" max="10" width="9.6328125" style="3" customWidth="1"/>
    <col min="11" max="12" width="7.36328125" style="3" bestFit="1" customWidth="1"/>
    <col min="13" max="13" width="9" style="3"/>
    <col min="14" max="14" width="7.36328125" style="3" bestFit="1" customWidth="1"/>
    <col min="15" max="256" width="9" style="3"/>
    <col min="257" max="266" width="9.6328125" style="3" customWidth="1"/>
    <col min="267" max="268" width="7.36328125" style="3" bestFit="1" customWidth="1"/>
    <col min="269" max="269" width="9" style="3"/>
    <col min="270" max="270" width="7.36328125" style="3" bestFit="1" customWidth="1"/>
    <col min="271" max="512" width="9" style="3"/>
    <col min="513" max="522" width="9.6328125" style="3" customWidth="1"/>
    <col min="523" max="524" width="7.36328125" style="3" bestFit="1" customWidth="1"/>
    <col min="525" max="525" width="9" style="3"/>
    <col min="526" max="526" width="7.36328125" style="3" bestFit="1" customWidth="1"/>
    <col min="527" max="768" width="9" style="3"/>
    <col min="769" max="778" width="9.6328125" style="3" customWidth="1"/>
    <col min="779" max="780" width="7.36328125" style="3" bestFit="1" customWidth="1"/>
    <col min="781" max="781" width="9" style="3"/>
    <col min="782" max="782" width="7.36328125" style="3" bestFit="1" customWidth="1"/>
    <col min="783" max="1024" width="9" style="3"/>
    <col min="1025" max="1034" width="9.6328125" style="3" customWidth="1"/>
    <col min="1035" max="1036" width="7.36328125" style="3" bestFit="1" customWidth="1"/>
    <col min="1037" max="1037" width="9" style="3"/>
    <col min="1038" max="1038" width="7.36328125" style="3" bestFit="1" customWidth="1"/>
    <col min="1039" max="1280" width="9" style="3"/>
    <col min="1281" max="1290" width="9.6328125" style="3" customWidth="1"/>
    <col min="1291" max="1292" width="7.36328125" style="3" bestFit="1" customWidth="1"/>
    <col min="1293" max="1293" width="9" style="3"/>
    <col min="1294" max="1294" width="7.36328125" style="3" bestFit="1" customWidth="1"/>
    <col min="1295" max="1536" width="9" style="3"/>
    <col min="1537" max="1546" width="9.6328125" style="3" customWidth="1"/>
    <col min="1547" max="1548" width="7.36328125" style="3" bestFit="1" customWidth="1"/>
    <col min="1549" max="1549" width="9" style="3"/>
    <col min="1550" max="1550" width="7.36328125" style="3" bestFit="1" customWidth="1"/>
    <col min="1551" max="1792" width="9" style="3"/>
    <col min="1793" max="1802" width="9.6328125" style="3" customWidth="1"/>
    <col min="1803" max="1804" width="7.36328125" style="3" bestFit="1" customWidth="1"/>
    <col min="1805" max="1805" width="9" style="3"/>
    <col min="1806" max="1806" width="7.36328125" style="3" bestFit="1" customWidth="1"/>
    <col min="1807" max="2048" width="9" style="3"/>
    <col min="2049" max="2058" width="9.6328125" style="3" customWidth="1"/>
    <col min="2059" max="2060" width="7.36328125" style="3" bestFit="1" customWidth="1"/>
    <col min="2061" max="2061" width="9" style="3"/>
    <col min="2062" max="2062" width="7.36328125" style="3" bestFit="1" customWidth="1"/>
    <col min="2063" max="2304" width="9" style="3"/>
    <col min="2305" max="2314" width="9.6328125" style="3" customWidth="1"/>
    <col min="2315" max="2316" width="7.36328125" style="3" bestFit="1" customWidth="1"/>
    <col min="2317" max="2317" width="9" style="3"/>
    <col min="2318" max="2318" width="7.36328125" style="3" bestFit="1" customWidth="1"/>
    <col min="2319" max="2560" width="9" style="3"/>
    <col min="2561" max="2570" width="9.6328125" style="3" customWidth="1"/>
    <col min="2571" max="2572" width="7.36328125" style="3" bestFit="1" customWidth="1"/>
    <col min="2573" max="2573" width="9" style="3"/>
    <col min="2574" max="2574" width="7.36328125" style="3" bestFit="1" customWidth="1"/>
    <col min="2575" max="2816" width="9" style="3"/>
    <col min="2817" max="2826" width="9.6328125" style="3" customWidth="1"/>
    <col min="2827" max="2828" width="7.36328125" style="3" bestFit="1" customWidth="1"/>
    <col min="2829" max="2829" width="9" style="3"/>
    <col min="2830" max="2830" width="7.36328125" style="3" bestFit="1" customWidth="1"/>
    <col min="2831" max="3072" width="9" style="3"/>
    <col min="3073" max="3082" width="9.6328125" style="3" customWidth="1"/>
    <col min="3083" max="3084" width="7.36328125" style="3" bestFit="1" customWidth="1"/>
    <col min="3085" max="3085" width="9" style="3"/>
    <col min="3086" max="3086" width="7.36328125" style="3" bestFit="1" customWidth="1"/>
    <col min="3087" max="3328" width="9" style="3"/>
    <col min="3329" max="3338" width="9.6328125" style="3" customWidth="1"/>
    <col min="3339" max="3340" width="7.36328125" style="3" bestFit="1" customWidth="1"/>
    <col min="3341" max="3341" width="9" style="3"/>
    <col min="3342" max="3342" width="7.36328125" style="3" bestFit="1" customWidth="1"/>
    <col min="3343" max="3584" width="9" style="3"/>
    <col min="3585" max="3594" width="9.6328125" style="3" customWidth="1"/>
    <col min="3595" max="3596" width="7.36328125" style="3" bestFit="1" customWidth="1"/>
    <col min="3597" max="3597" width="9" style="3"/>
    <col min="3598" max="3598" width="7.36328125" style="3" bestFit="1" customWidth="1"/>
    <col min="3599" max="3840" width="9" style="3"/>
    <col min="3841" max="3850" width="9.6328125" style="3" customWidth="1"/>
    <col min="3851" max="3852" width="7.36328125" style="3" bestFit="1" customWidth="1"/>
    <col min="3853" max="3853" width="9" style="3"/>
    <col min="3854" max="3854" width="7.36328125" style="3" bestFit="1" customWidth="1"/>
    <col min="3855" max="4096" width="9" style="3"/>
    <col min="4097" max="4106" width="9.6328125" style="3" customWidth="1"/>
    <col min="4107" max="4108" width="7.36328125" style="3" bestFit="1" customWidth="1"/>
    <col min="4109" max="4109" width="9" style="3"/>
    <col min="4110" max="4110" width="7.36328125" style="3" bestFit="1" customWidth="1"/>
    <col min="4111" max="4352" width="9" style="3"/>
    <col min="4353" max="4362" width="9.6328125" style="3" customWidth="1"/>
    <col min="4363" max="4364" width="7.36328125" style="3" bestFit="1" customWidth="1"/>
    <col min="4365" max="4365" width="9" style="3"/>
    <col min="4366" max="4366" width="7.36328125" style="3" bestFit="1" customWidth="1"/>
    <col min="4367" max="4608" width="9" style="3"/>
    <col min="4609" max="4618" width="9.6328125" style="3" customWidth="1"/>
    <col min="4619" max="4620" width="7.36328125" style="3" bestFit="1" customWidth="1"/>
    <col min="4621" max="4621" width="9" style="3"/>
    <col min="4622" max="4622" width="7.36328125" style="3" bestFit="1" customWidth="1"/>
    <col min="4623" max="4864" width="9" style="3"/>
    <col min="4865" max="4874" width="9.6328125" style="3" customWidth="1"/>
    <col min="4875" max="4876" width="7.36328125" style="3" bestFit="1" customWidth="1"/>
    <col min="4877" max="4877" width="9" style="3"/>
    <col min="4878" max="4878" width="7.36328125" style="3" bestFit="1" customWidth="1"/>
    <col min="4879" max="5120" width="9" style="3"/>
    <col min="5121" max="5130" width="9.6328125" style="3" customWidth="1"/>
    <col min="5131" max="5132" width="7.36328125" style="3" bestFit="1" customWidth="1"/>
    <col min="5133" max="5133" width="9" style="3"/>
    <col min="5134" max="5134" width="7.36328125" style="3" bestFit="1" customWidth="1"/>
    <col min="5135" max="5376" width="9" style="3"/>
    <col min="5377" max="5386" width="9.6328125" style="3" customWidth="1"/>
    <col min="5387" max="5388" width="7.36328125" style="3" bestFit="1" customWidth="1"/>
    <col min="5389" max="5389" width="9" style="3"/>
    <col min="5390" max="5390" width="7.36328125" style="3" bestFit="1" customWidth="1"/>
    <col min="5391" max="5632" width="9" style="3"/>
    <col min="5633" max="5642" width="9.6328125" style="3" customWidth="1"/>
    <col min="5643" max="5644" width="7.36328125" style="3" bestFit="1" customWidth="1"/>
    <col min="5645" max="5645" width="9" style="3"/>
    <col min="5646" max="5646" width="7.36328125" style="3" bestFit="1" customWidth="1"/>
    <col min="5647" max="5888" width="9" style="3"/>
    <col min="5889" max="5898" width="9.6328125" style="3" customWidth="1"/>
    <col min="5899" max="5900" width="7.36328125" style="3" bestFit="1" customWidth="1"/>
    <col min="5901" max="5901" width="9" style="3"/>
    <col min="5902" max="5902" width="7.36328125" style="3" bestFit="1" customWidth="1"/>
    <col min="5903" max="6144" width="9" style="3"/>
    <col min="6145" max="6154" width="9.6328125" style="3" customWidth="1"/>
    <col min="6155" max="6156" width="7.36328125" style="3" bestFit="1" customWidth="1"/>
    <col min="6157" max="6157" width="9" style="3"/>
    <col min="6158" max="6158" width="7.36328125" style="3" bestFit="1" customWidth="1"/>
    <col min="6159" max="6400" width="9" style="3"/>
    <col min="6401" max="6410" width="9.6328125" style="3" customWidth="1"/>
    <col min="6411" max="6412" width="7.36328125" style="3" bestFit="1" customWidth="1"/>
    <col min="6413" max="6413" width="9" style="3"/>
    <col min="6414" max="6414" width="7.36328125" style="3" bestFit="1" customWidth="1"/>
    <col min="6415" max="6656" width="9" style="3"/>
    <col min="6657" max="6666" width="9.6328125" style="3" customWidth="1"/>
    <col min="6667" max="6668" width="7.36328125" style="3" bestFit="1" customWidth="1"/>
    <col min="6669" max="6669" width="9" style="3"/>
    <col min="6670" max="6670" width="7.36328125" style="3" bestFit="1" customWidth="1"/>
    <col min="6671" max="6912" width="9" style="3"/>
    <col min="6913" max="6922" width="9.6328125" style="3" customWidth="1"/>
    <col min="6923" max="6924" width="7.36328125" style="3" bestFit="1" customWidth="1"/>
    <col min="6925" max="6925" width="9" style="3"/>
    <col min="6926" max="6926" width="7.36328125" style="3" bestFit="1" customWidth="1"/>
    <col min="6927" max="7168" width="9" style="3"/>
    <col min="7169" max="7178" width="9.6328125" style="3" customWidth="1"/>
    <col min="7179" max="7180" width="7.36328125" style="3" bestFit="1" customWidth="1"/>
    <col min="7181" max="7181" width="9" style="3"/>
    <col min="7182" max="7182" width="7.36328125" style="3" bestFit="1" customWidth="1"/>
    <col min="7183" max="7424" width="9" style="3"/>
    <col min="7425" max="7434" width="9.6328125" style="3" customWidth="1"/>
    <col min="7435" max="7436" width="7.36328125" style="3" bestFit="1" customWidth="1"/>
    <col min="7437" max="7437" width="9" style="3"/>
    <col min="7438" max="7438" width="7.36328125" style="3" bestFit="1" customWidth="1"/>
    <col min="7439" max="7680" width="9" style="3"/>
    <col min="7681" max="7690" width="9.6328125" style="3" customWidth="1"/>
    <col min="7691" max="7692" width="7.36328125" style="3" bestFit="1" customWidth="1"/>
    <col min="7693" max="7693" width="9" style="3"/>
    <col min="7694" max="7694" width="7.36328125" style="3" bestFit="1" customWidth="1"/>
    <col min="7695" max="7936" width="9" style="3"/>
    <col min="7937" max="7946" width="9.6328125" style="3" customWidth="1"/>
    <col min="7947" max="7948" width="7.36328125" style="3" bestFit="1" customWidth="1"/>
    <col min="7949" max="7949" width="9" style="3"/>
    <col min="7950" max="7950" width="7.36328125" style="3" bestFit="1" customWidth="1"/>
    <col min="7951" max="8192" width="9" style="3"/>
    <col min="8193" max="8202" width="9.6328125" style="3" customWidth="1"/>
    <col min="8203" max="8204" width="7.36328125" style="3" bestFit="1" customWidth="1"/>
    <col min="8205" max="8205" width="9" style="3"/>
    <col min="8206" max="8206" width="7.36328125" style="3" bestFit="1" customWidth="1"/>
    <col min="8207" max="8448" width="9" style="3"/>
    <col min="8449" max="8458" width="9.6328125" style="3" customWidth="1"/>
    <col min="8459" max="8460" width="7.36328125" style="3" bestFit="1" customWidth="1"/>
    <col min="8461" max="8461" width="9" style="3"/>
    <col min="8462" max="8462" width="7.36328125" style="3" bestFit="1" customWidth="1"/>
    <col min="8463" max="8704" width="9" style="3"/>
    <col min="8705" max="8714" width="9.6328125" style="3" customWidth="1"/>
    <col min="8715" max="8716" width="7.36328125" style="3" bestFit="1" customWidth="1"/>
    <col min="8717" max="8717" width="9" style="3"/>
    <col min="8718" max="8718" width="7.36328125" style="3" bestFit="1" customWidth="1"/>
    <col min="8719" max="8960" width="9" style="3"/>
    <col min="8961" max="8970" width="9.6328125" style="3" customWidth="1"/>
    <col min="8971" max="8972" width="7.36328125" style="3" bestFit="1" customWidth="1"/>
    <col min="8973" max="8973" width="9" style="3"/>
    <col min="8974" max="8974" width="7.36328125" style="3" bestFit="1" customWidth="1"/>
    <col min="8975" max="9216" width="9" style="3"/>
    <col min="9217" max="9226" width="9.6328125" style="3" customWidth="1"/>
    <col min="9227" max="9228" width="7.36328125" style="3" bestFit="1" customWidth="1"/>
    <col min="9229" max="9229" width="9" style="3"/>
    <col min="9230" max="9230" width="7.36328125" style="3" bestFit="1" customWidth="1"/>
    <col min="9231" max="9472" width="9" style="3"/>
    <col min="9473" max="9482" width="9.6328125" style="3" customWidth="1"/>
    <col min="9483" max="9484" width="7.36328125" style="3" bestFit="1" customWidth="1"/>
    <col min="9485" max="9485" width="9" style="3"/>
    <col min="9486" max="9486" width="7.36328125" style="3" bestFit="1" customWidth="1"/>
    <col min="9487" max="9728" width="9" style="3"/>
    <col min="9729" max="9738" width="9.6328125" style="3" customWidth="1"/>
    <col min="9739" max="9740" width="7.36328125" style="3" bestFit="1" customWidth="1"/>
    <col min="9741" max="9741" width="9" style="3"/>
    <col min="9742" max="9742" width="7.36328125" style="3" bestFit="1" customWidth="1"/>
    <col min="9743" max="9984" width="9" style="3"/>
    <col min="9985" max="9994" width="9.6328125" style="3" customWidth="1"/>
    <col min="9995" max="9996" width="7.36328125" style="3" bestFit="1" customWidth="1"/>
    <col min="9997" max="9997" width="9" style="3"/>
    <col min="9998" max="9998" width="7.36328125" style="3" bestFit="1" customWidth="1"/>
    <col min="9999" max="10240" width="9" style="3"/>
    <col min="10241" max="10250" width="9.6328125" style="3" customWidth="1"/>
    <col min="10251" max="10252" width="7.36328125" style="3" bestFit="1" customWidth="1"/>
    <col min="10253" max="10253" width="9" style="3"/>
    <col min="10254" max="10254" width="7.36328125" style="3" bestFit="1" customWidth="1"/>
    <col min="10255" max="10496" width="9" style="3"/>
    <col min="10497" max="10506" width="9.6328125" style="3" customWidth="1"/>
    <col min="10507" max="10508" width="7.36328125" style="3" bestFit="1" customWidth="1"/>
    <col min="10509" max="10509" width="9" style="3"/>
    <col min="10510" max="10510" width="7.36328125" style="3" bestFit="1" customWidth="1"/>
    <col min="10511" max="10752" width="9" style="3"/>
    <col min="10753" max="10762" width="9.6328125" style="3" customWidth="1"/>
    <col min="10763" max="10764" width="7.36328125" style="3" bestFit="1" customWidth="1"/>
    <col min="10765" max="10765" width="9" style="3"/>
    <col min="10766" max="10766" width="7.36328125" style="3" bestFit="1" customWidth="1"/>
    <col min="10767" max="11008" width="9" style="3"/>
    <col min="11009" max="11018" width="9.6328125" style="3" customWidth="1"/>
    <col min="11019" max="11020" width="7.36328125" style="3" bestFit="1" customWidth="1"/>
    <col min="11021" max="11021" width="9" style="3"/>
    <col min="11022" max="11022" width="7.36328125" style="3" bestFit="1" customWidth="1"/>
    <col min="11023" max="11264" width="9" style="3"/>
    <col min="11265" max="11274" width="9.6328125" style="3" customWidth="1"/>
    <col min="11275" max="11276" width="7.36328125" style="3" bestFit="1" customWidth="1"/>
    <col min="11277" max="11277" width="9" style="3"/>
    <col min="11278" max="11278" width="7.36328125" style="3" bestFit="1" customWidth="1"/>
    <col min="11279" max="11520" width="9" style="3"/>
    <col min="11521" max="11530" width="9.6328125" style="3" customWidth="1"/>
    <col min="11531" max="11532" width="7.36328125" style="3" bestFit="1" customWidth="1"/>
    <col min="11533" max="11533" width="9" style="3"/>
    <col min="11534" max="11534" width="7.36328125" style="3" bestFit="1" customWidth="1"/>
    <col min="11535" max="11776" width="9" style="3"/>
    <col min="11777" max="11786" width="9.6328125" style="3" customWidth="1"/>
    <col min="11787" max="11788" width="7.36328125" style="3" bestFit="1" customWidth="1"/>
    <col min="11789" max="11789" width="9" style="3"/>
    <col min="11790" max="11790" width="7.36328125" style="3" bestFit="1" customWidth="1"/>
    <col min="11791" max="12032" width="9" style="3"/>
    <col min="12033" max="12042" width="9.6328125" style="3" customWidth="1"/>
    <col min="12043" max="12044" width="7.36328125" style="3" bestFit="1" customWidth="1"/>
    <col min="12045" max="12045" width="9" style="3"/>
    <col min="12046" max="12046" width="7.36328125" style="3" bestFit="1" customWidth="1"/>
    <col min="12047" max="12288" width="9" style="3"/>
    <col min="12289" max="12298" width="9.6328125" style="3" customWidth="1"/>
    <col min="12299" max="12300" width="7.36328125" style="3" bestFit="1" customWidth="1"/>
    <col min="12301" max="12301" width="9" style="3"/>
    <col min="12302" max="12302" width="7.36328125" style="3" bestFit="1" customWidth="1"/>
    <col min="12303" max="12544" width="9" style="3"/>
    <col min="12545" max="12554" width="9.6328125" style="3" customWidth="1"/>
    <col min="12555" max="12556" width="7.36328125" style="3" bestFit="1" customWidth="1"/>
    <col min="12557" max="12557" width="9" style="3"/>
    <col min="12558" max="12558" width="7.36328125" style="3" bestFit="1" customWidth="1"/>
    <col min="12559" max="12800" width="9" style="3"/>
    <col min="12801" max="12810" width="9.6328125" style="3" customWidth="1"/>
    <col min="12811" max="12812" width="7.36328125" style="3" bestFit="1" customWidth="1"/>
    <col min="12813" max="12813" width="9" style="3"/>
    <col min="12814" max="12814" width="7.36328125" style="3" bestFit="1" customWidth="1"/>
    <col min="12815" max="13056" width="9" style="3"/>
    <col min="13057" max="13066" width="9.6328125" style="3" customWidth="1"/>
    <col min="13067" max="13068" width="7.36328125" style="3" bestFit="1" customWidth="1"/>
    <col min="13069" max="13069" width="9" style="3"/>
    <col min="13070" max="13070" width="7.36328125" style="3" bestFit="1" customWidth="1"/>
    <col min="13071" max="13312" width="9" style="3"/>
    <col min="13313" max="13322" width="9.6328125" style="3" customWidth="1"/>
    <col min="13323" max="13324" width="7.36328125" style="3" bestFit="1" customWidth="1"/>
    <col min="13325" max="13325" width="9" style="3"/>
    <col min="13326" max="13326" width="7.36328125" style="3" bestFit="1" customWidth="1"/>
    <col min="13327" max="13568" width="9" style="3"/>
    <col min="13569" max="13578" width="9.6328125" style="3" customWidth="1"/>
    <col min="13579" max="13580" width="7.36328125" style="3" bestFit="1" customWidth="1"/>
    <col min="13581" max="13581" width="9" style="3"/>
    <col min="13582" max="13582" width="7.36328125" style="3" bestFit="1" customWidth="1"/>
    <col min="13583" max="13824" width="9" style="3"/>
    <col min="13825" max="13834" width="9.6328125" style="3" customWidth="1"/>
    <col min="13835" max="13836" width="7.36328125" style="3" bestFit="1" customWidth="1"/>
    <col min="13837" max="13837" width="9" style="3"/>
    <col min="13838" max="13838" width="7.36328125" style="3" bestFit="1" customWidth="1"/>
    <col min="13839" max="14080" width="9" style="3"/>
    <col min="14081" max="14090" width="9.6328125" style="3" customWidth="1"/>
    <col min="14091" max="14092" width="7.36328125" style="3" bestFit="1" customWidth="1"/>
    <col min="14093" max="14093" width="9" style="3"/>
    <col min="14094" max="14094" width="7.36328125" style="3" bestFit="1" customWidth="1"/>
    <col min="14095" max="14336" width="9" style="3"/>
    <col min="14337" max="14346" width="9.6328125" style="3" customWidth="1"/>
    <col min="14347" max="14348" width="7.36328125" style="3" bestFit="1" customWidth="1"/>
    <col min="14349" max="14349" width="9" style="3"/>
    <col min="14350" max="14350" width="7.36328125" style="3" bestFit="1" customWidth="1"/>
    <col min="14351" max="14592" width="9" style="3"/>
    <col min="14593" max="14602" width="9.6328125" style="3" customWidth="1"/>
    <col min="14603" max="14604" width="7.36328125" style="3" bestFit="1" customWidth="1"/>
    <col min="14605" max="14605" width="9" style="3"/>
    <col min="14606" max="14606" width="7.36328125" style="3" bestFit="1" customWidth="1"/>
    <col min="14607" max="14848" width="9" style="3"/>
    <col min="14849" max="14858" width="9.6328125" style="3" customWidth="1"/>
    <col min="14859" max="14860" width="7.36328125" style="3" bestFit="1" customWidth="1"/>
    <col min="14861" max="14861" width="9" style="3"/>
    <col min="14862" max="14862" width="7.36328125" style="3" bestFit="1" customWidth="1"/>
    <col min="14863" max="15104" width="9" style="3"/>
    <col min="15105" max="15114" width="9.6328125" style="3" customWidth="1"/>
    <col min="15115" max="15116" width="7.36328125" style="3" bestFit="1" customWidth="1"/>
    <col min="15117" max="15117" width="9" style="3"/>
    <col min="15118" max="15118" width="7.36328125" style="3" bestFit="1" customWidth="1"/>
    <col min="15119" max="15360" width="9" style="3"/>
    <col min="15361" max="15370" width="9.6328125" style="3" customWidth="1"/>
    <col min="15371" max="15372" width="7.36328125" style="3" bestFit="1" customWidth="1"/>
    <col min="15373" max="15373" width="9" style="3"/>
    <col min="15374" max="15374" width="7.36328125" style="3" bestFit="1" customWidth="1"/>
    <col min="15375" max="15616" width="9" style="3"/>
    <col min="15617" max="15626" width="9.6328125" style="3" customWidth="1"/>
    <col min="15627" max="15628" width="7.36328125" style="3" bestFit="1" customWidth="1"/>
    <col min="15629" max="15629" width="9" style="3"/>
    <col min="15630" max="15630" width="7.36328125" style="3" bestFit="1" customWidth="1"/>
    <col min="15631" max="15872" width="9" style="3"/>
    <col min="15873" max="15882" width="9.6328125" style="3" customWidth="1"/>
    <col min="15883" max="15884" width="7.36328125" style="3" bestFit="1" customWidth="1"/>
    <col min="15885" max="15885" width="9" style="3"/>
    <col min="15886" max="15886" width="7.36328125" style="3" bestFit="1" customWidth="1"/>
    <col min="15887" max="16128" width="9" style="3"/>
    <col min="16129" max="16138" width="9.6328125" style="3" customWidth="1"/>
    <col min="16139" max="16140" width="7.36328125" style="3" bestFit="1" customWidth="1"/>
    <col min="16141" max="16141" width="9" style="3"/>
    <col min="16142" max="16142" width="7.36328125" style="3" bestFit="1" customWidth="1"/>
    <col min="16143" max="16384" width="9" style="3"/>
  </cols>
  <sheetData>
    <row r="1" spans="1:14" ht="24.5">
      <c r="A1" s="105" t="s">
        <v>0</v>
      </c>
      <c r="B1" s="105"/>
      <c r="C1" s="105"/>
      <c r="D1" s="105"/>
      <c r="E1" s="105"/>
      <c r="F1" s="105"/>
      <c r="G1" s="105"/>
      <c r="H1" s="105"/>
      <c r="I1" s="105"/>
    </row>
    <row r="2" spans="1:14" ht="24.5">
      <c r="A2" s="106" t="s">
        <v>59</v>
      </c>
      <c r="B2" s="106"/>
      <c r="C2" s="106"/>
      <c r="D2" s="106"/>
      <c r="E2" s="106"/>
      <c r="F2" s="106"/>
      <c r="G2" s="106"/>
      <c r="H2" s="106"/>
      <c r="I2" s="106"/>
    </row>
    <row r="4" spans="1:14" ht="28.25" customHeight="1">
      <c r="A4" s="96" t="s">
        <v>1</v>
      </c>
      <c r="B4" s="84" t="s">
        <v>2</v>
      </c>
      <c r="C4" s="102" t="s">
        <v>3</v>
      </c>
      <c r="D4" s="103"/>
      <c r="E4" s="104"/>
      <c r="F4" s="84" t="s">
        <v>4</v>
      </c>
      <c r="G4" s="84" t="s">
        <v>5</v>
      </c>
      <c r="H4" s="97" t="s">
        <v>6</v>
      </c>
      <c r="I4" s="97" t="s">
        <v>45</v>
      </c>
    </row>
    <row r="5" spans="1:14" ht="28.75" customHeight="1">
      <c r="A5" s="98"/>
      <c r="B5" s="85" t="s">
        <v>7</v>
      </c>
      <c r="C5" s="99" t="s">
        <v>8</v>
      </c>
      <c r="D5" s="100" t="s">
        <v>9</v>
      </c>
      <c r="E5" s="99" t="s">
        <v>10</v>
      </c>
      <c r="F5" s="85" t="s">
        <v>7</v>
      </c>
      <c r="G5" s="85" t="s">
        <v>11</v>
      </c>
      <c r="H5" s="101" t="s">
        <v>12</v>
      </c>
      <c r="I5" s="101"/>
    </row>
    <row r="6" spans="1:14" ht="35" customHeight="1">
      <c r="A6" s="89">
        <v>23802</v>
      </c>
      <c r="B6" s="90">
        <f>'มี.ค 65'!B36</f>
        <v>157.04045937635073</v>
      </c>
      <c r="C6" s="90">
        <f>'มี.ค 65'!C36</f>
        <v>148.45172292181408</v>
      </c>
      <c r="D6" s="91">
        <v>0</v>
      </c>
      <c r="E6" s="90">
        <f t="shared" ref="E6:E12" si="0">C6</f>
        <v>148.45172292181408</v>
      </c>
      <c r="F6" s="94">
        <f t="shared" ref="F6:F15" si="1">B6-E6</f>
        <v>8.5887364545366438</v>
      </c>
      <c r="G6" s="92">
        <f>'มี.ค 65'!G35</f>
        <v>13600.049094032867</v>
      </c>
      <c r="H6" s="93">
        <f>'มี.ค 65'!H35</f>
        <v>4450.3967726362534</v>
      </c>
      <c r="I6" s="87" t="s">
        <v>46</v>
      </c>
      <c r="J6" s="43"/>
      <c r="L6" s="11"/>
      <c r="N6" s="44"/>
    </row>
    <row r="7" spans="1:14" ht="35" customHeight="1">
      <c r="A7" s="89">
        <v>23833</v>
      </c>
      <c r="B7" s="90">
        <f>'เม.ย. 65'!B36</f>
        <v>161.78456333538216</v>
      </c>
      <c r="C7" s="90">
        <f>'เม.ย. 65'!C36</f>
        <v>152.9273031515325</v>
      </c>
      <c r="D7" s="91">
        <v>0</v>
      </c>
      <c r="E7" s="90">
        <f t="shared" si="0"/>
        <v>152.9273031515325</v>
      </c>
      <c r="F7" s="94">
        <f t="shared" si="1"/>
        <v>8.857260183849661</v>
      </c>
      <c r="G7" s="92">
        <f>'เม.ย. 65'!G35</f>
        <v>14000.10939635097</v>
      </c>
      <c r="H7" s="93">
        <f>'เม.ย. 65'!H35</f>
        <v>4665</v>
      </c>
      <c r="I7" s="87" t="s">
        <v>46</v>
      </c>
    </row>
    <row r="8" spans="1:14" ht="35" customHeight="1">
      <c r="A8" s="89">
        <v>23863</v>
      </c>
      <c r="B8" s="90">
        <f>'พ.ค 65'!B36</f>
        <v>130.19145375134946</v>
      </c>
      <c r="C8" s="90">
        <f>'พ.ค 65'!C36</f>
        <v>123.12241315108368</v>
      </c>
      <c r="D8" s="91">
        <v>0</v>
      </c>
      <c r="E8" s="90">
        <f t="shared" si="0"/>
        <v>123.12241315108368</v>
      </c>
      <c r="F8" s="94">
        <f t="shared" si="1"/>
        <v>7.0690406002657795</v>
      </c>
      <c r="G8" s="92">
        <f>'พ.ค 65'!G35</f>
        <v>12000</v>
      </c>
      <c r="H8" s="93">
        <f>'พ.ค 65'!H35</f>
        <v>3928.4698854231146</v>
      </c>
      <c r="I8" s="87" t="s">
        <v>46</v>
      </c>
    </row>
    <row r="9" spans="1:14" ht="35" customHeight="1">
      <c r="A9" s="89">
        <v>23894</v>
      </c>
      <c r="B9" s="90">
        <f>'มิ.ย. 65'!B36</f>
        <v>82.763659444887679</v>
      </c>
      <c r="C9" s="90">
        <f>'มิ.ย. 65'!C36</f>
        <v>78.379106433898386</v>
      </c>
      <c r="D9" s="91">
        <v>0</v>
      </c>
      <c r="E9" s="90">
        <f t="shared" si="0"/>
        <v>78.379106433898386</v>
      </c>
      <c r="F9" s="94">
        <f t="shared" si="1"/>
        <v>4.3845530109892934</v>
      </c>
      <c r="G9" s="92">
        <f>'มิ.ย. 65'!G35</f>
        <v>7402.4155330758758</v>
      </c>
      <c r="H9" s="93">
        <f>'มิ.ย. 65'!H35</f>
        <v>2419.8229008386147</v>
      </c>
      <c r="I9" s="87" t="s">
        <v>46</v>
      </c>
    </row>
    <row r="10" spans="1:14" ht="35" customHeight="1">
      <c r="A10" s="89">
        <v>23924</v>
      </c>
      <c r="B10" s="90">
        <f>'ก.ค. 65'!B36</f>
        <v>47.41935483870968</v>
      </c>
      <c r="C10" s="90">
        <f>'ก.ค. 65'!C36</f>
        <v>43.322322580645157</v>
      </c>
      <c r="D10" s="91">
        <v>0</v>
      </c>
      <c r="E10" s="90">
        <f t="shared" si="0"/>
        <v>43.322322580645157</v>
      </c>
      <c r="F10" s="94">
        <f t="shared" si="1"/>
        <v>4.0970322580645231</v>
      </c>
      <c r="G10" s="92">
        <f>'ก.ค. 65'!G35</f>
        <v>4935</v>
      </c>
      <c r="H10" s="93">
        <f>'ก.ค. 65'!H35</f>
        <v>1575</v>
      </c>
      <c r="I10" s="87" t="s">
        <v>46</v>
      </c>
    </row>
    <row r="11" spans="1:14" ht="35" customHeight="1">
      <c r="A11" s="89">
        <v>23955</v>
      </c>
      <c r="B11" s="90">
        <f>'ส.ค. 65'!B36</f>
        <v>72</v>
      </c>
      <c r="C11" s="94">
        <f>'ส.ค. 65'!C36</f>
        <v>65.960999999999999</v>
      </c>
      <c r="D11" s="90">
        <f>'ส.ค. 65'!D36</f>
        <v>0</v>
      </c>
      <c r="E11" s="94">
        <f t="shared" si="0"/>
        <v>65.960999999999999</v>
      </c>
      <c r="F11" s="94">
        <f t="shared" si="1"/>
        <v>6.0390000000000015</v>
      </c>
      <c r="G11" s="92">
        <f>'ส.ค. 65'!G35</f>
        <v>6200</v>
      </c>
      <c r="H11" s="93">
        <f>'ส.ค. 65'!H35</f>
        <v>2635</v>
      </c>
      <c r="I11" s="87" t="s">
        <v>46</v>
      </c>
    </row>
    <row r="12" spans="1:14" ht="35" customHeight="1">
      <c r="A12" s="89">
        <v>23986</v>
      </c>
      <c r="B12" s="90">
        <f>'ก.ย. 65'!B35</f>
        <v>15.633333333333333</v>
      </c>
      <c r="C12" s="94">
        <f>'ก.ย. 65'!C35</f>
        <v>14.4312</v>
      </c>
      <c r="D12" s="90">
        <f>'ก.ย. 65'!D35</f>
        <v>0</v>
      </c>
      <c r="E12" s="94">
        <f t="shared" si="0"/>
        <v>14.4312</v>
      </c>
      <c r="F12" s="94">
        <f t="shared" si="1"/>
        <v>1.2021333333333324</v>
      </c>
      <c r="G12" s="92">
        <f>'ก.ย. 65'!G34</f>
        <v>1295</v>
      </c>
      <c r="H12" s="93">
        <f>'ก.ย. 65'!H34</f>
        <v>560</v>
      </c>
      <c r="I12" s="87" t="s">
        <v>46</v>
      </c>
    </row>
    <row r="13" spans="1:14" ht="35" customHeight="1">
      <c r="A13" s="89">
        <v>24016</v>
      </c>
      <c r="B13" s="90">
        <f>'ต.ค. 65'!B36</f>
        <v>4</v>
      </c>
      <c r="C13" s="94">
        <f>'ต.ค. 65'!C36</f>
        <v>3.6802666666666668</v>
      </c>
      <c r="D13" s="90">
        <f>'ต.ค. 65'!D36</f>
        <v>0</v>
      </c>
      <c r="E13" s="94">
        <f>'ต.ค. 65'!E36</f>
        <v>3.6802666666666668</v>
      </c>
      <c r="F13" s="94">
        <f t="shared" si="1"/>
        <v>0.3197333333333332</v>
      </c>
      <c r="G13" s="92">
        <f>'ต.ค. 65'!G35</f>
        <v>330</v>
      </c>
      <c r="H13" s="93">
        <f>'ต.ค. 65'!H35</f>
        <v>140</v>
      </c>
      <c r="I13" s="87" t="s">
        <v>46</v>
      </c>
    </row>
    <row r="14" spans="1:14" ht="35" customHeight="1">
      <c r="A14" s="89">
        <v>24047</v>
      </c>
      <c r="B14" s="90">
        <f>'พ.ย. 65'!B35</f>
        <v>40.233333333333334</v>
      </c>
      <c r="C14" s="94">
        <f>'พ.ย. 65'!C35</f>
        <v>37.173333333333332</v>
      </c>
      <c r="D14" s="90">
        <f>'พ.ย. 65'!D35</f>
        <v>0</v>
      </c>
      <c r="E14" s="94">
        <f>'พ.ย. 65'!E35</f>
        <v>37.173333333333332</v>
      </c>
      <c r="F14" s="94">
        <f t="shared" si="1"/>
        <v>3.0600000000000023</v>
      </c>
      <c r="G14" s="92">
        <f>'พ.ย. 65'!G34</f>
        <v>3322.9219999999991</v>
      </c>
      <c r="H14" s="93">
        <f>'พ.ย. 65'!H34</f>
        <v>1446.8189999999997</v>
      </c>
      <c r="I14" s="87" t="s">
        <v>46</v>
      </c>
    </row>
    <row r="15" spans="1:14" ht="35" customHeight="1">
      <c r="A15" s="89">
        <v>24077</v>
      </c>
      <c r="B15" s="90">
        <f>'ธ.ค. 65'!B36</f>
        <v>15.633333333333333</v>
      </c>
      <c r="C15" s="94">
        <f>'ธ.ค. 65'!C36</f>
        <v>14.4312</v>
      </c>
      <c r="D15" s="90">
        <f>'ก.ย. 65'!D41</f>
        <v>0</v>
      </c>
      <c r="E15" s="94">
        <f>C15</f>
        <v>14.4312</v>
      </c>
      <c r="F15" s="94">
        <f t="shared" si="1"/>
        <v>1.2021333333333324</v>
      </c>
      <c r="G15" s="92">
        <f>'ธ.ค. 65'!G35</f>
        <v>1295</v>
      </c>
      <c r="H15" s="93">
        <f>'ธ.ค. 65'!H35</f>
        <v>560</v>
      </c>
      <c r="I15" s="87" t="s">
        <v>46</v>
      </c>
    </row>
    <row r="16" spans="1:14" ht="35" customHeight="1">
      <c r="A16" s="89">
        <v>24108</v>
      </c>
      <c r="B16" s="90">
        <f>'ม.ค. 66'!B36</f>
        <v>19</v>
      </c>
      <c r="C16" s="94">
        <f>'ม.ค. 66'!C36</f>
        <v>16</v>
      </c>
      <c r="D16" s="90">
        <f>'ม.ค. 66'!D34</f>
        <v>0</v>
      </c>
      <c r="E16" s="94">
        <f>'ม.ค. 66'!E34</f>
        <v>16</v>
      </c>
      <c r="F16" s="94">
        <f>'ม.ค. 66'!F36</f>
        <v>3</v>
      </c>
      <c r="G16" s="92">
        <f>'ม.ค. 66'!G35</f>
        <v>1950</v>
      </c>
      <c r="H16" s="93">
        <f>'ม.ค. 66'!H35</f>
        <v>510</v>
      </c>
      <c r="I16" s="87" t="s">
        <v>53</v>
      </c>
    </row>
    <row r="17" spans="1:9" ht="35" customHeight="1">
      <c r="A17" s="89">
        <v>24139</v>
      </c>
      <c r="B17" s="90">
        <f>'ก.พ. 66'!B33</f>
        <v>19</v>
      </c>
      <c r="C17" s="94">
        <f>'ก.พ. 66'!C33</f>
        <v>16</v>
      </c>
      <c r="D17" s="91">
        <v>0</v>
      </c>
      <c r="E17" s="90">
        <f>C17</f>
        <v>16</v>
      </c>
      <c r="F17" s="94">
        <f>B17-E17</f>
        <v>3</v>
      </c>
      <c r="G17" s="92">
        <f>'ก.พ. 66'!G32</f>
        <v>1820</v>
      </c>
      <c r="H17" s="93">
        <f>'ก.พ. 66'!H32</f>
        <v>476</v>
      </c>
      <c r="I17" s="87" t="s">
        <v>53</v>
      </c>
    </row>
    <row r="18" spans="1:9" ht="35" customHeight="1">
      <c r="A18" s="89">
        <v>24167</v>
      </c>
      <c r="B18" s="90">
        <f>'มี.ค. 66'!B36</f>
        <v>19</v>
      </c>
      <c r="C18" s="90">
        <f>'มี.ค. 66'!C36</f>
        <v>16</v>
      </c>
      <c r="D18" s="90">
        <f>'มี.ค. 66'!D36</f>
        <v>0</v>
      </c>
      <c r="E18" s="90">
        <f>'มี.ค. 66'!E36</f>
        <v>16</v>
      </c>
      <c r="F18" s="91">
        <f>'มี.ค. 66'!F36</f>
        <v>3</v>
      </c>
      <c r="G18" s="95">
        <f>'มี.ค. 66'!G35</f>
        <v>2015</v>
      </c>
      <c r="H18" s="93">
        <f>'มี.ค. 66'!H35</f>
        <v>527</v>
      </c>
      <c r="I18" s="87" t="s">
        <v>53</v>
      </c>
    </row>
    <row r="19" spans="1:9">
      <c r="A19" s="12" t="s">
        <v>37</v>
      </c>
      <c r="B19" s="13"/>
      <c r="H19" s="37"/>
    </row>
    <row r="20" spans="1:9">
      <c r="A20" s="12" t="s">
        <v>22</v>
      </c>
      <c r="C20" s="14" t="s">
        <v>23</v>
      </c>
      <c r="D20" s="12"/>
      <c r="E20" s="14"/>
      <c r="F20" s="12" t="s">
        <v>24</v>
      </c>
    </row>
    <row r="21" spans="1:9">
      <c r="A21" s="2" t="s">
        <v>25</v>
      </c>
      <c r="B21" s="2"/>
      <c r="D21" s="2" t="s">
        <v>26</v>
      </c>
      <c r="E21" s="2"/>
      <c r="G21" s="3" t="s">
        <v>50</v>
      </c>
    </row>
    <row r="23" spans="1:9">
      <c r="A23" s="15" t="s">
        <v>27</v>
      </c>
      <c r="I23" s="82" t="s">
        <v>28</v>
      </c>
    </row>
  </sheetData>
  <mergeCells count="2">
    <mergeCell ref="A1:I1"/>
    <mergeCell ref="A2:I2"/>
  </mergeCells>
  <printOptions horizontalCentered="1"/>
  <pageMargins left="0.55118110236220474" right="0.55118110236220474" top="0.6" bottom="0.19685039370078741" header="0.34" footer="0.27"/>
  <pageSetup paperSize="9" scale="9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9"/>
  <sheetViews>
    <sheetView zoomScale="70" zoomScaleNormal="70" workbookViewId="0">
      <selection activeCell="N38" sqref="N38"/>
    </sheetView>
  </sheetViews>
  <sheetFormatPr defaultColWidth="9" defaultRowHeight="18.5"/>
  <cols>
    <col min="1" max="8" width="9.6328125" style="20" customWidth="1"/>
    <col min="9" max="9" width="9.6328125" style="19" customWidth="1"/>
    <col min="10" max="15" width="9" style="20"/>
    <col min="16" max="16" width="9" style="56"/>
    <col min="17" max="19" width="9" style="20"/>
    <col min="20" max="20" width="7.7265625" style="20" customWidth="1"/>
    <col min="21" max="16384" width="9" style="20"/>
  </cols>
  <sheetData>
    <row r="1" spans="1:16" ht="24.5">
      <c r="A1" s="17" t="s">
        <v>48</v>
      </c>
      <c r="B1" s="18"/>
      <c r="C1" s="18"/>
      <c r="D1" s="18"/>
      <c r="E1" s="18"/>
      <c r="F1" s="18"/>
      <c r="G1" s="18"/>
      <c r="H1" s="18"/>
    </row>
    <row r="2" spans="1:16" s="27" customFormat="1" ht="21.5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4.5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.5">
      <c r="A4" s="32">
        <v>1</v>
      </c>
      <c r="B4" s="60">
        <v>71</v>
      </c>
      <c r="C4" s="60">
        <v>65.599999999999994</v>
      </c>
      <c r="D4" s="60">
        <v>0</v>
      </c>
      <c r="E4" s="60">
        <f>D4+C4</f>
        <v>65.599999999999994</v>
      </c>
      <c r="F4" s="60">
        <f>B4-C4</f>
        <v>5.4000000000000057</v>
      </c>
      <c r="G4" s="60">
        <v>195.46600000000001</v>
      </c>
      <c r="H4" s="60">
        <v>85.106999999999999</v>
      </c>
      <c r="I4" s="33"/>
      <c r="P4" s="55"/>
    </row>
    <row r="5" spans="1:16" ht="21.5">
      <c r="A5" s="32">
        <v>2</v>
      </c>
      <c r="B5" s="60">
        <v>71</v>
      </c>
      <c r="C5" s="60">
        <v>65.599999999999994</v>
      </c>
      <c r="D5" s="60">
        <v>0</v>
      </c>
      <c r="E5" s="60">
        <f t="shared" ref="E5:E20" si="0">D5+C5</f>
        <v>65.599999999999994</v>
      </c>
      <c r="F5" s="60">
        <f t="shared" ref="F5:F20" si="1">B5-C5</f>
        <v>5.4000000000000057</v>
      </c>
      <c r="G5" s="60">
        <v>195.46600000000001</v>
      </c>
      <c r="H5" s="60">
        <v>85.106999999999999</v>
      </c>
      <c r="I5" s="33"/>
      <c r="P5" s="55"/>
    </row>
    <row r="6" spans="1:16" ht="21.5">
      <c r="A6" s="32">
        <v>3</v>
      </c>
      <c r="B6" s="60">
        <v>71</v>
      </c>
      <c r="C6" s="60">
        <v>65.599999999999994</v>
      </c>
      <c r="D6" s="60">
        <v>0</v>
      </c>
      <c r="E6" s="60">
        <f t="shared" si="0"/>
        <v>65.599999999999994</v>
      </c>
      <c r="F6" s="60">
        <f t="shared" si="1"/>
        <v>5.4000000000000057</v>
      </c>
      <c r="G6" s="60">
        <v>195.46600000000001</v>
      </c>
      <c r="H6" s="60">
        <v>85.106999999999999</v>
      </c>
      <c r="I6" s="33"/>
      <c r="J6" s="34"/>
      <c r="P6" s="55"/>
    </row>
    <row r="7" spans="1:16" ht="21.5">
      <c r="A7" s="32">
        <v>4</v>
      </c>
      <c r="B7" s="60">
        <v>71</v>
      </c>
      <c r="C7" s="60">
        <v>65.599999999999994</v>
      </c>
      <c r="D7" s="60">
        <v>0</v>
      </c>
      <c r="E7" s="60">
        <f t="shared" si="0"/>
        <v>65.599999999999994</v>
      </c>
      <c r="F7" s="60">
        <f t="shared" si="1"/>
        <v>5.4000000000000057</v>
      </c>
      <c r="G7" s="60">
        <v>195.46600000000001</v>
      </c>
      <c r="H7" s="60">
        <v>85.106999999999999</v>
      </c>
      <c r="I7" s="33"/>
      <c r="J7" s="34"/>
      <c r="P7" s="55"/>
    </row>
    <row r="8" spans="1:16" ht="21.5">
      <c r="A8" s="32">
        <v>5</v>
      </c>
      <c r="B8" s="60">
        <v>71</v>
      </c>
      <c r="C8" s="60">
        <v>65.599999999999994</v>
      </c>
      <c r="D8" s="60">
        <v>0</v>
      </c>
      <c r="E8" s="60">
        <f t="shared" si="0"/>
        <v>65.599999999999994</v>
      </c>
      <c r="F8" s="60">
        <f t="shared" si="1"/>
        <v>5.4000000000000057</v>
      </c>
      <c r="G8" s="60">
        <v>195.46600000000001</v>
      </c>
      <c r="H8" s="60">
        <v>85.106999999999999</v>
      </c>
      <c r="I8" s="33"/>
      <c r="J8" s="34"/>
      <c r="P8" s="55"/>
    </row>
    <row r="9" spans="1:16" ht="21.5">
      <c r="A9" s="32">
        <v>6</v>
      </c>
      <c r="B9" s="60">
        <v>71</v>
      </c>
      <c r="C9" s="60">
        <v>65.599999999999994</v>
      </c>
      <c r="D9" s="60">
        <v>0</v>
      </c>
      <c r="E9" s="60">
        <f t="shared" si="0"/>
        <v>65.599999999999994</v>
      </c>
      <c r="F9" s="60">
        <f t="shared" si="1"/>
        <v>5.4000000000000057</v>
      </c>
      <c r="G9" s="60">
        <v>195.46600000000001</v>
      </c>
      <c r="H9" s="60">
        <v>85.106999999999999</v>
      </c>
      <c r="I9" s="33"/>
      <c r="J9" s="34"/>
      <c r="P9" s="55"/>
    </row>
    <row r="10" spans="1:16" ht="21.5">
      <c r="A10" s="32">
        <v>7</v>
      </c>
      <c r="B10" s="60">
        <v>71</v>
      </c>
      <c r="C10" s="60">
        <v>65.599999999999994</v>
      </c>
      <c r="D10" s="60">
        <v>0</v>
      </c>
      <c r="E10" s="60">
        <f t="shared" si="0"/>
        <v>65.599999999999994</v>
      </c>
      <c r="F10" s="60">
        <f t="shared" si="1"/>
        <v>5.4000000000000057</v>
      </c>
      <c r="G10" s="60">
        <v>195.46600000000001</v>
      </c>
      <c r="H10" s="60">
        <v>85.106999999999999</v>
      </c>
      <c r="I10" s="33"/>
      <c r="J10" s="34"/>
      <c r="P10" s="55"/>
    </row>
    <row r="11" spans="1:16" ht="21.5">
      <c r="A11" s="32">
        <v>8</v>
      </c>
      <c r="B11" s="60">
        <v>71</v>
      </c>
      <c r="C11" s="60">
        <v>65.599999999999994</v>
      </c>
      <c r="D11" s="60">
        <v>0</v>
      </c>
      <c r="E11" s="60">
        <f t="shared" si="0"/>
        <v>65.599999999999994</v>
      </c>
      <c r="F11" s="60">
        <f t="shared" si="1"/>
        <v>5.4000000000000057</v>
      </c>
      <c r="G11" s="60">
        <v>195.46600000000001</v>
      </c>
      <c r="H11" s="60">
        <v>85.106999999999999</v>
      </c>
      <c r="I11" s="33"/>
      <c r="J11" s="34"/>
      <c r="P11" s="55"/>
    </row>
    <row r="12" spans="1:16" ht="21.5">
      <c r="A12" s="32">
        <v>9</v>
      </c>
      <c r="B12" s="60">
        <v>71</v>
      </c>
      <c r="C12" s="60">
        <v>65.599999999999994</v>
      </c>
      <c r="D12" s="60">
        <v>0</v>
      </c>
      <c r="E12" s="60">
        <f t="shared" si="0"/>
        <v>65.599999999999994</v>
      </c>
      <c r="F12" s="60">
        <f t="shared" si="1"/>
        <v>5.4000000000000057</v>
      </c>
      <c r="G12" s="60">
        <v>195.46600000000001</v>
      </c>
      <c r="H12" s="60">
        <v>85.106999999999999</v>
      </c>
      <c r="I12" s="33"/>
      <c r="J12" s="34"/>
      <c r="P12" s="55"/>
    </row>
    <row r="13" spans="1:16" ht="21.5">
      <c r="A13" s="32">
        <v>10</v>
      </c>
      <c r="B13" s="60">
        <v>71</v>
      </c>
      <c r="C13" s="60">
        <v>65.599999999999994</v>
      </c>
      <c r="D13" s="60">
        <v>0</v>
      </c>
      <c r="E13" s="60">
        <f t="shared" si="0"/>
        <v>65.599999999999994</v>
      </c>
      <c r="F13" s="60">
        <f t="shared" si="1"/>
        <v>5.4000000000000057</v>
      </c>
      <c r="G13" s="60">
        <v>195.46600000000001</v>
      </c>
      <c r="H13" s="60">
        <v>85.106999999999999</v>
      </c>
      <c r="I13" s="33"/>
      <c r="J13" s="34"/>
      <c r="P13" s="55"/>
    </row>
    <row r="14" spans="1:16" ht="21.5">
      <c r="A14" s="32">
        <v>11</v>
      </c>
      <c r="B14" s="60">
        <v>71</v>
      </c>
      <c r="C14" s="60">
        <v>65.599999999999994</v>
      </c>
      <c r="D14" s="60">
        <v>0</v>
      </c>
      <c r="E14" s="60">
        <f t="shared" si="0"/>
        <v>65.599999999999994</v>
      </c>
      <c r="F14" s="60">
        <f t="shared" si="1"/>
        <v>5.4000000000000057</v>
      </c>
      <c r="G14" s="60">
        <v>195.46600000000001</v>
      </c>
      <c r="H14" s="60">
        <v>85.106999999999999</v>
      </c>
      <c r="I14" s="33"/>
      <c r="J14" s="34"/>
      <c r="P14" s="55"/>
    </row>
    <row r="15" spans="1:16" ht="21.5">
      <c r="A15" s="32">
        <v>12</v>
      </c>
      <c r="B15" s="60">
        <v>71</v>
      </c>
      <c r="C15" s="60">
        <v>65.599999999999994</v>
      </c>
      <c r="D15" s="60">
        <v>0</v>
      </c>
      <c r="E15" s="60">
        <f t="shared" si="0"/>
        <v>65.599999999999994</v>
      </c>
      <c r="F15" s="60">
        <f t="shared" si="1"/>
        <v>5.4000000000000057</v>
      </c>
      <c r="G15" s="60">
        <v>195.46600000000001</v>
      </c>
      <c r="H15" s="60">
        <v>85.106999999999999</v>
      </c>
      <c r="I15" s="33"/>
      <c r="J15" s="34"/>
      <c r="P15" s="55"/>
    </row>
    <row r="16" spans="1:16" ht="21.5">
      <c r="A16" s="32">
        <v>13</v>
      </c>
      <c r="B16" s="60">
        <v>71</v>
      </c>
      <c r="C16" s="60">
        <v>65.599999999999994</v>
      </c>
      <c r="D16" s="60">
        <v>0</v>
      </c>
      <c r="E16" s="60">
        <f t="shared" si="0"/>
        <v>65.599999999999994</v>
      </c>
      <c r="F16" s="60">
        <f t="shared" si="1"/>
        <v>5.4000000000000057</v>
      </c>
      <c r="G16" s="60">
        <v>195.46600000000001</v>
      </c>
      <c r="H16" s="60">
        <v>85.106999999999999</v>
      </c>
      <c r="I16" s="33"/>
      <c r="J16" s="34"/>
      <c r="P16" s="55"/>
    </row>
    <row r="17" spans="1:16" ht="21.5">
      <c r="A17" s="32">
        <v>14</v>
      </c>
      <c r="B17" s="60">
        <v>71</v>
      </c>
      <c r="C17" s="60">
        <v>65.599999999999994</v>
      </c>
      <c r="D17" s="60">
        <v>0</v>
      </c>
      <c r="E17" s="60">
        <f t="shared" si="0"/>
        <v>65.599999999999994</v>
      </c>
      <c r="F17" s="60">
        <f t="shared" si="1"/>
        <v>5.4000000000000057</v>
      </c>
      <c r="G17" s="60">
        <v>195.46600000000001</v>
      </c>
      <c r="H17" s="60">
        <v>85.106999999999999</v>
      </c>
      <c r="I17" s="33"/>
      <c r="J17" s="34"/>
      <c r="P17" s="55"/>
    </row>
    <row r="18" spans="1:16" ht="21.5">
      <c r="A18" s="32">
        <v>15</v>
      </c>
      <c r="B18" s="60">
        <v>71</v>
      </c>
      <c r="C18" s="60">
        <v>65.599999999999994</v>
      </c>
      <c r="D18" s="60">
        <v>0</v>
      </c>
      <c r="E18" s="60">
        <f t="shared" si="0"/>
        <v>65.599999999999994</v>
      </c>
      <c r="F18" s="60">
        <f t="shared" si="1"/>
        <v>5.4000000000000057</v>
      </c>
      <c r="G18" s="60">
        <v>195.46600000000001</v>
      </c>
      <c r="H18" s="60">
        <v>85.106999999999999</v>
      </c>
      <c r="I18" s="33"/>
      <c r="J18" s="34"/>
      <c r="P18" s="55"/>
    </row>
    <row r="19" spans="1:16" ht="21.5">
      <c r="A19" s="32">
        <v>16</v>
      </c>
      <c r="B19" s="60">
        <v>71</v>
      </c>
      <c r="C19" s="60">
        <v>65.599999999999994</v>
      </c>
      <c r="D19" s="60">
        <v>0</v>
      </c>
      <c r="E19" s="60">
        <f t="shared" si="0"/>
        <v>65.599999999999994</v>
      </c>
      <c r="F19" s="60">
        <f t="shared" si="1"/>
        <v>5.4000000000000057</v>
      </c>
      <c r="G19" s="60">
        <v>195.46600000000001</v>
      </c>
      <c r="H19" s="60">
        <v>85.106999999999999</v>
      </c>
      <c r="I19" s="33"/>
      <c r="J19" s="34"/>
      <c r="P19" s="55"/>
    </row>
    <row r="20" spans="1:16" ht="21.5">
      <c r="A20" s="32">
        <v>17</v>
      </c>
      <c r="B20" s="60">
        <v>71</v>
      </c>
      <c r="C20" s="60">
        <v>65.599999999999994</v>
      </c>
      <c r="D20" s="60">
        <v>0</v>
      </c>
      <c r="E20" s="60">
        <f t="shared" si="0"/>
        <v>65.599999999999994</v>
      </c>
      <c r="F20" s="60">
        <f t="shared" si="1"/>
        <v>5.4000000000000057</v>
      </c>
      <c r="G20" s="60">
        <v>195.46600000000001</v>
      </c>
      <c r="H20" s="60">
        <v>85.106999999999999</v>
      </c>
      <c r="I20" s="33"/>
      <c r="J20" s="34"/>
      <c r="P20" s="55"/>
    </row>
    <row r="21" spans="1:16" ht="21.5">
      <c r="A21" s="32">
        <v>18</v>
      </c>
      <c r="B21" s="78">
        <v>0</v>
      </c>
      <c r="C21" s="78">
        <v>0</v>
      </c>
      <c r="D21" s="77">
        <v>0</v>
      </c>
      <c r="E21" s="78">
        <f t="shared" ref="E21:E33" si="2">D21+C21</f>
        <v>0</v>
      </c>
      <c r="F21" s="78">
        <f t="shared" ref="F21:F33" si="3">B21-C21</f>
        <v>0</v>
      </c>
      <c r="G21" s="77">
        <v>0</v>
      </c>
      <c r="H21" s="77">
        <v>0</v>
      </c>
      <c r="I21" s="33"/>
      <c r="J21" s="34"/>
      <c r="P21" s="55"/>
    </row>
    <row r="22" spans="1:16" ht="21.5">
      <c r="A22" s="32">
        <v>19</v>
      </c>
      <c r="B22" s="78">
        <v>0</v>
      </c>
      <c r="C22" s="78">
        <v>0</v>
      </c>
      <c r="D22" s="77">
        <v>0</v>
      </c>
      <c r="E22" s="78">
        <f t="shared" si="2"/>
        <v>0</v>
      </c>
      <c r="F22" s="78">
        <f t="shared" si="3"/>
        <v>0</v>
      </c>
      <c r="G22" s="77">
        <v>0</v>
      </c>
      <c r="H22" s="77">
        <v>0</v>
      </c>
      <c r="I22" s="33"/>
      <c r="P22" s="55"/>
    </row>
    <row r="23" spans="1:16" ht="21.5">
      <c r="A23" s="32">
        <v>20</v>
      </c>
      <c r="B23" s="78">
        <v>0</v>
      </c>
      <c r="C23" s="78">
        <v>0</v>
      </c>
      <c r="D23" s="77">
        <v>0</v>
      </c>
      <c r="E23" s="78">
        <f t="shared" si="2"/>
        <v>0</v>
      </c>
      <c r="F23" s="78">
        <f t="shared" si="3"/>
        <v>0</v>
      </c>
      <c r="G23" s="77">
        <v>0</v>
      </c>
      <c r="H23" s="77">
        <v>0</v>
      </c>
      <c r="I23" s="33"/>
      <c r="P23" s="55"/>
    </row>
    <row r="24" spans="1:16" ht="21.5">
      <c r="A24" s="32">
        <v>21</v>
      </c>
      <c r="B24" s="78">
        <v>0</v>
      </c>
      <c r="C24" s="78">
        <v>0</v>
      </c>
      <c r="D24" s="77">
        <v>0</v>
      </c>
      <c r="E24" s="78">
        <f t="shared" si="2"/>
        <v>0</v>
      </c>
      <c r="F24" s="78">
        <f t="shared" si="3"/>
        <v>0</v>
      </c>
      <c r="G24" s="77">
        <v>0</v>
      </c>
      <c r="H24" s="77">
        <v>0</v>
      </c>
      <c r="I24" s="33"/>
      <c r="P24" s="55"/>
    </row>
    <row r="25" spans="1:16" ht="21.5">
      <c r="A25" s="32">
        <v>22</v>
      </c>
      <c r="B25" s="78">
        <v>0</v>
      </c>
      <c r="C25" s="78">
        <v>0</v>
      </c>
      <c r="D25" s="77">
        <v>0</v>
      </c>
      <c r="E25" s="78">
        <f t="shared" si="2"/>
        <v>0</v>
      </c>
      <c r="F25" s="78">
        <f t="shared" si="3"/>
        <v>0</v>
      </c>
      <c r="G25" s="77">
        <v>0</v>
      </c>
      <c r="H25" s="77">
        <v>0</v>
      </c>
      <c r="I25" s="33"/>
      <c r="P25" s="55"/>
    </row>
    <row r="26" spans="1:16" ht="21.5">
      <c r="A26" s="32">
        <v>23</v>
      </c>
      <c r="B26" s="78">
        <v>0</v>
      </c>
      <c r="C26" s="78">
        <v>0</v>
      </c>
      <c r="D26" s="77">
        <v>0</v>
      </c>
      <c r="E26" s="78">
        <f t="shared" si="2"/>
        <v>0</v>
      </c>
      <c r="F26" s="78">
        <f t="shared" si="3"/>
        <v>0</v>
      </c>
      <c r="G26" s="77">
        <v>0</v>
      </c>
      <c r="H26" s="77">
        <v>0</v>
      </c>
      <c r="I26" s="33"/>
      <c r="P26" s="55"/>
    </row>
    <row r="27" spans="1:16" ht="21.5">
      <c r="A27" s="32">
        <v>24</v>
      </c>
      <c r="B27" s="78">
        <v>0</v>
      </c>
      <c r="C27" s="78">
        <v>0</v>
      </c>
      <c r="D27" s="77">
        <v>0</v>
      </c>
      <c r="E27" s="78">
        <f t="shared" si="2"/>
        <v>0</v>
      </c>
      <c r="F27" s="78">
        <f t="shared" si="3"/>
        <v>0</v>
      </c>
      <c r="G27" s="77">
        <v>0</v>
      </c>
      <c r="H27" s="77">
        <v>0</v>
      </c>
      <c r="I27" s="33"/>
      <c r="P27" s="55"/>
    </row>
    <row r="28" spans="1:16" ht="21.5">
      <c r="A28" s="32">
        <v>25</v>
      </c>
      <c r="B28" s="78">
        <v>0</v>
      </c>
      <c r="C28" s="78">
        <v>0</v>
      </c>
      <c r="D28" s="77">
        <v>0</v>
      </c>
      <c r="E28" s="78">
        <f t="shared" si="2"/>
        <v>0</v>
      </c>
      <c r="F28" s="78">
        <f t="shared" si="3"/>
        <v>0</v>
      </c>
      <c r="G28" s="77">
        <v>0</v>
      </c>
      <c r="H28" s="77">
        <v>0</v>
      </c>
      <c r="I28" s="33"/>
      <c r="P28" s="55"/>
    </row>
    <row r="29" spans="1:16" ht="21.5">
      <c r="A29" s="32">
        <v>26</v>
      </c>
      <c r="B29" s="78">
        <v>0</v>
      </c>
      <c r="C29" s="78">
        <v>0</v>
      </c>
      <c r="D29" s="77">
        <v>0</v>
      </c>
      <c r="E29" s="78">
        <f t="shared" si="2"/>
        <v>0</v>
      </c>
      <c r="F29" s="78">
        <f t="shared" si="3"/>
        <v>0</v>
      </c>
      <c r="G29" s="77">
        <v>0</v>
      </c>
      <c r="H29" s="77">
        <v>0</v>
      </c>
      <c r="I29" s="33"/>
      <c r="P29" s="55"/>
    </row>
    <row r="30" spans="1:16" ht="21.5">
      <c r="A30" s="32">
        <v>27</v>
      </c>
      <c r="B30" s="78">
        <v>0</v>
      </c>
      <c r="C30" s="78">
        <v>0</v>
      </c>
      <c r="D30" s="77">
        <v>0</v>
      </c>
      <c r="E30" s="78">
        <f t="shared" si="2"/>
        <v>0</v>
      </c>
      <c r="F30" s="78">
        <f t="shared" si="3"/>
        <v>0</v>
      </c>
      <c r="G30" s="77">
        <v>0</v>
      </c>
      <c r="H30" s="77">
        <v>0</v>
      </c>
      <c r="I30" s="33"/>
      <c r="P30" s="55"/>
    </row>
    <row r="31" spans="1:16" ht="21.5">
      <c r="A31" s="32">
        <v>28</v>
      </c>
      <c r="B31" s="78">
        <v>0</v>
      </c>
      <c r="C31" s="78">
        <v>0</v>
      </c>
      <c r="D31" s="77">
        <v>0</v>
      </c>
      <c r="E31" s="78">
        <f t="shared" si="2"/>
        <v>0</v>
      </c>
      <c r="F31" s="78">
        <f t="shared" si="3"/>
        <v>0</v>
      </c>
      <c r="G31" s="77">
        <v>0</v>
      </c>
      <c r="H31" s="77">
        <v>0</v>
      </c>
      <c r="I31" s="33"/>
      <c r="P31" s="55"/>
    </row>
    <row r="32" spans="1:16" ht="21.5">
      <c r="A32" s="32">
        <v>29</v>
      </c>
      <c r="B32" s="78">
        <v>0</v>
      </c>
      <c r="C32" s="78">
        <v>0</v>
      </c>
      <c r="D32" s="77">
        <v>0</v>
      </c>
      <c r="E32" s="78">
        <f t="shared" si="2"/>
        <v>0</v>
      </c>
      <c r="F32" s="78">
        <f t="shared" si="3"/>
        <v>0</v>
      </c>
      <c r="G32" s="77">
        <v>0</v>
      </c>
      <c r="H32" s="77">
        <v>0</v>
      </c>
      <c r="I32" s="33"/>
      <c r="P32" s="55"/>
    </row>
    <row r="33" spans="1:16" ht="21.5">
      <c r="A33" s="32">
        <v>30</v>
      </c>
      <c r="B33" s="78">
        <v>0</v>
      </c>
      <c r="C33" s="78">
        <v>0</v>
      </c>
      <c r="D33" s="77">
        <v>0</v>
      </c>
      <c r="E33" s="78">
        <f t="shared" si="2"/>
        <v>0</v>
      </c>
      <c r="F33" s="78">
        <f t="shared" si="3"/>
        <v>0</v>
      </c>
      <c r="G33" s="77">
        <v>0</v>
      </c>
      <c r="H33" s="77">
        <v>0</v>
      </c>
      <c r="I33" s="33"/>
      <c r="P33" s="55"/>
    </row>
    <row r="34" spans="1:16" s="47" customFormat="1" ht="21.5">
      <c r="A34" s="45" t="s">
        <v>10</v>
      </c>
      <c r="B34" s="52">
        <f t="shared" ref="B34:H34" si="4">SUM(B4:B33)</f>
        <v>1207</v>
      </c>
      <c r="C34" s="52">
        <f t="shared" si="4"/>
        <v>1115.2</v>
      </c>
      <c r="D34" s="54">
        <f t="shared" si="4"/>
        <v>0</v>
      </c>
      <c r="E34" s="52">
        <f t="shared" si="4"/>
        <v>1115.2</v>
      </c>
      <c r="F34" s="52">
        <f t="shared" si="4"/>
        <v>91.800000000000097</v>
      </c>
      <c r="G34" s="52">
        <f t="shared" si="4"/>
        <v>3322.9219999999991</v>
      </c>
      <c r="H34" s="52">
        <f t="shared" si="4"/>
        <v>1446.8189999999997</v>
      </c>
      <c r="I34" s="46"/>
      <c r="P34" s="58"/>
    </row>
    <row r="35" spans="1:16" s="50" customFormat="1" ht="21.5">
      <c r="A35" s="51" t="s">
        <v>32</v>
      </c>
      <c r="B35" s="48">
        <f t="shared" ref="B35:H35" si="5">AVERAGE(B4:B33)</f>
        <v>40.233333333333334</v>
      </c>
      <c r="C35" s="48">
        <f t="shared" si="5"/>
        <v>37.173333333333332</v>
      </c>
      <c r="D35" s="48">
        <f t="shared" si="5"/>
        <v>0</v>
      </c>
      <c r="E35" s="48">
        <f t="shared" si="5"/>
        <v>37.173333333333332</v>
      </c>
      <c r="F35" s="61">
        <f t="shared" si="5"/>
        <v>3.0600000000000032</v>
      </c>
      <c r="G35" s="48">
        <f t="shared" si="5"/>
        <v>110.76406666666664</v>
      </c>
      <c r="H35" s="48">
        <f t="shared" si="5"/>
        <v>48.227299999999993</v>
      </c>
      <c r="I35" s="49"/>
      <c r="P35" s="59"/>
    </row>
    <row r="36" spans="1:16" ht="21.5">
      <c r="A36" s="53" t="s">
        <v>37</v>
      </c>
      <c r="B36" s="35"/>
      <c r="G36" s="36"/>
      <c r="H36" s="37" t="str">
        <f>'ส.ค. 65'!H37</f>
        <v>จัดทำวันที่ 3 มีนาคม 2565</v>
      </c>
    </row>
    <row r="37" spans="1:16" s="27" customFormat="1" ht="21.5">
      <c r="A37" s="53" t="s">
        <v>22</v>
      </c>
      <c r="C37" s="38" t="s">
        <v>23</v>
      </c>
      <c r="D37" s="53"/>
      <c r="E37" s="38"/>
      <c r="F37" s="53" t="s">
        <v>24</v>
      </c>
      <c r="I37" s="26"/>
      <c r="P37" s="57"/>
    </row>
    <row r="38" spans="1:16" s="27" customFormat="1" ht="21.5">
      <c r="A38" s="39" t="s">
        <v>25</v>
      </c>
      <c r="B38" s="39"/>
      <c r="D38" s="39" t="s">
        <v>26</v>
      </c>
      <c r="E38" s="39"/>
      <c r="G38" s="27" t="s">
        <v>33</v>
      </c>
      <c r="I38" s="26"/>
      <c r="P38" s="57"/>
    </row>
    <row r="39" spans="1:16" ht="20.5">
      <c r="A39" s="40" t="s">
        <v>34</v>
      </c>
      <c r="H39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0"/>
  <sheetViews>
    <sheetView zoomScale="70" zoomScaleNormal="70" workbookViewId="0">
      <selection activeCell="H4" sqref="H4:H34"/>
    </sheetView>
  </sheetViews>
  <sheetFormatPr defaultColWidth="9" defaultRowHeight="18.5"/>
  <cols>
    <col min="1" max="8" width="9.6328125" style="20" customWidth="1"/>
    <col min="9" max="9" width="9.6328125" style="19" customWidth="1"/>
    <col min="10" max="15" width="9" style="20"/>
    <col min="16" max="16" width="9" style="56"/>
    <col min="17" max="19" width="9" style="20"/>
    <col min="20" max="20" width="7.7265625" style="20" customWidth="1"/>
    <col min="21" max="16384" width="9" style="20"/>
  </cols>
  <sheetData>
    <row r="1" spans="1:16" ht="24.5">
      <c r="A1" s="17" t="s">
        <v>49</v>
      </c>
      <c r="B1" s="18"/>
      <c r="C1" s="18"/>
      <c r="D1" s="18"/>
      <c r="E1" s="18"/>
      <c r="F1" s="18"/>
      <c r="G1" s="18"/>
      <c r="H1" s="18"/>
    </row>
    <row r="2" spans="1:16" s="27" customFormat="1" ht="21.5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4.5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.5">
      <c r="A4" s="32">
        <v>1</v>
      </c>
      <c r="B4" s="78">
        <v>0</v>
      </c>
      <c r="C4" s="78">
        <v>0</v>
      </c>
      <c r="D4" s="77">
        <v>0</v>
      </c>
      <c r="E4" s="78">
        <f t="shared" ref="E4:E10" si="0">D4+C4</f>
        <v>0</v>
      </c>
      <c r="F4" s="78">
        <f t="shared" ref="F4:F10" si="1">B4-C4</f>
        <v>0</v>
      </c>
      <c r="G4" s="77">
        <v>0</v>
      </c>
      <c r="H4" s="77">
        <v>0</v>
      </c>
      <c r="I4" s="33"/>
      <c r="P4" s="55"/>
    </row>
    <row r="5" spans="1:16" ht="21.5">
      <c r="A5" s="32">
        <v>2</v>
      </c>
      <c r="B5" s="78">
        <v>0</v>
      </c>
      <c r="C5" s="78">
        <v>0</v>
      </c>
      <c r="D5" s="77">
        <v>0</v>
      </c>
      <c r="E5" s="78">
        <f t="shared" si="0"/>
        <v>0</v>
      </c>
      <c r="F5" s="78">
        <f t="shared" si="1"/>
        <v>0</v>
      </c>
      <c r="G5" s="77">
        <v>0</v>
      </c>
      <c r="H5" s="77">
        <v>0</v>
      </c>
      <c r="I5" s="33"/>
      <c r="P5" s="55"/>
    </row>
    <row r="6" spans="1:16" ht="21.5">
      <c r="A6" s="32">
        <v>3</v>
      </c>
      <c r="B6" s="78">
        <v>0</v>
      </c>
      <c r="C6" s="78">
        <v>0</v>
      </c>
      <c r="D6" s="77">
        <v>0</v>
      </c>
      <c r="E6" s="78">
        <f t="shared" si="0"/>
        <v>0</v>
      </c>
      <c r="F6" s="78">
        <f t="shared" si="1"/>
        <v>0</v>
      </c>
      <c r="G6" s="77">
        <v>0</v>
      </c>
      <c r="H6" s="77">
        <v>0</v>
      </c>
      <c r="I6" s="33"/>
      <c r="J6" s="34"/>
      <c r="P6" s="55"/>
    </row>
    <row r="7" spans="1:16" ht="21.5">
      <c r="A7" s="32">
        <v>4</v>
      </c>
      <c r="B7" s="78">
        <v>0</v>
      </c>
      <c r="C7" s="78">
        <v>0</v>
      </c>
      <c r="D7" s="77">
        <v>0</v>
      </c>
      <c r="E7" s="78">
        <f t="shared" si="0"/>
        <v>0</v>
      </c>
      <c r="F7" s="78">
        <f t="shared" si="1"/>
        <v>0</v>
      </c>
      <c r="G7" s="77">
        <v>0</v>
      </c>
      <c r="H7" s="77">
        <v>0</v>
      </c>
      <c r="I7" s="33"/>
      <c r="J7" s="34"/>
      <c r="P7" s="55"/>
    </row>
    <row r="8" spans="1:16" ht="21.5">
      <c r="A8" s="32">
        <v>5</v>
      </c>
      <c r="B8" s="78">
        <v>0</v>
      </c>
      <c r="C8" s="78">
        <v>0</v>
      </c>
      <c r="D8" s="77">
        <v>0</v>
      </c>
      <c r="E8" s="78">
        <f t="shared" si="0"/>
        <v>0</v>
      </c>
      <c r="F8" s="78">
        <f t="shared" si="1"/>
        <v>0</v>
      </c>
      <c r="G8" s="77">
        <v>0</v>
      </c>
      <c r="H8" s="77">
        <v>0</v>
      </c>
      <c r="I8" s="33"/>
      <c r="J8" s="34"/>
      <c r="P8" s="55"/>
    </row>
    <row r="9" spans="1:16" ht="21.5">
      <c r="A9" s="32">
        <v>6</v>
      </c>
      <c r="B9" s="78">
        <v>0</v>
      </c>
      <c r="C9" s="78">
        <v>0</v>
      </c>
      <c r="D9" s="77">
        <v>0</v>
      </c>
      <c r="E9" s="78">
        <f t="shared" si="0"/>
        <v>0</v>
      </c>
      <c r="F9" s="78">
        <f t="shared" si="1"/>
        <v>0</v>
      </c>
      <c r="G9" s="77">
        <v>0</v>
      </c>
      <c r="H9" s="77">
        <v>0</v>
      </c>
      <c r="I9" s="33"/>
      <c r="J9" s="34"/>
      <c r="P9" s="55"/>
    </row>
    <row r="10" spans="1:16" ht="21.5">
      <c r="A10" s="32">
        <v>7</v>
      </c>
      <c r="B10" s="78">
        <v>0</v>
      </c>
      <c r="C10" s="78">
        <v>0</v>
      </c>
      <c r="D10" s="77">
        <v>0</v>
      </c>
      <c r="E10" s="78">
        <f t="shared" si="0"/>
        <v>0</v>
      </c>
      <c r="F10" s="78">
        <f t="shared" si="1"/>
        <v>0</v>
      </c>
      <c r="G10" s="77">
        <v>0</v>
      </c>
      <c r="H10" s="77">
        <v>0</v>
      </c>
      <c r="I10" s="33"/>
      <c r="J10" s="34"/>
      <c r="P10" s="55"/>
    </row>
    <row r="11" spans="1:16" ht="21.5">
      <c r="A11" s="32">
        <v>8</v>
      </c>
      <c r="B11" s="78">
        <v>0</v>
      </c>
      <c r="C11" s="78">
        <v>0</v>
      </c>
      <c r="D11" s="77">
        <v>0</v>
      </c>
      <c r="E11" s="78">
        <f t="shared" ref="E11:E34" si="2">D11+C11</f>
        <v>0</v>
      </c>
      <c r="F11" s="78">
        <f t="shared" ref="F11:F34" si="3">B11-C11</f>
        <v>0</v>
      </c>
      <c r="G11" s="77">
        <v>0</v>
      </c>
      <c r="H11" s="77">
        <v>0</v>
      </c>
      <c r="I11" s="33"/>
      <c r="J11" s="34"/>
      <c r="P11" s="55"/>
    </row>
    <row r="12" spans="1:16" ht="21.5">
      <c r="A12" s="32">
        <v>9</v>
      </c>
      <c r="B12" s="78">
        <v>67</v>
      </c>
      <c r="C12" s="78">
        <v>61.847999999999999</v>
      </c>
      <c r="D12" s="77">
        <v>0</v>
      </c>
      <c r="E12" s="78">
        <f t="shared" ref="E12:E18" si="4">D12+C12</f>
        <v>61.847999999999999</v>
      </c>
      <c r="F12" s="78">
        <f>B12-C12</f>
        <v>5.152000000000001</v>
      </c>
      <c r="G12" s="77">
        <v>185</v>
      </c>
      <c r="H12" s="77">
        <v>80</v>
      </c>
      <c r="I12" s="33"/>
      <c r="J12" s="34"/>
      <c r="P12" s="55"/>
    </row>
    <row r="13" spans="1:16" ht="21.5">
      <c r="A13" s="32">
        <v>10</v>
      </c>
      <c r="B13" s="78">
        <v>67</v>
      </c>
      <c r="C13" s="78">
        <v>61.847999999999999</v>
      </c>
      <c r="D13" s="77">
        <v>0</v>
      </c>
      <c r="E13" s="78">
        <f t="shared" si="4"/>
        <v>61.847999999999999</v>
      </c>
      <c r="F13" s="78">
        <f t="shared" ref="F13:F18" si="5">B13-C13</f>
        <v>5.152000000000001</v>
      </c>
      <c r="G13" s="77">
        <v>185</v>
      </c>
      <c r="H13" s="77">
        <v>80</v>
      </c>
      <c r="I13" s="33"/>
      <c r="J13" s="34"/>
      <c r="P13" s="55"/>
    </row>
    <row r="14" spans="1:16" ht="21.5">
      <c r="A14" s="32">
        <v>11</v>
      </c>
      <c r="B14" s="78">
        <v>67</v>
      </c>
      <c r="C14" s="78">
        <v>61.847999999999999</v>
      </c>
      <c r="D14" s="77">
        <v>0</v>
      </c>
      <c r="E14" s="78">
        <f t="shared" si="4"/>
        <v>61.847999999999999</v>
      </c>
      <c r="F14" s="78">
        <f t="shared" si="5"/>
        <v>5.152000000000001</v>
      </c>
      <c r="G14" s="77">
        <v>185</v>
      </c>
      <c r="H14" s="77">
        <v>80</v>
      </c>
      <c r="I14" s="33"/>
      <c r="J14" s="34"/>
      <c r="P14" s="55"/>
    </row>
    <row r="15" spans="1:16" ht="21.5">
      <c r="A15" s="32">
        <v>12</v>
      </c>
      <c r="B15" s="78">
        <v>67</v>
      </c>
      <c r="C15" s="78">
        <v>61.847999999999999</v>
      </c>
      <c r="D15" s="77">
        <v>0</v>
      </c>
      <c r="E15" s="78">
        <f t="shared" si="4"/>
        <v>61.847999999999999</v>
      </c>
      <c r="F15" s="78">
        <f t="shared" si="5"/>
        <v>5.152000000000001</v>
      </c>
      <c r="G15" s="77">
        <v>185</v>
      </c>
      <c r="H15" s="77">
        <v>80</v>
      </c>
      <c r="I15" s="33"/>
      <c r="J15" s="34"/>
      <c r="P15" s="55"/>
    </row>
    <row r="16" spans="1:16" ht="21.5">
      <c r="A16" s="32">
        <v>13</v>
      </c>
      <c r="B16" s="78">
        <v>67</v>
      </c>
      <c r="C16" s="78">
        <v>61.847999999999999</v>
      </c>
      <c r="D16" s="77">
        <v>0</v>
      </c>
      <c r="E16" s="78">
        <f t="shared" si="4"/>
        <v>61.847999999999999</v>
      </c>
      <c r="F16" s="78">
        <f t="shared" si="5"/>
        <v>5.152000000000001</v>
      </c>
      <c r="G16" s="77">
        <v>185</v>
      </c>
      <c r="H16" s="77">
        <v>80</v>
      </c>
      <c r="I16" s="33"/>
      <c r="J16" s="34"/>
      <c r="P16" s="55"/>
    </row>
    <row r="17" spans="1:16" ht="21.5">
      <c r="A17" s="32">
        <v>14</v>
      </c>
      <c r="B17" s="78">
        <v>67</v>
      </c>
      <c r="C17" s="78">
        <v>61.847999999999999</v>
      </c>
      <c r="D17" s="77">
        <v>0</v>
      </c>
      <c r="E17" s="78">
        <f t="shared" si="4"/>
        <v>61.847999999999999</v>
      </c>
      <c r="F17" s="78">
        <f t="shared" si="5"/>
        <v>5.152000000000001</v>
      </c>
      <c r="G17" s="77">
        <v>185</v>
      </c>
      <c r="H17" s="77">
        <v>80</v>
      </c>
      <c r="I17" s="33"/>
      <c r="J17" s="34"/>
      <c r="P17" s="55"/>
    </row>
    <row r="18" spans="1:16" ht="21.5">
      <c r="A18" s="32">
        <v>15</v>
      </c>
      <c r="B18" s="78">
        <v>67</v>
      </c>
      <c r="C18" s="78">
        <v>61.847999999999999</v>
      </c>
      <c r="D18" s="77">
        <v>0</v>
      </c>
      <c r="E18" s="78">
        <f t="shared" si="4"/>
        <v>61.847999999999999</v>
      </c>
      <c r="F18" s="78">
        <f t="shared" si="5"/>
        <v>5.152000000000001</v>
      </c>
      <c r="G18" s="77">
        <v>185</v>
      </c>
      <c r="H18" s="77">
        <v>80</v>
      </c>
      <c r="I18" s="33"/>
      <c r="J18" s="34"/>
      <c r="P18" s="55"/>
    </row>
    <row r="19" spans="1:16" ht="21.5">
      <c r="A19" s="32">
        <v>16</v>
      </c>
      <c r="B19" s="62">
        <v>0</v>
      </c>
      <c r="C19" s="62">
        <v>0</v>
      </c>
      <c r="D19" s="42">
        <v>0</v>
      </c>
      <c r="E19" s="62">
        <f t="shared" si="2"/>
        <v>0</v>
      </c>
      <c r="F19" s="62">
        <f t="shared" si="3"/>
        <v>0</v>
      </c>
      <c r="G19" s="42">
        <v>0</v>
      </c>
      <c r="H19" s="42">
        <v>0</v>
      </c>
      <c r="I19" s="33"/>
      <c r="J19" s="34"/>
      <c r="P19" s="55"/>
    </row>
    <row r="20" spans="1:16" ht="21.5">
      <c r="A20" s="32">
        <v>17</v>
      </c>
      <c r="B20" s="62">
        <v>0</v>
      </c>
      <c r="C20" s="62">
        <v>0</v>
      </c>
      <c r="D20" s="42">
        <v>0</v>
      </c>
      <c r="E20" s="62">
        <f t="shared" si="2"/>
        <v>0</v>
      </c>
      <c r="F20" s="62">
        <f t="shared" si="3"/>
        <v>0</v>
      </c>
      <c r="G20" s="42">
        <v>0</v>
      </c>
      <c r="H20" s="42">
        <v>0</v>
      </c>
      <c r="I20" s="33"/>
      <c r="J20" s="34"/>
      <c r="P20" s="55"/>
    </row>
    <row r="21" spans="1:16" ht="21.5">
      <c r="A21" s="32">
        <v>18</v>
      </c>
      <c r="B21" s="62">
        <v>0</v>
      </c>
      <c r="C21" s="62">
        <v>0</v>
      </c>
      <c r="D21" s="42">
        <v>0</v>
      </c>
      <c r="E21" s="62">
        <f t="shared" si="2"/>
        <v>0</v>
      </c>
      <c r="F21" s="62">
        <f t="shared" si="3"/>
        <v>0</v>
      </c>
      <c r="G21" s="42">
        <v>0</v>
      </c>
      <c r="H21" s="42">
        <v>0</v>
      </c>
      <c r="I21" s="33"/>
      <c r="J21" s="34"/>
      <c r="P21" s="55"/>
    </row>
    <row r="22" spans="1:16" ht="21.5">
      <c r="A22" s="32">
        <v>19</v>
      </c>
      <c r="B22" s="62">
        <v>0</v>
      </c>
      <c r="C22" s="62">
        <v>0</v>
      </c>
      <c r="D22" s="42">
        <v>0</v>
      </c>
      <c r="E22" s="62">
        <f t="shared" si="2"/>
        <v>0</v>
      </c>
      <c r="F22" s="62">
        <f t="shared" si="3"/>
        <v>0</v>
      </c>
      <c r="G22" s="42">
        <v>0</v>
      </c>
      <c r="H22" s="42">
        <v>0</v>
      </c>
      <c r="I22" s="33"/>
      <c r="P22" s="55"/>
    </row>
    <row r="23" spans="1:16" ht="21.5">
      <c r="A23" s="32">
        <v>20</v>
      </c>
      <c r="B23" s="62">
        <v>0</v>
      </c>
      <c r="C23" s="62">
        <v>0</v>
      </c>
      <c r="D23" s="42">
        <v>0</v>
      </c>
      <c r="E23" s="62">
        <f t="shared" si="2"/>
        <v>0</v>
      </c>
      <c r="F23" s="62">
        <f t="shared" si="3"/>
        <v>0</v>
      </c>
      <c r="G23" s="42">
        <v>0</v>
      </c>
      <c r="H23" s="42">
        <v>0</v>
      </c>
      <c r="I23" s="33"/>
      <c r="P23" s="55"/>
    </row>
    <row r="24" spans="1:16" ht="21.5">
      <c r="A24" s="32">
        <v>21</v>
      </c>
      <c r="B24" s="62">
        <v>0</v>
      </c>
      <c r="C24" s="62">
        <v>0</v>
      </c>
      <c r="D24" s="42">
        <v>0</v>
      </c>
      <c r="E24" s="62">
        <f t="shared" si="2"/>
        <v>0</v>
      </c>
      <c r="F24" s="62">
        <f t="shared" si="3"/>
        <v>0</v>
      </c>
      <c r="G24" s="42">
        <v>0</v>
      </c>
      <c r="H24" s="42">
        <v>0</v>
      </c>
      <c r="I24" s="33"/>
      <c r="P24" s="55"/>
    </row>
    <row r="25" spans="1:16" ht="21.5">
      <c r="A25" s="32">
        <v>22</v>
      </c>
      <c r="B25" s="62">
        <v>0</v>
      </c>
      <c r="C25" s="62">
        <v>0</v>
      </c>
      <c r="D25" s="42">
        <v>0</v>
      </c>
      <c r="E25" s="62">
        <f t="shared" si="2"/>
        <v>0</v>
      </c>
      <c r="F25" s="62">
        <f t="shared" si="3"/>
        <v>0</v>
      </c>
      <c r="G25" s="42">
        <v>0</v>
      </c>
      <c r="H25" s="42">
        <v>0</v>
      </c>
      <c r="I25" s="33"/>
      <c r="P25" s="55"/>
    </row>
    <row r="26" spans="1:16" ht="21.5">
      <c r="A26" s="32">
        <v>23</v>
      </c>
      <c r="B26" s="62">
        <v>0</v>
      </c>
      <c r="C26" s="62">
        <v>0</v>
      </c>
      <c r="D26" s="42">
        <v>0</v>
      </c>
      <c r="E26" s="62">
        <f t="shared" si="2"/>
        <v>0</v>
      </c>
      <c r="F26" s="62">
        <f t="shared" si="3"/>
        <v>0</v>
      </c>
      <c r="G26" s="42">
        <v>0</v>
      </c>
      <c r="H26" s="42">
        <v>0</v>
      </c>
      <c r="I26" s="33"/>
      <c r="P26" s="55"/>
    </row>
    <row r="27" spans="1:16" ht="21.5">
      <c r="A27" s="32">
        <v>24</v>
      </c>
      <c r="B27" s="62">
        <v>0</v>
      </c>
      <c r="C27" s="62">
        <v>0</v>
      </c>
      <c r="D27" s="42">
        <v>0</v>
      </c>
      <c r="E27" s="62">
        <f t="shared" si="2"/>
        <v>0</v>
      </c>
      <c r="F27" s="62">
        <f t="shared" si="3"/>
        <v>0</v>
      </c>
      <c r="G27" s="42">
        <v>0</v>
      </c>
      <c r="H27" s="42">
        <v>0</v>
      </c>
      <c r="I27" s="33"/>
      <c r="P27" s="55"/>
    </row>
    <row r="28" spans="1:16" ht="21.5">
      <c r="A28" s="32">
        <v>25</v>
      </c>
      <c r="B28" s="62">
        <v>0</v>
      </c>
      <c r="C28" s="62">
        <v>0</v>
      </c>
      <c r="D28" s="42">
        <v>0</v>
      </c>
      <c r="E28" s="62">
        <f t="shared" si="2"/>
        <v>0</v>
      </c>
      <c r="F28" s="62">
        <f t="shared" si="3"/>
        <v>0</v>
      </c>
      <c r="G28" s="42">
        <v>0</v>
      </c>
      <c r="H28" s="42">
        <v>0</v>
      </c>
      <c r="I28" s="33"/>
      <c r="P28" s="55"/>
    </row>
    <row r="29" spans="1:16" ht="21.5">
      <c r="A29" s="32">
        <v>26</v>
      </c>
      <c r="B29" s="62">
        <v>0</v>
      </c>
      <c r="C29" s="62">
        <v>0</v>
      </c>
      <c r="D29" s="42">
        <v>0</v>
      </c>
      <c r="E29" s="62">
        <f t="shared" si="2"/>
        <v>0</v>
      </c>
      <c r="F29" s="62">
        <f t="shared" si="3"/>
        <v>0</v>
      </c>
      <c r="G29" s="42">
        <v>0</v>
      </c>
      <c r="H29" s="42">
        <v>0</v>
      </c>
      <c r="I29" s="33"/>
      <c r="P29" s="55"/>
    </row>
    <row r="30" spans="1:16" ht="21.5">
      <c r="A30" s="32">
        <v>27</v>
      </c>
      <c r="B30" s="62">
        <v>0</v>
      </c>
      <c r="C30" s="62">
        <v>0</v>
      </c>
      <c r="D30" s="42">
        <v>0</v>
      </c>
      <c r="E30" s="62">
        <f t="shared" si="2"/>
        <v>0</v>
      </c>
      <c r="F30" s="62">
        <f t="shared" si="3"/>
        <v>0</v>
      </c>
      <c r="G30" s="42">
        <v>0</v>
      </c>
      <c r="H30" s="42">
        <v>0</v>
      </c>
      <c r="I30" s="33"/>
      <c r="P30" s="55"/>
    </row>
    <row r="31" spans="1:16" ht="21.5">
      <c r="A31" s="32">
        <v>28</v>
      </c>
      <c r="B31" s="62">
        <v>0</v>
      </c>
      <c r="C31" s="62">
        <v>0</v>
      </c>
      <c r="D31" s="42">
        <v>0</v>
      </c>
      <c r="E31" s="62">
        <f t="shared" si="2"/>
        <v>0</v>
      </c>
      <c r="F31" s="62">
        <f t="shared" si="3"/>
        <v>0</v>
      </c>
      <c r="G31" s="42">
        <v>0</v>
      </c>
      <c r="H31" s="42">
        <v>0</v>
      </c>
      <c r="I31" s="33"/>
      <c r="P31" s="55"/>
    </row>
    <row r="32" spans="1:16" ht="21.5">
      <c r="A32" s="32">
        <v>29</v>
      </c>
      <c r="B32" s="62">
        <v>0</v>
      </c>
      <c r="C32" s="62">
        <v>0</v>
      </c>
      <c r="D32" s="42">
        <v>0</v>
      </c>
      <c r="E32" s="62">
        <f t="shared" si="2"/>
        <v>0</v>
      </c>
      <c r="F32" s="62">
        <f t="shared" si="3"/>
        <v>0</v>
      </c>
      <c r="G32" s="42">
        <v>0</v>
      </c>
      <c r="H32" s="42">
        <v>0</v>
      </c>
      <c r="I32" s="33"/>
      <c r="P32" s="55"/>
    </row>
    <row r="33" spans="1:16" ht="21.5">
      <c r="A33" s="32">
        <v>30</v>
      </c>
      <c r="B33" s="62">
        <v>0</v>
      </c>
      <c r="C33" s="62">
        <v>0</v>
      </c>
      <c r="D33" s="42">
        <v>0</v>
      </c>
      <c r="E33" s="62">
        <f t="shared" si="2"/>
        <v>0</v>
      </c>
      <c r="F33" s="62">
        <f t="shared" si="3"/>
        <v>0</v>
      </c>
      <c r="G33" s="42">
        <v>0</v>
      </c>
      <c r="H33" s="42">
        <v>0</v>
      </c>
      <c r="I33" s="33"/>
      <c r="P33" s="55"/>
    </row>
    <row r="34" spans="1:16" ht="21.5">
      <c r="A34" s="32">
        <v>31</v>
      </c>
      <c r="B34" s="62">
        <v>0</v>
      </c>
      <c r="C34" s="62">
        <v>0</v>
      </c>
      <c r="D34" s="42">
        <v>0</v>
      </c>
      <c r="E34" s="62">
        <f t="shared" si="2"/>
        <v>0</v>
      </c>
      <c r="F34" s="62">
        <f t="shared" si="3"/>
        <v>0</v>
      </c>
      <c r="G34" s="42">
        <v>0</v>
      </c>
      <c r="H34" s="42">
        <v>0</v>
      </c>
      <c r="I34" s="33"/>
      <c r="P34" s="55"/>
    </row>
    <row r="35" spans="1:16" s="47" customFormat="1" ht="21.5">
      <c r="A35" s="45" t="s">
        <v>10</v>
      </c>
      <c r="B35" s="52">
        <f t="shared" ref="B35:H35" si="6">SUM(B4:B33)</f>
        <v>469</v>
      </c>
      <c r="C35" s="52">
        <f t="shared" si="6"/>
        <v>432.93600000000004</v>
      </c>
      <c r="D35" s="54">
        <f t="shared" si="6"/>
        <v>0</v>
      </c>
      <c r="E35" s="52">
        <f t="shared" si="6"/>
        <v>432.93600000000004</v>
      </c>
      <c r="F35" s="52">
        <f t="shared" si="6"/>
        <v>36.064000000000007</v>
      </c>
      <c r="G35" s="52">
        <f t="shared" si="6"/>
        <v>1295</v>
      </c>
      <c r="H35" s="52">
        <f t="shared" si="6"/>
        <v>560</v>
      </c>
      <c r="I35" s="46"/>
      <c r="P35" s="58"/>
    </row>
    <row r="36" spans="1:16" s="50" customFormat="1" ht="21.5">
      <c r="A36" s="51" t="s">
        <v>32</v>
      </c>
      <c r="B36" s="48">
        <f t="shared" ref="B36:H36" si="7">AVERAGE(B4:B33)</f>
        <v>15.633333333333333</v>
      </c>
      <c r="C36" s="48">
        <f t="shared" si="7"/>
        <v>14.4312</v>
      </c>
      <c r="D36" s="48">
        <f t="shared" si="7"/>
        <v>0</v>
      </c>
      <c r="E36" s="48">
        <f t="shared" si="7"/>
        <v>14.4312</v>
      </c>
      <c r="F36" s="61">
        <f t="shared" si="7"/>
        <v>1.2021333333333335</v>
      </c>
      <c r="G36" s="48">
        <f t="shared" si="7"/>
        <v>43.166666666666664</v>
      </c>
      <c r="H36" s="48">
        <f t="shared" si="7"/>
        <v>18.666666666666668</v>
      </c>
      <c r="I36" s="49"/>
      <c r="P36" s="59"/>
    </row>
    <row r="37" spans="1:16" ht="21.5">
      <c r="A37" s="53" t="s">
        <v>37</v>
      </c>
      <c r="B37" s="35"/>
      <c r="G37" s="36"/>
      <c r="H37" s="37" t="str">
        <f>'ส.ค. 65'!H37</f>
        <v>จัดทำวันที่ 3 มีนาคม 2565</v>
      </c>
    </row>
    <row r="38" spans="1:16" s="27" customFormat="1" ht="21.5">
      <c r="A38" s="53" t="s">
        <v>22</v>
      </c>
      <c r="C38" s="38" t="s">
        <v>23</v>
      </c>
      <c r="D38" s="53"/>
      <c r="E38" s="38"/>
      <c r="F38" s="53" t="s">
        <v>24</v>
      </c>
      <c r="I38" s="26"/>
      <c r="P38" s="57"/>
    </row>
    <row r="39" spans="1:16" s="27" customFormat="1" ht="21.5">
      <c r="A39" s="39" t="s">
        <v>25</v>
      </c>
      <c r="B39" s="39"/>
      <c r="D39" s="39" t="s">
        <v>26</v>
      </c>
      <c r="E39" s="39"/>
      <c r="G39" s="27" t="s">
        <v>33</v>
      </c>
      <c r="I39" s="26"/>
      <c r="P39" s="57"/>
    </row>
    <row r="40" spans="1:16" ht="20.5">
      <c r="A40" s="40" t="s">
        <v>34</v>
      </c>
      <c r="H40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40"/>
  <sheetViews>
    <sheetView topLeftCell="A19" zoomScale="70" zoomScaleNormal="70" workbookViewId="0">
      <selection activeCell="H4" sqref="H4:H34"/>
    </sheetView>
  </sheetViews>
  <sheetFormatPr defaultColWidth="9" defaultRowHeight="18.5"/>
  <cols>
    <col min="1" max="8" width="9.6328125" style="20" customWidth="1"/>
    <col min="9" max="9" width="9.6328125" style="19" customWidth="1"/>
    <col min="10" max="15" width="9" style="20"/>
    <col min="16" max="16" width="9" style="56"/>
    <col min="17" max="19" width="9" style="20"/>
    <col min="20" max="20" width="7.7265625" style="20" customWidth="1"/>
    <col min="21" max="16384" width="9" style="20"/>
  </cols>
  <sheetData>
    <row r="1" spans="1:16" ht="24.5">
      <c r="A1" s="17" t="s">
        <v>52</v>
      </c>
      <c r="B1" s="18"/>
      <c r="C1" s="18"/>
      <c r="D1" s="18"/>
      <c r="E1" s="18"/>
      <c r="F1" s="18"/>
      <c r="G1" s="18"/>
      <c r="H1" s="18"/>
    </row>
    <row r="2" spans="1:16" s="27" customFormat="1" ht="21.5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4.5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.5">
      <c r="A4" s="32">
        <v>1</v>
      </c>
      <c r="B4" s="62">
        <v>19</v>
      </c>
      <c r="C4" s="62">
        <v>16</v>
      </c>
      <c r="D4" s="62">
        <v>0</v>
      </c>
      <c r="E4" s="62">
        <f t="shared" ref="E4:E34" si="0">D4+C4</f>
        <v>16</v>
      </c>
      <c r="F4" s="62">
        <f t="shared" ref="F4:F34" si="1">B4-C4</f>
        <v>3</v>
      </c>
      <c r="G4" s="60">
        <v>65</v>
      </c>
      <c r="H4" s="60">
        <v>17</v>
      </c>
      <c r="I4" s="33"/>
      <c r="P4" s="55"/>
    </row>
    <row r="5" spans="1:16" ht="21.5">
      <c r="A5" s="32">
        <v>2</v>
      </c>
      <c r="B5" s="62">
        <v>19</v>
      </c>
      <c r="C5" s="62">
        <v>16</v>
      </c>
      <c r="D5" s="62">
        <v>0</v>
      </c>
      <c r="E5" s="62">
        <f t="shared" si="0"/>
        <v>16</v>
      </c>
      <c r="F5" s="62">
        <f t="shared" si="1"/>
        <v>3</v>
      </c>
      <c r="G5" s="60">
        <v>65</v>
      </c>
      <c r="H5" s="60">
        <v>17</v>
      </c>
      <c r="I5" s="33"/>
      <c r="P5" s="55"/>
    </row>
    <row r="6" spans="1:16" ht="21.5">
      <c r="A6" s="32">
        <v>3</v>
      </c>
      <c r="B6" s="62">
        <v>19</v>
      </c>
      <c r="C6" s="62">
        <v>16</v>
      </c>
      <c r="D6" s="62">
        <v>0</v>
      </c>
      <c r="E6" s="62">
        <f t="shared" si="0"/>
        <v>16</v>
      </c>
      <c r="F6" s="62">
        <f t="shared" si="1"/>
        <v>3</v>
      </c>
      <c r="G6" s="60">
        <v>65</v>
      </c>
      <c r="H6" s="60">
        <v>17</v>
      </c>
      <c r="I6" s="33"/>
      <c r="J6" s="34"/>
      <c r="P6" s="55"/>
    </row>
    <row r="7" spans="1:16" ht="21.5">
      <c r="A7" s="32">
        <v>4</v>
      </c>
      <c r="B7" s="62">
        <v>19</v>
      </c>
      <c r="C7" s="62">
        <v>16</v>
      </c>
      <c r="D7" s="62">
        <v>0</v>
      </c>
      <c r="E7" s="62">
        <f t="shared" si="0"/>
        <v>16</v>
      </c>
      <c r="F7" s="62">
        <f t="shared" si="1"/>
        <v>3</v>
      </c>
      <c r="G7" s="60">
        <v>65</v>
      </c>
      <c r="H7" s="60">
        <v>17</v>
      </c>
      <c r="I7" s="33"/>
      <c r="J7" s="34"/>
      <c r="P7" s="55"/>
    </row>
    <row r="8" spans="1:16" ht="21.5">
      <c r="A8" s="32">
        <v>5</v>
      </c>
      <c r="B8" s="62">
        <v>19</v>
      </c>
      <c r="C8" s="62">
        <v>16</v>
      </c>
      <c r="D8" s="62">
        <v>0</v>
      </c>
      <c r="E8" s="62">
        <f t="shared" si="0"/>
        <v>16</v>
      </c>
      <c r="F8" s="62">
        <f t="shared" si="1"/>
        <v>3</v>
      </c>
      <c r="G8" s="60">
        <v>65</v>
      </c>
      <c r="H8" s="60">
        <v>17</v>
      </c>
      <c r="I8" s="33"/>
      <c r="J8" s="34"/>
      <c r="P8" s="55"/>
    </row>
    <row r="9" spans="1:16" ht="21.5">
      <c r="A9" s="32">
        <v>6</v>
      </c>
      <c r="B9" s="62">
        <v>19</v>
      </c>
      <c r="C9" s="62">
        <v>16</v>
      </c>
      <c r="D9" s="62">
        <v>0</v>
      </c>
      <c r="E9" s="62">
        <f t="shared" si="0"/>
        <v>16</v>
      </c>
      <c r="F9" s="62">
        <f t="shared" si="1"/>
        <v>3</v>
      </c>
      <c r="G9" s="60">
        <v>65</v>
      </c>
      <c r="H9" s="60">
        <v>17</v>
      </c>
      <c r="I9" s="33"/>
      <c r="J9" s="34"/>
      <c r="P9" s="55"/>
    </row>
    <row r="10" spans="1:16" ht="21.5">
      <c r="A10" s="32">
        <v>7</v>
      </c>
      <c r="B10" s="62">
        <v>19</v>
      </c>
      <c r="C10" s="62">
        <v>16</v>
      </c>
      <c r="D10" s="62">
        <v>0</v>
      </c>
      <c r="E10" s="62">
        <f t="shared" si="0"/>
        <v>16</v>
      </c>
      <c r="F10" s="62">
        <f t="shared" si="1"/>
        <v>3</v>
      </c>
      <c r="G10" s="60">
        <v>65</v>
      </c>
      <c r="H10" s="60">
        <v>17</v>
      </c>
      <c r="I10" s="33"/>
      <c r="J10" s="34"/>
      <c r="P10" s="55"/>
    </row>
    <row r="11" spans="1:16" ht="21.5">
      <c r="A11" s="32">
        <v>8</v>
      </c>
      <c r="B11" s="62">
        <v>19</v>
      </c>
      <c r="C11" s="62">
        <v>16</v>
      </c>
      <c r="D11" s="62">
        <v>0</v>
      </c>
      <c r="E11" s="62">
        <f t="shared" si="0"/>
        <v>16</v>
      </c>
      <c r="F11" s="62">
        <f t="shared" si="1"/>
        <v>3</v>
      </c>
      <c r="G11" s="60">
        <v>65</v>
      </c>
      <c r="H11" s="60">
        <v>17</v>
      </c>
      <c r="I11" s="33"/>
      <c r="J11" s="34"/>
      <c r="P11" s="55"/>
    </row>
    <row r="12" spans="1:16" ht="21.5">
      <c r="A12" s="32">
        <v>9</v>
      </c>
      <c r="B12" s="62">
        <v>19</v>
      </c>
      <c r="C12" s="62">
        <v>16</v>
      </c>
      <c r="D12" s="62">
        <v>0</v>
      </c>
      <c r="E12" s="62">
        <f t="shared" si="0"/>
        <v>16</v>
      </c>
      <c r="F12" s="62">
        <f>B12-C12</f>
        <v>3</v>
      </c>
      <c r="G12" s="60">
        <v>65</v>
      </c>
      <c r="H12" s="60">
        <v>17</v>
      </c>
      <c r="I12" s="33"/>
      <c r="J12" s="34"/>
      <c r="P12" s="55"/>
    </row>
    <row r="13" spans="1:16" ht="21.5">
      <c r="A13" s="32">
        <v>10</v>
      </c>
      <c r="B13" s="62">
        <v>19</v>
      </c>
      <c r="C13" s="62">
        <v>16</v>
      </c>
      <c r="D13" s="62">
        <v>0</v>
      </c>
      <c r="E13" s="62">
        <f t="shared" si="0"/>
        <v>16</v>
      </c>
      <c r="F13" s="62">
        <f t="shared" ref="F13:F18" si="2">B13-C13</f>
        <v>3</v>
      </c>
      <c r="G13" s="60">
        <v>65</v>
      </c>
      <c r="H13" s="60">
        <v>17</v>
      </c>
      <c r="I13" s="33"/>
      <c r="J13" s="34"/>
      <c r="P13" s="55"/>
    </row>
    <row r="14" spans="1:16" ht="21.5">
      <c r="A14" s="32">
        <v>11</v>
      </c>
      <c r="B14" s="62">
        <v>19</v>
      </c>
      <c r="C14" s="62">
        <v>16</v>
      </c>
      <c r="D14" s="62">
        <v>0</v>
      </c>
      <c r="E14" s="62">
        <f t="shared" si="0"/>
        <v>16</v>
      </c>
      <c r="F14" s="62">
        <f t="shared" si="2"/>
        <v>3</v>
      </c>
      <c r="G14" s="60">
        <v>65</v>
      </c>
      <c r="H14" s="60">
        <v>17</v>
      </c>
      <c r="I14" s="33"/>
      <c r="J14" s="34"/>
      <c r="P14" s="55"/>
    </row>
    <row r="15" spans="1:16" ht="21.5">
      <c r="A15" s="32">
        <v>12</v>
      </c>
      <c r="B15" s="62">
        <v>19</v>
      </c>
      <c r="C15" s="62">
        <v>16</v>
      </c>
      <c r="D15" s="62">
        <v>0</v>
      </c>
      <c r="E15" s="62">
        <f t="shared" si="0"/>
        <v>16</v>
      </c>
      <c r="F15" s="62">
        <f t="shared" si="2"/>
        <v>3</v>
      </c>
      <c r="G15" s="60">
        <v>65</v>
      </c>
      <c r="H15" s="60">
        <v>17</v>
      </c>
      <c r="I15" s="33"/>
      <c r="J15" s="34"/>
      <c r="P15" s="55"/>
    </row>
    <row r="16" spans="1:16" ht="21.5">
      <c r="A16" s="32">
        <v>13</v>
      </c>
      <c r="B16" s="62">
        <v>19</v>
      </c>
      <c r="C16" s="62">
        <v>16</v>
      </c>
      <c r="D16" s="62">
        <v>0</v>
      </c>
      <c r="E16" s="62">
        <f t="shared" si="0"/>
        <v>16</v>
      </c>
      <c r="F16" s="62">
        <f t="shared" si="2"/>
        <v>3</v>
      </c>
      <c r="G16" s="60">
        <v>65</v>
      </c>
      <c r="H16" s="60">
        <v>17</v>
      </c>
      <c r="I16" s="33"/>
      <c r="J16" s="34"/>
      <c r="P16" s="55"/>
    </row>
    <row r="17" spans="1:16" ht="21.5">
      <c r="A17" s="32">
        <v>14</v>
      </c>
      <c r="B17" s="62">
        <v>19</v>
      </c>
      <c r="C17" s="62">
        <v>16</v>
      </c>
      <c r="D17" s="62">
        <v>0</v>
      </c>
      <c r="E17" s="62">
        <f t="shared" si="0"/>
        <v>16</v>
      </c>
      <c r="F17" s="62">
        <f t="shared" si="2"/>
        <v>3</v>
      </c>
      <c r="G17" s="60">
        <v>65</v>
      </c>
      <c r="H17" s="60">
        <v>17</v>
      </c>
      <c r="I17" s="33"/>
      <c r="J17" s="34"/>
      <c r="P17" s="55"/>
    </row>
    <row r="18" spans="1:16" ht="21.5">
      <c r="A18" s="32">
        <v>15</v>
      </c>
      <c r="B18" s="62">
        <v>19</v>
      </c>
      <c r="C18" s="62">
        <v>16</v>
      </c>
      <c r="D18" s="62">
        <v>0</v>
      </c>
      <c r="E18" s="62">
        <f t="shared" si="0"/>
        <v>16</v>
      </c>
      <c r="F18" s="62">
        <f t="shared" si="2"/>
        <v>3</v>
      </c>
      <c r="G18" s="60">
        <v>65</v>
      </c>
      <c r="H18" s="60">
        <v>17</v>
      </c>
      <c r="I18" s="33"/>
      <c r="J18" s="34"/>
      <c r="P18" s="55"/>
    </row>
    <row r="19" spans="1:16" ht="21.5">
      <c r="A19" s="32">
        <v>16</v>
      </c>
      <c r="B19" s="62">
        <v>19</v>
      </c>
      <c r="C19" s="62">
        <v>16</v>
      </c>
      <c r="D19" s="62">
        <v>0</v>
      </c>
      <c r="E19" s="62">
        <f t="shared" si="0"/>
        <v>16</v>
      </c>
      <c r="F19" s="62">
        <f t="shared" si="1"/>
        <v>3</v>
      </c>
      <c r="G19" s="60">
        <v>65</v>
      </c>
      <c r="H19" s="60">
        <v>17</v>
      </c>
      <c r="I19" s="33"/>
      <c r="J19" s="34"/>
      <c r="P19" s="55"/>
    </row>
    <row r="20" spans="1:16" ht="21.5">
      <c r="A20" s="32">
        <v>17</v>
      </c>
      <c r="B20" s="62">
        <v>19</v>
      </c>
      <c r="C20" s="62">
        <v>16</v>
      </c>
      <c r="D20" s="62">
        <v>0</v>
      </c>
      <c r="E20" s="62">
        <f t="shared" si="0"/>
        <v>16</v>
      </c>
      <c r="F20" s="62">
        <f t="shared" si="1"/>
        <v>3</v>
      </c>
      <c r="G20" s="60">
        <v>65</v>
      </c>
      <c r="H20" s="60">
        <v>17</v>
      </c>
      <c r="I20" s="33"/>
      <c r="J20" s="34"/>
      <c r="P20" s="55"/>
    </row>
    <row r="21" spans="1:16" ht="21.5">
      <c r="A21" s="32">
        <v>18</v>
      </c>
      <c r="B21" s="62">
        <v>19</v>
      </c>
      <c r="C21" s="62">
        <v>16</v>
      </c>
      <c r="D21" s="62">
        <v>0</v>
      </c>
      <c r="E21" s="62">
        <f t="shared" si="0"/>
        <v>16</v>
      </c>
      <c r="F21" s="62">
        <f t="shared" si="1"/>
        <v>3</v>
      </c>
      <c r="G21" s="60">
        <v>65</v>
      </c>
      <c r="H21" s="60">
        <v>17</v>
      </c>
      <c r="I21" s="33"/>
      <c r="J21" s="34"/>
      <c r="P21" s="55"/>
    </row>
    <row r="22" spans="1:16" ht="21.5">
      <c r="A22" s="32">
        <v>19</v>
      </c>
      <c r="B22" s="62">
        <v>19</v>
      </c>
      <c r="C22" s="62">
        <v>16</v>
      </c>
      <c r="D22" s="62">
        <v>0</v>
      </c>
      <c r="E22" s="62">
        <f t="shared" si="0"/>
        <v>16</v>
      </c>
      <c r="F22" s="62">
        <f t="shared" si="1"/>
        <v>3</v>
      </c>
      <c r="G22" s="60">
        <v>65</v>
      </c>
      <c r="H22" s="60">
        <v>17</v>
      </c>
      <c r="I22" s="33"/>
      <c r="P22" s="55"/>
    </row>
    <row r="23" spans="1:16" ht="21.5">
      <c r="A23" s="32">
        <v>20</v>
      </c>
      <c r="B23" s="62">
        <v>19</v>
      </c>
      <c r="C23" s="62">
        <v>16</v>
      </c>
      <c r="D23" s="62">
        <v>0</v>
      </c>
      <c r="E23" s="62">
        <f t="shared" si="0"/>
        <v>16</v>
      </c>
      <c r="F23" s="62">
        <f t="shared" si="1"/>
        <v>3</v>
      </c>
      <c r="G23" s="60">
        <v>65</v>
      </c>
      <c r="H23" s="60">
        <v>17</v>
      </c>
      <c r="I23" s="33"/>
      <c r="P23" s="55"/>
    </row>
    <row r="24" spans="1:16" ht="21.5">
      <c r="A24" s="32">
        <v>21</v>
      </c>
      <c r="B24" s="62">
        <v>19</v>
      </c>
      <c r="C24" s="62">
        <v>16</v>
      </c>
      <c r="D24" s="62">
        <v>0</v>
      </c>
      <c r="E24" s="62">
        <f t="shared" si="0"/>
        <v>16</v>
      </c>
      <c r="F24" s="62">
        <f t="shared" si="1"/>
        <v>3</v>
      </c>
      <c r="G24" s="60">
        <v>65</v>
      </c>
      <c r="H24" s="60">
        <v>17</v>
      </c>
      <c r="I24" s="33"/>
      <c r="P24" s="55"/>
    </row>
    <row r="25" spans="1:16" ht="21.5">
      <c r="A25" s="32">
        <v>22</v>
      </c>
      <c r="B25" s="62">
        <v>19</v>
      </c>
      <c r="C25" s="62">
        <v>16</v>
      </c>
      <c r="D25" s="62">
        <v>0</v>
      </c>
      <c r="E25" s="62">
        <f t="shared" si="0"/>
        <v>16</v>
      </c>
      <c r="F25" s="62">
        <f t="shared" si="1"/>
        <v>3</v>
      </c>
      <c r="G25" s="60">
        <v>65</v>
      </c>
      <c r="H25" s="60">
        <v>17</v>
      </c>
      <c r="I25" s="33"/>
      <c r="P25" s="55"/>
    </row>
    <row r="26" spans="1:16" ht="21.5">
      <c r="A26" s="32">
        <v>23</v>
      </c>
      <c r="B26" s="62">
        <v>19</v>
      </c>
      <c r="C26" s="62">
        <v>16</v>
      </c>
      <c r="D26" s="62">
        <v>0</v>
      </c>
      <c r="E26" s="62">
        <f t="shared" si="0"/>
        <v>16</v>
      </c>
      <c r="F26" s="62">
        <f t="shared" si="1"/>
        <v>3</v>
      </c>
      <c r="G26" s="60">
        <v>65</v>
      </c>
      <c r="H26" s="60">
        <v>17</v>
      </c>
      <c r="I26" s="33"/>
      <c r="P26" s="55"/>
    </row>
    <row r="27" spans="1:16" ht="21.5">
      <c r="A27" s="32">
        <v>24</v>
      </c>
      <c r="B27" s="62">
        <v>19</v>
      </c>
      <c r="C27" s="62">
        <v>16</v>
      </c>
      <c r="D27" s="62">
        <v>0</v>
      </c>
      <c r="E27" s="62">
        <f t="shared" si="0"/>
        <v>16</v>
      </c>
      <c r="F27" s="62">
        <f t="shared" si="1"/>
        <v>3</v>
      </c>
      <c r="G27" s="60">
        <v>65</v>
      </c>
      <c r="H27" s="60">
        <v>17</v>
      </c>
      <c r="I27" s="33"/>
      <c r="P27" s="55"/>
    </row>
    <row r="28" spans="1:16" ht="21.5">
      <c r="A28" s="32">
        <v>25</v>
      </c>
      <c r="B28" s="62">
        <v>19</v>
      </c>
      <c r="C28" s="62">
        <v>16</v>
      </c>
      <c r="D28" s="62">
        <v>0</v>
      </c>
      <c r="E28" s="62">
        <f t="shared" si="0"/>
        <v>16</v>
      </c>
      <c r="F28" s="62">
        <f t="shared" si="1"/>
        <v>3</v>
      </c>
      <c r="G28" s="60">
        <v>65</v>
      </c>
      <c r="H28" s="60">
        <v>17</v>
      </c>
      <c r="I28" s="33"/>
      <c r="P28" s="55"/>
    </row>
    <row r="29" spans="1:16" ht="21.5">
      <c r="A29" s="32">
        <v>26</v>
      </c>
      <c r="B29" s="62">
        <v>19</v>
      </c>
      <c r="C29" s="62">
        <v>16</v>
      </c>
      <c r="D29" s="62">
        <v>0</v>
      </c>
      <c r="E29" s="62">
        <f t="shared" si="0"/>
        <v>16</v>
      </c>
      <c r="F29" s="62">
        <f t="shared" si="1"/>
        <v>3</v>
      </c>
      <c r="G29" s="60">
        <v>65</v>
      </c>
      <c r="H29" s="60">
        <v>17</v>
      </c>
      <c r="I29" s="33"/>
      <c r="P29" s="55"/>
    </row>
    <row r="30" spans="1:16" ht="21.5">
      <c r="A30" s="32">
        <v>27</v>
      </c>
      <c r="B30" s="62">
        <v>19</v>
      </c>
      <c r="C30" s="62">
        <v>16</v>
      </c>
      <c r="D30" s="62">
        <v>0</v>
      </c>
      <c r="E30" s="62">
        <f t="shared" si="0"/>
        <v>16</v>
      </c>
      <c r="F30" s="62">
        <f t="shared" si="1"/>
        <v>3</v>
      </c>
      <c r="G30" s="60">
        <v>65</v>
      </c>
      <c r="H30" s="60">
        <v>17</v>
      </c>
      <c r="I30" s="33"/>
      <c r="P30" s="55"/>
    </row>
    <row r="31" spans="1:16" ht="21.5">
      <c r="A31" s="32">
        <v>28</v>
      </c>
      <c r="B31" s="62">
        <v>19</v>
      </c>
      <c r="C31" s="62">
        <v>16</v>
      </c>
      <c r="D31" s="62">
        <v>0</v>
      </c>
      <c r="E31" s="62">
        <f t="shared" si="0"/>
        <v>16</v>
      </c>
      <c r="F31" s="62">
        <f t="shared" si="1"/>
        <v>3</v>
      </c>
      <c r="G31" s="60">
        <v>65</v>
      </c>
      <c r="H31" s="60">
        <v>17</v>
      </c>
      <c r="I31" s="33"/>
      <c r="P31" s="55"/>
    </row>
    <row r="32" spans="1:16" ht="21.5">
      <c r="A32" s="32">
        <v>29</v>
      </c>
      <c r="B32" s="62">
        <v>19</v>
      </c>
      <c r="C32" s="62">
        <v>16</v>
      </c>
      <c r="D32" s="62">
        <v>0</v>
      </c>
      <c r="E32" s="62">
        <f t="shared" si="0"/>
        <v>16</v>
      </c>
      <c r="F32" s="62">
        <f t="shared" si="1"/>
        <v>3</v>
      </c>
      <c r="G32" s="60">
        <v>65</v>
      </c>
      <c r="H32" s="60">
        <v>17</v>
      </c>
      <c r="I32" s="33"/>
      <c r="P32" s="55"/>
    </row>
    <row r="33" spans="1:16" ht="21.5">
      <c r="A33" s="32">
        <v>30</v>
      </c>
      <c r="B33" s="62">
        <v>19</v>
      </c>
      <c r="C33" s="62">
        <v>16</v>
      </c>
      <c r="D33" s="62">
        <v>0</v>
      </c>
      <c r="E33" s="62">
        <f t="shared" si="0"/>
        <v>16</v>
      </c>
      <c r="F33" s="62">
        <f t="shared" si="1"/>
        <v>3</v>
      </c>
      <c r="G33" s="60">
        <v>65</v>
      </c>
      <c r="H33" s="60">
        <v>17</v>
      </c>
      <c r="I33" s="33"/>
      <c r="P33" s="55"/>
    </row>
    <row r="34" spans="1:16" ht="21.5">
      <c r="A34" s="32">
        <v>31</v>
      </c>
      <c r="B34" s="62">
        <v>19</v>
      </c>
      <c r="C34" s="62">
        <v>16</v>
      </c>
      <c r="D34" s="62">
        <v>0</v>
      </c>
      <c r="E34" s="62">
        <f t="shared" si="0"/>
        <v>16</v>
      </c>
      <c r="F34" s="62">
        <f t="shared" si="1"/>
        <v>3</v>
      </c>
      <c r="G34" s="60">
        <v>65</v>
      </c>
      <c r="H34" s="60">
        <v>17</v>
      </c>
      <c r="I34" s="33"/>
      <c r="P34" s="55"/>
    </row>
    <row r="35" spans="1:16" s="47" customFormat="1" ht="21.5">
      <c r="A35" s="45" t="s">
        <v>10</v>
      </c>
      <c r="B35" s="52">
        <f t="shared" ref="B35:H35" si="3">SUM(B4:B33)</f>
        <v>570</v>
      </c>
      <c r="C35" s="52">
        <f t="shared" si="3"/>
        <v>480</v>
      </c>
      <c r="D35" s="54">
        <f t="shared" si="3"/>
        <v>0</v>
      </c>
      <c r="E35" s="52">
        <f t="shared" si="3"/>
        <v>480</v>
      </c>
      <c r="F35" s="52">
        <f t="shared" si="3"/>
        <v>90</v>
      </c>
      <c r="G35" s="52">
        <f t="shared" si="3"/>
        <v>1950</v>
      </c>
      <c r="H35" s="52">
        <f t="shared" si="3"/>
        <v>510</v>
      </c>
      <c r="I35" s="46"/>
      <c r="P35" s="58"/>
    </row>
    <row r="36" spans="1:16" s="50" customFormat="1" ht="21.5">
      <c r="A36" s="51" t="s">
        <v>32</v>
      </c>
      <c r="B36" s="48">
        <f t="shared" ref="B36:H36" si="4">AVERAGE(B4:B33)</f>
        <v>19</v>
      </c>
      <c r="C36" s="48">
        <f t="shared" si="4"/>
        <v>16</v>
      </c>
      <c r="D36" s="48">
        <f t="shared" si="4"/>
        <v>0</v>
      </c>
      <c r="E36" s="48">
        <f t="shared" si="4"/>
        <v>16</v>
      </c>
      <c r="F36" s="61">
        <f t="shared" si="4"/>
        <v>3</v>
      </c>
      <c r="G36" s="48">
        <f t="shared" si="4"/>
        <v>65</v>
      </c>
      <c r="H36" s="48">
        <f t="shared" si="4"/>
        <v>17</v>
      </c>
      <c r="I36" s="49"/>
      <c r="P36" s="59"/>
    </row>
    <row r="37" spans="1:16" ht="21.5">
      <c r="A37" s="53" t="s">
        <v>37</v>
      </c>
      <c r="B37" s="35"/>
      <c r="G37" s="36"/>
      <c r="H37" s="37" t="str">
        <f>'ส.ค. 65'!H37</f>
        <v>จัดทำวันที่ 3 มีนาคม 2565</v>
      </c>
    </row>
    <row r="38" spans="1:16" s="27" customFormat="1" ht="21.5">
      <c r="A38" s="53" t="s">
        <v>22</v>
      </c>
      <c r="C38" s="38" t="s">
        <v>23</v>
      </c>
      <c r="D38" s="53"/>
      <c r="E38" s="38"/>
      <c r="F38" s="53" t="s">
        <v>24</v>
      </c>
      <c r="I38" s="26"/>
      <c r="P38" s="57"/>
    </row>
    <row r="39" spans="1:16" s="27" customFormat="1" ht="21.5">
      <c r="A39" s="39" t="s">
        <v>25</v>
      </c>
      <c r="B39" s="39"/>
      <c r="D39" s="39" t="s">
        <v>26</v>
      </c>
      <c r="E39" s="39"/>
      <c r="G39" s="27" t="s">
        <v>33</v>
      </c>
      <c r="I39" s="26"/>
      <c r="P39" s="57"/>
    </row>
    <row r="40" spans="1:16" ht="20.5">
      <c r="A40" s="40" t="s">
        <v>34</v>
      </c>
      <c r="H40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7"/>
  <sheetViews>
    <sheetView topLeftCell="A13" zoomScale="70" zoomScaleNormal="70" workbookViewId="0">
      <selection activeCell="J21" sqref="J21"/>
    </sheetView>
  </sheetViews>
  <sheetFormatPr defaultColWidth="9" defaultRowHeight="18.5"/>
  <cols>
    <col min="1" max="8" width="9.6328125" style="20" customWidth="1"/>
    <col min="9" max="9" width="9.6328125" style="19" customWidth="1"/>
    <col min="10" max="15" width="9" style="20"/>
    <col min="16" max="16" width="9" style="56"/>
    <col min="17" max="19" width="9" style="20"/>
    <col min="20" max="20" width="7.7265625" style="20" customWidth="1"/>
    <col min="21" max="16384" width="9" style="20"/>
  </cols>
  <sheetData>
    <row r="1" spans="1:16" ht="24.5">
      <c r="A1" s="17" t="s">
        <v>54</v>
      </c>
      <c r="B1" s="18"/>
      <c r="C1" s="18"/>
      <c r="D1" s="18"/>
      <c r="E1" s="18"/>
      <c r="F1" s="18"/>
      <c r="G1" s="18"/>
      <c r="H1" s="18"/>
    </row>
    <row r="2" spans="1:16" s="27" customFormat="1" ht="21.5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4.5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.5">
      <c r="A4" s="32">
        <v>1</v>
      </c>
      <c r="B4" s="62">
        <v>19</v>
      </c>
      <c r="C4" s="62">
        <v>16</v>
      </c>
      <c r="D4" s="62">
        <v>0</v>
      </c>
      <c r="E4" s="62">
        <f t="shared" ref="E4:E31" si="0">D4+C4</f>
        <v>16</v>
      </c>
      <c r="F4" s="62">
        <f t="shared" ref="F4:F31" si="1">B4-C4</f>
        <v>3</v>
      </c>
      <c r="G4" s="60">
        <v>65</v>
      </c>
      <c r="H4" s="60">
        <v>17</v>
      </c>
      <c r="I4" s="33"/>
      <c r="P4" s="55"/>
    </row>
    <row r="5" spans="1:16" ht="21.5">
      <c r="A5" s="32">
        <v>2</v>
      </c>
      <c r="B5" s="62">
        <v>19</v>
      </c>
      <c r="C5" s="62">
        <v>16</v>
      </c>
      <c r="D5" s="62">
        <v>0</v>
      </c>
      <c r="E5" s="62">
        <f t="shared" si="0"/>
        <v>16</v>
      </c>
      <c r="F5" s="62">
        <f t="shared" si="1"/>
        <v>3</v>
      </c>
      <c r="G5" s="60">
        <v>65</v>
      </c>
      <c r="H5" s="60">
        <v>17</v>
      </c>
      <c r="I5" s="33"/>
      <c r="P5" s="55"/>
    </row>
    <row r="6" spans="1:16" ht="21.5">
      <c r="A6" s="32">
        <v>3</v>
      </c>
      <c r="B6" s="62">
        <v>19</v>
      </c>
      <c r="C6" s="62">
        <v>16</v>
      </c>
      <c r="D6" s="62">
        <v>0</v>
      </c>
      <c r="E6" s="62">
        <f t="shared" si="0"/>
        <v>16</v>
      </c>
      <c r="F6" s="62">
        <f t="shared" si="1"/>
        <v>3</v>
      </c>
      <c r="G6" s="60">
        <v>65</v>
      </c>
      <c r="H6" s="60">
        <v>17</v>
      </c>
      <c r="I6" s="33"/>
      <c r="J6" s="34"/>
      <c r="P6" s="55"/>
    </row>
    <row r="7" spans="1:16" ht="21.5">
      <c r="A7" s="32">
        <v>4</v>
      </c>
      <c r="B7" s="62">
        <v>19</v>
      </c>
      <c r="C7" s="62">
        <v>16</v>
      </c>
      <c r="D7" s="62">
        <v>0</v>
      </c>
      <c r="E7" s="62">
        <f t="shared" si="0"/>
        <v>16</v>
      </c>
      <c r="F7" s="62">
        <f t="shared" si="1"/>
        <v>3</v>
      </c>
      <c r="G7" s="60">
        <v>65</v>
      </c>
      <c r="H7" s="60">
        <v>17</v>
      </c>
      <c r="I7" s="33"/>
      <c r="J7" s="34"/>
      <c r="P7" s="55"/>
    </row>
    <row r="8" spans="1:16" ht="21.5">
      <c r="A8" s="32">
        <v>5</v>
      </c>
      <c r="B8" s="62">
        <v>19</v>
      </c>
      <c r="C8" s="62">
        <v>16</v>
      </c>
      <c r="D8" s="62">
        <v>0</v>
      </c>
      <c r="E8" s="62">
        <f t="shared" si="0"/>
        <v>16</v>
      </c>
      <c r="F8" s="62">
        <f t="shared" si="1"/>
        <v>3</v>
      </c>
      <c r="G8" s="60">
        <v>65</v>
      </c>
      <c r="H8" s="60">
        <v>17</v>
      </c>
      <c r="I8" s="33"/>
      <c r="J8" s="34"/>
      <c r="P8" s="55"/>
    </row>
    <row r="9" spans="1:16" ht="21.5">
      <c r="A9" s="32">
        <v>6</v>
      </c>
      <c r="B9" s="62">
        <v>19</v>
      </c>
      <c r="C9" s="62">
        <v>16</v>
      </c>
      <c r="D9" s="62">
        <v>0</v>
      </c>
      <c r="E9" s="62">
        <f t="shared" si="0"/>
        <v>16</v>
      </c>
      <c r="F9" s="62">
        <f t="shared" si="1"/>
        <v>3</v>
      </c>
      <c r="G9" s="60">
        <v>65</v>
      </c>
      <c r="H9" s="60">
        <v>17</v>
      </c>
      <c r="I9" s="33"/>
      <c r="J9" s="34"/>
      <c r="P9" s="55"/>
    </row>
    <row r="10" spans="1:16" ht="21.5">
      <c r="A10" s="32">
        <v>7</v>
      </c>
      <c r="B10" s="62">
        <v>19</v>
      </c>
      <c r="C10" s="62">
        <v>16</v>
      </c>
      <c r="D10" s="62">
        <v>0</v>
      </c>
      <c r="E10" s="62">
        <f t="shared" si="0"/>
        <v>16</v>
      </c>
      <c r="F10" s="62">
        <f t="shared" si="1"/>
        <v>3</v>
      </c>
      <c r="G10" s="60">
        <v>65</v>
      </c>
      <c r="H10" s="60">
        <v>17</v>
      </c>
      <c r="I10" s="33"/>
      <c r="J10" s="34"/>
      <c r="P10" s="55"/>
    </row>
    <row r="11" spans="1:16" ht="21.5">
      <c r="A11" s="32">
        <v>8</v>
      </c>
      <c r="B11" s="62">
        <v>19</v>
      </c>
      <c r="C11" s="62">
        <v>16</v>
      </c>
      <c r="D11" s="62">
        <v>0</v>
      </c>
      <c r="E11" s="62">
        <f t="shared" si="0"/>
        <v>16</v>
      </c>
      <c r="F11" s="62">
        <f t="shared" si="1"/>
        <v>3</v>
      </c>
      <c r="G11" s="60">
        <v>65</v>
      </c>
      <c r="H11" s="60">
        <v>17</v>
      </c>
      <c r="I11" s="33"/>
      <c r="J11" s="34"/>
      <c r="P11" s="55"/>
    </row>
    <row r="12" spans="1:16" ht="21.5">
      <c r="A12" s="32">
        <v>9</v>
      </c>
      <c r="B12" s="62">
        <v>19</v>
      </c>
      <c r="C12" s="62">
        <v>16</v>
      </c>
      <c r="D12" s="62">
        <v>0</v>
      </c>
      <c r="E12" s="62">
        <f t="shared" si="0"/>
        <v>16</v>
      </c>
      <c r="F12" s="62">
        <f>B12-C12</f>
        <v>3</v>
      </c>
      <c r="G12" s="60">
        <v>65</v>
      </c>
      <c r="H12" s="60">
        <v>17</v>
      </c>
      <c r="I12" s="33"/>
      <c r="J12" s="34"/>
      <c r="P12" s="55"/>
    </row>
    <row r="13" spans="1:16" ht="21.5">
      <c r="A13" s="32">
        <v>10</v>
      </c>
      <c r="B13" s="62">
        <v>19</v>
      </c>
      <c r="C13" s="62">
        <v>16</v>
      </c>
      <c r="D13" s="62">
        <v>0</v>
      </c>
      <c r="E13" s="62">
        <f t="shared" si="0"/>
        <v>16</v>
      </c>
      <c r="F13" s="62">
        <f t="shared" ref="F13:F18" si="2">B13-C13</f>
        <v>3</v>
      </c>
      <c r="G13" s="60">
        <v>65</v>
      </c>
      <c r="H13" s="60">
        <v>17</v>
      </c>
      <c r="I13" s="33"/>
      <c r="J13" s="34"/>
      <c r="P13" s="55"/>
    </row>
    <row r="14" spans="1:16" ht="21.5">
      <c r="A14" s="32">
        <v>11</v>
      </c>
      <c r="B14" s="62">
        <v>19</v>
      </c>
      <c r="C14" s="62">
        <v>16</v>
      </c>
      <c r="D14" s="62">
        <v>0</v>
      </c>
      <c r="E14" s="62">
        <f t="shared" si="0"/>
        <v>16</v>
      </c>
      <c r="F14" s="62">
        <f t="shared" si="2"/>
        <v>3</v>
      </c>
      <c r="G14" s="60">
        <v>65</v>
      </c>
      <c r="H14" s="60">
        <v>17</v>
      </c>
      <c r="I14" s="33"/>
      <c r="J14" s="34"/>
      <c r="P14" s="55"/>
    </row>
    <row r="15" spans="1:16" ht="21.5">
      <c r="A15" s="32">
        <v>12</v>
      </c>
      <c r="B15" s="62">
        <v>19</v>
      </c>
      <c r="C15" s="62">
        <v>16</v>
      </c>
      <c r="D15" s="62">
        <v>0</v>
      </c>
      <c r="E15" s="62">
        <f t="shared" si="0"/>
        <v>16</v>
      </c>
      <c r="F15" s="62">
        <f t="shared" si="2"/>
        <v>3</v>
      </c>
      <c r="G15" s="60">
        <v>65</v>
      </c>
      <c r="H15" s="60">
        <v>17</v>
      </c>
      <c r="I15" s="33"/>
      <c r="J15" s="34"/>
      <c r="P15" s="55"/>
    </row>
    <row r="16" spans="1:16" ht="21.5">
      <c r="A16" s="32">
        <v>13</v>
      </c>
      <c r="B16" s="62">
        <v>19</v>
      </c>
      <c r="C16" s="62">
        <v>16</v>
      </c>
      <c r="D16" s="62">
        <v>0</v>
      </c>
      <c r="E16" s="62">
        <f t="shared" si="0"/>
        <v>16</v>
      </c>
      <c r="F16" s="62">
        <f t="shared" si="2"/>
        <v>3</v>
      </c>
      <c r="G16" s="60">
        <v>65</v>
      </c>
      <c r="H16" s="60">
        <v>17</v>
      </c>
      <c r="I16" s="33"/>
      <c r="J16" s="34"/>
      <c r="P16" s="55"/>
    </row>
    <row r="17" spans="1:16" ht="21.5">
      <c r="A17" s="32">
        <v>14</v>
      </c>
      <c r="B17" s="62">
        <v>19</v>
      </c>
      <c r="C17" s="62">
        <v>16</v>
      </c>
      <c r="D17" s="62">
        <v>0</v>
      </c>
      <c r="E17" s="62">
        <f t="shared" si="0"/>
        <v>16</v>
      </c>
      <c r="F17" s="62">
        <f t="shared" si="2"/>
        <v>3</v>
      </c>
      <c r="G17" s="60">
        <v>65</v>
      </c>
      <c r="H17" s="60">
        <v>17</v>
      </c>
      <c r="I17" s="33"/>
      <c r="J17" s="34"/>
      <c r="P17" s="55"/>
    </row>
    <row r="18" spans="1:16" ht="21.5">
      <c r="A18" s="32">
        <v>15</v>
      </c>
      <c r="B18" s="62">
        <v>19</v>
      </c>
      <c r="C18" s="62">
        <v>16</v>
      </c>
      <c r="D18" s="62">
        <v>0</v>
      </c>
      <c r="E18" s="62">
        <f t="shared" si="0"/>
        <v>16</v>
      </c>
      <c r="F18" s="62">
        <f t="shared" si="2"/>
        <v>3</v>
      </c>
      <c r="G18" s="60">
        <v>65</v>
      </c>
      <c r="H18" s="60">
        <v>17</v>
      </c>
      <c r="I18" s="33"/>
      <c r="J18" s="34"/>
      <c r="P18" s="55"/>
    </row>
    <row r="19" spans="1:16" ht="21.5">
      <c r="A19" s="32">
        <v>16</v>
      </c>
      <c r="B19" s="62">
        <v>19</v>
      </c>
      <c r="C19" s="62">
        <v>16</v>
      </c>
      <c r="D19" s="62">
        <v>0</v>
      </c>
      <c r="E19" s="62">
        <f t="shared" si="0"/>
        <v>16</v>
      </c>
      <c r="F19" s="62">
        <f t="shared" si="1"/>
        <v>3</v>
      </c>
      <c r="G19" s="60">
        <v>65</v>
      </c>
      <c r="H19" s="60">
        <v>17</v>
      </c>
      <c r="I19" s="33"/>
      <c r="J19" s="34"/>
      <c r="P19" s="55"/>
    </row>
    <row r="20" spans="1:16" ht="21.5">
      <c r="A20" s="32">
        <v>17</v>
      </c>
      <c r="B20" s="62">
        <v>19</v>
      </c>
      <c r="C20" s="62">
        <v>16</v>
      </c>
      <c r="D20" s="62">
        <v>0</v>
      </c>
      <c r="E20" s="62">
        <f t="shared" si="0"/>
        <v>16</v>
      </c>
      <c r="F20" s="62">
        <f t="shared" si="1"/>
        <v>3</v>
      </c>
      <c r="G20" s="60">
        <v>65</v>
      </c>
      <c r="H20" s="60">
        <v>17</v>
      </c>
      <c r="I20" s="33"/>
      <c r="J20" s="34"/>
      <c r="P20" s="55"/>
    </row>
    <row r="21" spans="1:16" ht="21.5">
      <c r="A21" s="32">
        <v>18</v>
      </c>
      <c r="B21" s="62">
        <v>19</v>
      </c>
      <c r="C21" s="62">
        <v>16</v>
      </c>
      <c r="D21" s="62">
        <v>0</v>
      </c>
      <c r="E21" s="62">
        <f t="shared" si="0"/>
        <v>16</v>
      </c>
      <c r="F21" s="62">
        <f t="shared" si="1"/>
        <v>3</v>
      </c>
      <c r="G21" s="60">
        <v>65</v>
      </c>
      <c r="H21" s="60">
        <v>17</v>
      </c>
      <c r="I21" s="33"/>
      <c r="J21" s="34"/>
      <c r="P21" s="55"/>
    </row>
    <row r="22" spans="1:16" ht="21.5">
      <c r="A22" s="32">
        <v>19</v>
      </c>
      <c r="B22" s="62">
        <v>19</v>
      </c>
      <c r="C22" s="62">
        <v>16</v>
      </c>
      <c r="D22" s="62">
        <v>0</v>
      </c>
      <c r="E22" s="62">
        <f t="shared" si="0"/>
        <v>16</v>
      </c>
      <c r="F22" s="62">
        <f t="shared" si="1"/>
        <v>3</v>
      </c>
      <c r="G22" s="60">
        <v>65</v>
      </c>
      <c r="H22" s="60">
        <v>17</v>
      </c>
      <c r="I22" s="33"/>
      <c r="P22" s="55"/>
    </row>
    <row r="23" spans="1:16" ht="21.5">
      <c r="A23" s="32">
        <v>20</v>
      </c>
      <c r="B23" s="62">
        <v>19</v>
      </c>
      <c r="C23" s="62">
        <v>16</v>
      </c>
      <c r="D23" s="62">
        <v>0</v>
      </c>
      <c r="E23" s="62">
        <f t="shared" si="0"/>
        <v>16</v>
      </c>
      <c r="F23" s="62">
        <f t="shared" si="1"/>
        <v>3</v>
      </c>
      <c r="G23" s="60">
        <v>65</v>
      </c>
      <c r="H23" s="60">
        <v>17</v>
      </c>
      <c r="I23" s="33"/>
      <c r="P23" s="55"/>
    </row>
    <row r="24" spans="1:16" ht="21.5">
      <c r="A24" s="32">
        <v>21</v>
      </c>
      <c r="B24" s="62">
        <v>19</v>
      </c>
      <c r="C24" s="62">
        <v>16</v>
      </c>
      <c r="D24" s="62">
        <v>0</v>
      </c>
      <c r="E24" s="62">
        <f t="shared" si="0"/>
        <v>16</v>
      </c>
      <c r="F24" s="62">
        <f t="shared" si="1"/>
        <v>3</v>
      </c>
      <c r="G24" s="60">
        <v>65</v>
      </c>
      <c r="H24" s="60">
        <v>17</v>
      </c>
      <c r="I24" s="33"/>
      <c r="P24" s="55"/>
    </row>
    <row r="25" spans="1:16" ht="21.5">
      <c r="A25" s="32">
        <v>22</v>
      </c>
      <c r="B25" s="62">
        <v>19</v>
      </c>
      <c r="C25" s="62">
        <v>16</v>
      </c>
      <c r="D25" s="62">
        <v>0</v>
      </c>
      <c r="E25" s="62">
        <f t="shared" si="0"/>
        <v>16</v>
      </c>
      <c r="F25" s="62">
        <f t="shared" si="1"/>
        <v>3</v>
      </c>
      <c r="G25" s="60">
        <v>65</v>
      </c>
      <c r="H25" s="60">
        <v>17</v>
      </c>
      <c r="I25" s="33"/>
      <c r="P25" s="55"/>
    </row>
    <row r="26" spans="1:16" ht="21.5">
      <c r="A26" s="32">
        <v>23</v>
      </c>
      <c r="B26" s="62">
        <v>19</v>
      </c>
      <c r="C26" s="62">
        <v>16</v>
      </c>
      <c r="D26" s="62">
        <v>0</v>
      </c>
      <c r="E26" s="62">
        <f t="shared" si="0"/>
        <v>16</v>
      </c>
      <c r="F26" s="62">
        <f t="shared" si="1"/>
        <v>3</v>
      </c>
      <c r="G26" s="60">
        <v>65</v>
      </c>
      <c r="H26" s="60">
        <v>17</v>
      </c>
      <c r="I26" s="33"/>
      <c r="P26" s="55"/>
    </row>
    <row r="27" spans="1:16" ht="21.5">
      <c r="A27" s="32">
        <v>24</v>
      </c>
      <c r="B27" s="62">
        <v>19</v>
      </c>
      <c r="C27" s="62">
        <v>16</v>
      </c>
      <c r="D27" s="62">
        <v>0</v>
      </c>
      <c r="E27" s="62">
        <f t="shared" si="0"/>
        <v>16</v>
      </c>
      <c r="F27" s="62">
        <f t="shared" si="1"/>
        <v>3</v>
      </c>
      <c r="G27" s="60">
        <v>65</v>
      </c>
      <c r="H27" s="60">
        <v>17</v>
      </c>
      <c r="I27" s="33"/>
      <c r="P27" s="55"/>
    </row>
    <row r="28" spans="1:16" ht="21.5">
      <c r="A28" s="32">
        <v>25</v>
      </c>
      <c r="B28" s="62">
        <v>19</v>
      </c>
      <c r="C28" s="62">
        <v>16</v>
      </c>
      <c r="D28" s="62">
        <v>0</v>
      </c>
      <c r="E28" s="62">
        <f t="shared" si="0"/>
        <v>16</v>
      </c>
      <c r="F28" s="62">
        <f t="shared" si="1"/>
        <v>3</v>
      </c>
      <c r="G28" s="60">
        <v>65</v>
      </c>
      <c r="H28" s="60">
        <v>17</v>
      </c>
      <c r="I28" s="33"/>
      <c r="P28" s="55"/>
    </row>
    <row r="29" spans="1:16" ht="21.5">
      <c r="A29" s="32">
        <v>26</v>
      </c>
      <c r="B29" s="62">
        <v>19</v>
      </c>
      <c r="C29" s="62">
        <v>16</v>
      </c>
      <c r="D29" s="62">
        <v>0</v>
      </c>
      <c r="E29" s="62">
        <f t="shared" si="0"/>
        <v>16</v>
      </c>
      <c r="F29" s="62">
        <f t="shared" si="1"/>
        <v>3</v>
      </c>
      <c r="G29" s="60">
        <v>65</v>
      </c>
      <c r="H29" s="60">
        <v>17</v>
      </c>
      <c r="I29" s="33"/>
      <c r="P29" s="55"/>
    </row>
    <row r="30" spans="1:16" ht="21.5">
      <c r="A30" s="32">
        <v>27</v>
      </c>
      <c r="B30" s="62">
        <v>19</v>
      </c>
      <c r="C30" s="62">
        <v>16</v>
      </c>
      <c r="D30" s="62">
        <v>0</v>
      </c>
      <c r="E30" s="62">
        <f t="shared" si="0"/>
        <v>16</v>
      </c>
      <c r="F30" s="62">
        <f t="shared" si="1"/>
        <v>3</v>
      </c>
      <c r="G30" s="60">
        <v>65</v>
      </c>
      <c r="H30" s="60">
        <v>17</v>
      </c>
      <c r="I30" s="33"/>
      <c r="P30" s="55"/>
    </row>
    <row r="31" spans="1:16" ht="21.5">
      <c r="A31" s="32">
        <v>28</v>
      </c>
      <c r="B31" s="62">
        <v>19</v>
      </c>
      <c r="C31" s="62">
        <v>16</v>
      </c>
      <c r="D31" s="62">
        <v>0</v>
      </c>
      <c r="E31" s="62">
        <f t="shared" si="0"/>
        <v>16</v>
      </c>
      <c r="F31" s="62">
        <f t="shared" si="1"/>
        <v>3</v>
      </c>
      <c r="G31" s="60">
        <v>65</v>
      </c>
      <c r="H31" s="60">
        <v>17</v>
      </c>
      <c r="I31" s="33"/>
      <c r="P31" s="55"/>
    </row>
    <row r="32" spans="1:16" s="47" customFormat="1" ht="21.5">
      <c r="A32" s="45" t="s">
        <v>10</v>
      </c>
      <c r="B32" s="52">
        <f t="shared" ref="B32:H32" si="3">SUM(B4:B31)</f>
        <v>532</v>
      </c>
      <c r="C32" s="52">
        <f t="shared" si="3"/>
        <v>448</v>
      </c>
      <c r="D32" s="54">
        <f t="shared" si="3"/>
        <v>0</v>
      </c>
      <c r="E32" s="52">
        <f t="shared" si="3"/>
        <v>448</v>
      </c>
      <c r="F32" s="52">
        <f t="shared" si="3"/>
        <v>84</v>
      </c>
      <c r="G32" s="52">
        <f t="shared" si="3"/>
        <v>1820</v>
      </c>
      <c r="H32" s="52">
        <f t="shared" si="3"/>
        <v>476</v>
      </c>
      <c r="I32" s="46"/>
      <c r="P32" s="58"/>
    </row>
    <row r="33" spans="1:16" s="50" customFormat="1" ht="21.5">
      <c r="A33" s="51" t="s">
        <v>32</v>
      </c>
      <c r="B33" s="48">
        <f t="shared" ref="B33:H33" si="4">AVERAGE(B4:B31)</f>
        <v>19</v>
      </c>
      <c r="C33" s="48">
        <f t="shared" si="4"/>
        <v>16</v>
      </c>
      <c r="D33" s="48">
        <f t="shared" si="4"/>
        <v>0</v>
      </c>
      <c r="E33" s="48">
        <f t="shared" si="4"/>
        <v>16</v>
      </c>
      <c r="F33" s="61">
        <f t="shared" si="4"/>
        <v>3</v>
      </c>
      <c r="G33" s="48">
        <f t="shared" si="4"/>
        <v>65</v>
      </c>
      <c r="H33" s="48">
        <f t="shared" si="4"/>
        <v>17</v>
      </c>
      <c r="I33" s="49"/>
      <c r="P33" s="59"/>
    </row>
    <row r="34" spans="1:16" ht="21.5">
      <c r="A34" s="53" t="s">
        <v>37</v>
      </c>
      <c r="B34" s="35"/>
      <c r="G34" s="36"/>
      <c r="H34" s="37" t="str">
        <f>'ส.ค. 65'!H37</f>
        <v>จัดทำวันที่ 3 มีนาคม 2565</v>
      </c>
    </row>
    <row r="35" spans="1:16" s="27" customFormat="1" ht="21.5">
      <c r="A35" s="53" t="s">
        <v>22</v>
      </c>
      <c r="C35" s="38" t="s">
        <v>23</v>
      </c>
      <c r="D35" s="53"/>
      <c r="E35" s="38"/>
      <c r="F35" s="53" t="s">
        <v>24</v>
      </c>
      <c r="I35" s="26"/>
      <c r="P35" s="57"/>
    </row>
    <row r="36" spans="1:16" s="27" customFormat="1" ht="21.5">
      <c r="A36" s="39" t="s">
        <v>25</v>
      </c>
      <c r="B36" s="39"/>
      <c r="D36" s="39" t="s">
        <v>26</v>
      </c>
      <c r="E36" s="39"/>
      <c r="G36" s="27" t="s">
        <v>33</v>
      </c>
      <c r="I36" s="26"/>
      <c r="P36" s="57"/>
    </row>
    <row r="37" spans="1:16" ht="20.5">
      <c r="A37" s="40" t="s">
        <v>34</v>
      </c>
      <c r="H37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P40"/>
  <sheetViews>
    <sheetView topLeftCell="A16" zoomScale="70" zoomScaleNormal="70" workbookViewId="0">
      <selection activeCell="H38" sqref="H38"/>
    </sheetView>
  </sheetViews>
  <sheetFormatPr defaultColWidth="9" defaultRowHeight="18.5"/>
  <cols>
    <col min="1" max="8" width="9.6328125" style="20" customWidth="1"/>
    <col min="9" max="9" width="9.6328125" style="19" customWidth="1"/>
    <col min="10" max="15" width="9" style="20"/>
    <col min="16" max="16" width="9" style="56"/>
    <col min="17" max="19" width="9" style="20"/>
    <col min="20" max="20" width="7.7265625" style="20" customWidth="1"/>
    <col min="21" max="16384" width="9" style="20"/>
  </cols>
  <sheetData>
    <row r="1" spans="1:16" ht="24.5">
      <c r="A1" s="17" t="s">
        <v>57</v>
      </c>
      <c r="B1" s="18"/>
      <c r="C1" s="18"/>
      <c r="D1" s="18"/>
      <c r="E1" s="18"/>
      <c r="F1" s="18"/>
      <c r="G1" s="18"/>
      <c r="H1" s="18"/>
    </row>
    <row r="2" spans="1:16" s="27" customFormat="1" ht="21.5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4.5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.5">
      <c r="A4" s="32">
        <v>1</v>
      </c>
      <c r="B4" s="62">
        <v>19</v>
      </c>
      <c r="C4" s="62">
        <v>16</v>
      </c>
      <c r="D4" s="62">
        <v>0</v>
      </c>
      <c r="E4" s="62">
        <f t="shared" ref="E4:E31" si="0">D4+C4</f>
        <v>16</v>
      </c>
      <c r="F4" s="62">
        <f t="shared" ref="F4:F31" si="1">B4-C4</f>
        <v>3</v>
      </c>
      <c r="G4" s="60">
        <v>65</v>
      </c>
      <c r="H4" s="60">
        <v>17</v>
      </c>
      <c r="I4" s="33"/>
      <c r="P4" s="55"/>
    </row>
    <row r="5" spans="1:16" ht="21.5">
      <c r="A5" s="32">
        <v>2</v>
      </c>
      <c r="B5" s="62">
        <v>19</v>
      </c>
      <c r="C5" s="62">
        <v>16</v>
      </c>
      <c r="D5" s="62">
        <v>0</v>
      </c>
      <c r="E5" s="62">
        <f t="shared" si="0"/>
        <v>16</v>
      </c>
      <c r="F5" s="62">
        <f t="shared" si="1"/>
        <v>3</v>
      </c>
      <c r="G5" s="60">
        <v>65</v>
      </c>
      <c r="H5" s="60">
        <v>17</v>
      </c>
      <c r="I5" s="33"/>
      <c r="P5" s="55"/>
    </row>
    <row r="6" spans="1:16" ht="21.5">
      <c r="A6" s="32">
        <v>3</v>
      </c>
      <c r="B6" s="62">
        <v>19</v>
      </c>
      <c r="C6" s="62">
        <v>16</v>
      </c>
      <c r="D6" s="62">
        <v>0</v>
      </c>
      <c r="E6" s="62">
        <f t="shared" si="0"/>
        <v>16</v>
      </c>
      <c r="F6" s="62">
        <f t="shared" si="1"/>
        <v>3</v>
      </c>
      <c r="G6" s="60">
        <v>65</v>
      </c>
      <c r="H6" s="60">
        <v>17</v>
      </c>
      <c r="I6" s="33"/>
      <c r="J6" s="34"/>
      <c r="P6" s="55"/>
    </row>
    <row r="7" spans="1:16" ht="21.5">
      <c r="A7" s="32">
        <v>4</v>
      </c>
      <c r="B7" s="62">
        <v>19</v>
      </c>
      <c r="C7" s="62">
        <v>16</v>
      </c>
      <c r="D7" s="62">
        <v>0</v>
      </c>
      <c r="E7" s="62">
        <f t="shared" si="0"/>
        <v>16</v>
      </c>
      <c r="F7" s="62">
        <f t="shared" si="1"/>
        <v>3</v>
      </c>
      <c r="G7" s="60">
        <v>65</v>
      </c>
      <c r="H7" s="60">
        <v>17</v>
      </c>
      <c r="I7" s="33"/>
      <c r="J7" s="34"/>
      <c r="P7" s="55"/>
    </row>
    <row r="8" spans="1:16" ht="21.5">
      <c r="A8" s="32">
        <v>5</v>
      </c>
      <c r="B8" s="62">
        <v>19</v>
      </c>
      <c r="C8" s="62">
        <v>16</v>
      </c>
      <c r="D8" s="62">
        <v>0</v>
      </c>
      <c r="E8" s="62">
        <f t="shared" si="0"/>
        <v>16</v>
      </c>
      <c r="F8" s="62">
        <f t="shared" si="1"/>
        <v>3</v>
      </c>
      <c r="G8" s="60">
        <v>65</v>
      </c>
      <c r="H8" s="60">
        <v>17</v>
      </c>
      <c r="I8" s="33"/>
      <c r="J8" s="34"/>
      <c r="P8" s="55"/>
    </row>
    <row r="9" spans="1:16" ht="21.5">
      <c r="A9" s="32">
        <v>6</v>
      </c>
      <c r="B9" s="62">
        <v>19</v>
      </c>
      <c r="C9" s="62">
        <v>16</v>
      </c>
      <c r="D9" s="62">
        <v>0</v>
      </c>
      <c r="E9" s="62">
        <f t="shared" si="0"/>
        <v>16</v>
      </c>
      <c r="F9" s="62">
        <f t="shared" si="1"/>
        <v>3</v>
      </c>
      <c r="G9" s="60">
        <v>65</v>
      </c>
      <c r="H9" s="60">
        <v>17</v>
      </c>
      <c r="I9" s="33"/>
      <c r="J9" s="34"/>
      <c r="P9" s="55"/>
    </row>
    <row r="10" spans="1:16" ht="21.5">
      <c r="A10" s="32">
        <v>7</v>
      </c>
      <c r="B10" s="62">
        <v>19</v>
      </c>
      <c r="C10" s="62">
        <v>16</v>
      </c>
      <c r="D10" s="62">
        <v>0</v>
      </c>
      <c r="E10" s="62">
        <f t="shared" si="0"/>
        <v>16</v>
      </c>
      <c r="F10" s="62">
        <f t="shared" si="1"/>
        <v>3</v>
      </c>
      <c r="G10" s="60">
        <v>65</v>
      </c>
      <c r="H10" s="60">
        <v>17</v>
      </c>
      <c r="I10" s="33"/>
      <c r="J10" s="34"/>
      <c r="P10" s="55"/>
    </row>
    <row r="11" spans="1:16" ht="21.5">
      <c r="A11" s="32">
        <v>8</v>
      </c>
      <c r="B11" s="62">
        <v>19</v>
      </c>
      <c r="C11" s="62">
        <v>16</v>
      </c>
      <c r="D11" s="62">
        <v>0</v>
      </c>
      <c r="E11" s="62">
        <f t="shared" si="0"/>
        <v>16</v>
      </c>
      <c r="F11" s="62">
        <f t="shared" si="1"/>
        <v>3</v>
      </c>
      <c r="G11" s="60">
        <v>65</v>
      </c>
      <c r="H11" s="60">
        <v>17</v>
      </c>
      <c r="I11" s="33"/>
      <c r="J11" s="34"/>
      <c r="P11" s="55"/>
    </row>
    <row r="12" spans="1:16" ht="21.5">
      <c r="A12" s="32">
        <v>9</v>
      </c>
      <c r="B12" s="62">
        <v>19</v>
      </c>
      <c r="C12" s="62">
        <v>16</v>
      </c>
      <c r="D12" s="62">
        <v>0</v>
      </c>
      <c r="E12" s="62">
        <f t="shared" si="0"/>
        <v>16</v>
      </c>
      <c r="F12" s="62">
        <f>B12-C12</f>
        <v>3</v>
      </c>
      <c r="G12" s="60">
        <v>65</v>
      </c>
      <c r="H12" s="60">
        <v>17</v>
      </c>
      <c r="I12" s="33"/>
      <c r="J12" s="34"/>
      <c r="P12" s="55"/>
    </row>
    <row r="13" spans="1:16" ht="21.5">
      <c r="A13" s="32">
        <v>10</v>
      </c>
      <c r="B13" s="62">
        <v>19</v>
      </c>
      <c r="C13" s="62">
        <v>16</v>
      </c>
      <c r="D13" s="62">
        <v>0</v>
      </c>
      <c r="E13" s="62">
        <f t="shared" si="0"/>
        <v>16</v>
      </c>
      <c r="F13" s="62">
        <f t="shared" ref="F13:F18" si="2">B13-C13</f>
        <v>3</v>
      </c>
      <c r="G13" s="60">
        <v>65</v>
      </c>
      <c r="H13" s="60">
        <v>17</v>
      </c>
      <c r="I13" s="33"/>
      <c r="J13" s="34"/>
      <c r="P13" s="55"/>
    </row>
    <row r="14" spans="1:16" ht="21.5">
      <c r="A14" s="32">
        <v>11</v>
      </c>
      <c r="B14" s="62">
        <v>19</v>
      </c>
      <c r="C14" s="62">
        <v>16</v>
      </c>
      <c r="D14" s="62">
        <v>0</v>
      </c>
      <c r="E14" s="62">
        <f t="shared" si="0"/>
        <v>16</v>
      </c>
      <c r="F14" s="62">
        <f t="shared" si="2"/>
        <v>3</v>
      </c>
      <c r="G14" s="60">
        <v>65</v>
      </c>
      <c r="H14" s="60">
        <v>17</v>
      </c>
      <c r="I14" s="33"/>
      <c r="J14" s="34"/>
      <c r="P14" s="55"/>
    </row>
    <row r="15" spans="1:16" ht="21.5">
      <c r="A15" s="32">
        <v>12</v>
      </c>
      <c r="B15" s="62">
        <v>19</v>
      </c>
      <c r="C15" s="62">
        <v>16</v>
      </c>
      <c r="D15" s="62">
        <v>0</v>
      </c>
      <c r="E15" s="62">
        <f t="shared" si="0"/>
        <v>16</v>
      </c>
      <c r="F15" s="62">
        <f t="shared" si="2"/>
        <v>3</v>
      </c>
      <c r="G15" s="60">
        <v>65</v>
      </c>
      <c r="H15" s="60">
        <v>17</v>
      </c>
      <c r="I15" s="33"/>
      <c r="J15" s="34"/>
      <c r="P15" s="55"/>
    </row>
    <row r="16" spans="1:16" ht="21.5">
      <c r="A16" s="32">
        <v>13</v>
      </c>
      <c r="B16" s="62">
        <v>19</v>
      </c>
      <c r="C16" s="62">
        <v>16</v>
      </c>
      <c r="D16" s="62">
        <v>0</v>
      </c>
      <c r="E16" s="62">
        <f t="shared" si="0"/>
        <v>16</v>
      </c>
      <c r="F16" s="62">
        <f t="shared" si="2"/>
        <v>3</v>
      </c>
      <c r="G16" s="60">
        <v>65</v>
      </c>
      <c r="H16" s="60">
        <v>17</v>
      </c>
      <c r="I16" s="33"/>
      <c r="J16" s="34"/>
      <c r="P16" s="55"/>
    </row>
    <row r="17" spans="1:16" ht="21.5">
      <c r="A17" s="32">
        <v>14</v>
      </c>
      <c r="B17" s="62">
        <v>19</v>
      </c>
      <c r="C17" s="62">
        <v>16</v>
      </c>
      <c r="D17" s="62">
        <v>0</v>
      </c>
      <c r="E17" s="62">
        <f t="shared" si="0"/>
        <v>16</v>
      </c>
      <c r="F17" s="62">
        <f t="shared" si="2"/>
        <v>3</v>
      </c>
      <c r="G17" s="60">
        <v>65</v>
      </c>
      <c r="H17" s="60">
        <v>17</v>
      </c>
      <c r="I17" s="33"/>
      <c r="J17" s="34"/>
      <c r="P17" s="55"/>
    </row>
    <row r="18" spans="1:16" ht="21.5">
      <c r="A18" s="32">
        <v>15</v>
      </c>
      <c r="B18" s="62">
        <v>19</v>
      </c>
      <c r="C18" s="62">
        <v>16</v>
      </c>
      <c r="D18" s="62">
        <v>0</v>
      </c>
      <c r="E18" s="62">
        <f t="shared" si="0"/>
        <v>16</v>
      </c>
      <c r="F18" s="62">
        <f t="shared" si="2"/>
        <v>3</v>
      </c>
      <c r="G18" s="60">
        <v>65</v>
      </c>
      <c r="H18" s="60">
        <v>17</v>
      </c>
      <c r="I18" s="33"/>
      <c r="J18" s="34"/>
      <c r="P18" s="55"/>
    </row>
    <row r="19" spans="1:16" ht="21.5">
      <c r="A19" s="32">
        <v>16</v>
      </c>
      <c r="B19" s="62">
        <v>19</v>
      </c>
      <c r="C19" s="62">
        <v>16</v>
      </c>
      <c r="D19" s="62">
        <v>0</v>
      </c>
      <c r="E19" s="62">
        <f t="shared" si="0"/>
        <v>16</v>
      </c>
      <c r="F19" s="62">
        <f t="shared" si="1"/>
        <v>3</v>
      </c>
      <c r="G19" s="60">
        <v>65</v>
      </c>
      <c r="H19" s="60">
        <v>17</v>
      </c>
      <c r="I19" s="33"/>
      <c r="J19" s="34"/>
      <c r="P19" s="55"/>
    </row>
    <row r="20" spans="1:16" ht="21.5">
      <c r="A20" s="32">
        <v>17</v>
      </c>
      <c r="B20" s="62">
        <v>19</v>
      </c>
      <c r="C20" s="62">
        <v>16</v>
      </c>
      <c r="D20" s="62">
        <v>0</v>
      </c>
      <c r="E20" s="62">
        <f t="shared" si="0"/>
        <v>16</v>
      </c>
      <c r="F20" s="62">
        <f t="shared" si="1"/>
        <v>3</v>
      </c>
      <c r="G20" s="60">
        <v>65</v>
      </c>
      <c r="H20" s="60">
        <v>17</v>
      </c>
      <c r="I20" s="33"/>
      <c r="J20" s="34"/>
      <c r="P20" s="55"/>
    </row>
    <row r="21" spans="1:16" ht="21.5">
      <c r="A21" s="32">
        <v>18</v>
      </c>
      <c r="B21" s="62">
        <v>19</v>
      </c>
      <c r="C21" s="62">
        <v>16</v>
      </c>
      <c r="D21" s="62">
        <v>0</v>
      </c>
      <c r="E21" s="62">
        <f t="shared" si="0"/>
        <v>16</v>
      </c>
      <c r="F21" s="62">
        <f t="shared" si="1"/>
        <v>3</v>
      </c>
      <c r="G21" s="60">
        <v>65</v>
      </c>
      <c r="H21" s="60">
        <v>17</v>
      </c>
      <c r="I21" s="33"/>
      <c r="J21" s="34"/>
      <c r="P21" s="55"/>
    </row>
    <row r="22" spans="1:16" ht="21.5">
      <c r="A22" s="32">
        <v>19</v>
      </c>
      <c r="B22" s="62">
        <v>19</v>
      </c>
      <c r="C22" s="62">
        <v>16</v>
      </c>
      <c r="D22" s="62">
        <v>0</v>
      </c>
      <c r="E22" s="62">
        <f t="shared" si="0"/>
        <v>16</v>
      </c>
      <c r="F22" s="62">
        <f t="shared" si="1"/>
        <v>3</v>
      </c>
      <c r="G22" s="60">
        <v>65</v>
      </c>
      <c r="H22" s="60">
        <v>17</v>
      </c>
      <c r="I22" s="33"/>
      <c r="P22" s="55"/>
    </row>
    <row r="23" spans="1:16" ht="21.5">
      <c r="A23" s="32">
        <v>20</v>
      </c>
      <c r="B23" s="62">
        <v>19</v>
      </c>
      <c r="C23" s="62">
        <v>16</v>
      </c>
      <c r="D23" s="62">
        <v>0</v>
      </c>
      <c r="E23" s="62">
        <f t="shared" si="0"/>
        <v>16</v>
      </c>
      <c r="F23" s="62">
        <f t="shared" si="1"/>
        <v>3</v>
      </c>
      <c r="G23" s="60">
        <v>65</v>
      </c>
      <c r="H23" s="60">
        <v>17</v>
      </c>
      <c r="I23" s="33"/>
      <c r="P23" s="55"/>
    </row>
    <row r="24" spans="1:16" ht="21.5">
      <c r="A24" s="32">
        <v>21</v>
      </c>
      <c r="B24" s="62">
        <v>19</v>
      </c>
      <c r="C24" s="62">
        <v>16</v>
      </c>
      <c r="D24" s="62">
        <v>0</v>
      </c>
      <c r="E24" s="62">
        <f t="shared" si="0"/>
        <v>16</v>
      </c>
      <c r="F24" s="62">
        <f t="shared" si="1"/>
        <v>3</v>
      </c>
      <c r="G24" s="60">
        <v>65</v>
      </c>
      <c r="H24" s="60">
        <v>17</v>
      </c>
      <c r="I24" s="33"/>
      <c r="P24" s="55"/>
    </row>
    <row r="25" spans="1:16" ht="21.5">
      <c r="A25" s="32">
        <v>22</v>
      </c>
      <c r="B25" s="62">
        <v>19</v>
      </c>
      <c r="C25" s="62">
        <v>16</v>
      </c>
      <c r="D25" s="62">
        <v>0</v>
      </c>
      <c r="E25" s="62">
        <f t="shared" si="0"/>
        <v>16</v>
      </c>
      <c r="F25" s="62">
        <f t="shared" si="1"/>
        <v>3</v>
      </c>
      <c r="G25" s="60">
        <v>65</v>
      </c>
      <c r="H25" s="60">
        <v>17</v>
      </c>
      <c r="I25" s="33"/>
      <c r="P25" s="55"/>
    </row>
    <row r="26" spans="1:16" ht="21.5">
      <c r="A26" s="32">
        <v>23</v>
      </c>
      <c r="B26" s="62">
        <v>19</v>
      </c>
      <c r="C26" s="62">
        <v>16</v>
      </c>
      <c r="D26" s="62">
        <v>0</v>
      </c>
      <c r="E26" s="62">
        <f t="shared" si="0"/>
        <v>16</v>
      </c>
      <c r="F26" s="62">
        <f t="shared" si="1"/>
        <v>3</v>
      </c>
      <c r="G26" s="60">
        <v>65</v>
      </c>
      <c r="H26" s="60">
        <v>17</v>
      </c>
      <c r="I26" s="33"/>
      <c r="P26" s="55"/>
    </row>
    <row r="27" spans="1:16" ht="21.5">
      <c r="A27" s="32">
        <v>24</v>
      </c>
      <c r="B27" s="62">
        <v>19</v>
      </c>
      <c r="C27" s="62">
        <v>16</v>
      </c>
      <c r="D27" s="62">
        <v>0</v>
      </c>
      <c r="E27" s="62">
        <f t="shared" si="0"/>
        <v>16</v>
      </c>
      <c r="F27" s="62">
        <f t="shared" si="1"/>
        <v>3</v>
      </c>
      <c r="G27" s="60">
        <v>65</v>
      </c>
      <c r="H27" s="60">
        <v>17</v>
      </c>
      <c r="I27" s="33"/>
      <c r="P27" s="55"/>
    </row>
    <row r="28" spans="1:16" ht="21.5">
      <c r="A28" s="32">
        <v>25</v>
      </c>
      <c r="B28" s="62">
        <v>19</v>
      </c>
      <c r="C28" s="62">
        <v>16</v>
      </c>
      <c r="D28" s="62">
        <v>0</v>
      </c>
      <c r="E28" s="62">
        <f t="shared" si="0"/>
        <v>16</v>
      </c>
      <c r="F28" s="62">
        <f t="shared" si="1"/>
        <v>3</v>
      </c>
      <c r="G28" s="60">
        <v>65</v>
      </c>
      <c r="H28" s="60">
        <v>17</v>
      </c>
      <c r="I28" s="33"/>
      <c r="P28" s="55"/>
    </row>
    <row r="29" spans="1:16" ht="21.5">
      <c r="A29" s="32">
        <v>26</v>
      </c>
      <c r="B29" s="62">
        <v>19</v>
      </c>
      <c r="C29" s="62">
        <v>16</v>
      </c>
      <c r="D29" s="62">
        <v>0</v>
      </c>
      <c r="E29" s="62">
        <f t="shared" si="0"/>
        <v>16</v>
      </c>
      <c r="F29" s="62">
        <f t="shared" si="1"/>
        <v>3</v>
      </c>
      <c r="G29" s="60">
        <v>65</v>
      </c>
      <c r="H29" s="60">
        <v>17</v>
      </c>
      <c r="I29" s="33"/>
      <c r="P29" s="55"/>
    </row>
    <row r="30" spans="1:16" ht="21.5">
      <c r="A30" s="32">
        <v>27</v>
      </c>
      <c r="B30" s="62">
        <v>19</v>
      </c>
      <c r="C30" s="62">
        <v>16</v>
      </c>
      <c r="D30" s="62">
        <v>0</v>
      </c>
      <c r="E30" s="62">
        <f t="shared" si="0"/>
        <v>16</v>
      </c>
      <c r="F30" s="62">
        <f t="shared" si="1"/>
        <v>3</v>
      </c>
      <c r="G30" s="60">
        <v>65</v>
      </c>
      <c r="H30" s="60">
        <v>17</v>
      </c>
      <c r="I30" s="33"/>
      <c r="P30" s="55"/>
    </row>
    <row r="31" spans="1:16" ht="21.5">
      <c r="A31" s="32">
        <v>28</v>
      </c>
      <c r="B31" s="62">
        <v>19</v>
      </c>
      <c r="C31" s="62">
        <v>16</v>
      </c>
      <c r="D31" s="62">
        <v>0</v>
      </c>
      <c r="E31" s="62">
        <f t="shared" si="0"/>
        <v>16</v>
      </c>
      <c r="F31" s="62">
        <f t="shared" si="1"/>
        <v>3</v>
      </c>
      <c r="G31" s="60">
        <v>65</v>
      </c>
      <c r="H31" s="60">
        <v>17</v>
      </c>
      <c r="I31" s="33"/>
      <c r="P31" s="55"/>
    </row>
    <row r="32" spans="1:16" ht="21.5">
      <c r="A32" s="32">
        <v>29</v>
      </c>
      <c r="B32" s="62">
        <v>19</v>
      </c>
      <c r="C32" s="62">
        <v>16</v>
      </c>
      <c r="D32" s="62">
        <v>0</v>
      </c>
      <c r="E32" s="62">
        <f t="shared" ref="E32:E34" si="3">D32+C32</f>
        <v>16</v>
      </c>
      <c r="F32" s="62">
        <f t="shared" ref="F32:F34" si="4">B32-C32</f>
        <v>3</v>
      </c>
      <c r="G32" s="60">
        <v>65</v>
      </c>
      <c r="H32" s="60">
        <v>17</v>
      </c>
      <c r="I32" s="33"/>
      <c r="P32" s="55"/>
    </row>
    <row r="33" spans="1:16" ht="21.5">
      <c r="A33" s="32">
        <v>30</v>
      </c>
      <c r="B33" s="62">
        <v>19</v>
      </c>
      <c r="C33" s="62">
        <v>16</v>
      </c>
      <c r="D33" s="62">
        <v>0</v>
      </c>
      <c r="E33" s="62">
        <f t="shared" si="3"/>
        <v>16</v>
      </c>
      <c r="F33" s="62">
        <f t="shared" si="4"/>
        <v>3</v>
      </c>
      <c r="G33" s="60">
        <v>65</v>
      </c>
      <c r="H33" s="60">
        <v>17</v>
      </c>
      <c r="I33" s="33"/>
      <c r="P33" s="55"/>
    </row>
    <row r="34" spans="1:16" ht="21.5">
      <c r="A34" s="32">
        <v>31</v>
      </c>
      <c r="B34" s="62">
        <v>19</v>
      </c>
      <c r="C34" s="62">
        <v>16</v>
      </c>
      <c r="D34" s="62">
        <v>0</v>
      </c>
      <c r="E34" s="62">
        <f t="shared" si="3"/>
        <v>16</v>
      </c>
      <c r="F34" s="62">
        <f t="shared" si="4"/>
        <v>3</v>
      </c>
      <c r="G34" s="60">
        <v>65</v>
      </c>
      <c r="H34" s="60">
        <v>17</v>
      </c>
      <c r="I34" s="33"/>
      <c r="P34" s="55"/>
    </row>
    <row r="35" spans="1:16" s="47" customFormat="1" ht="21.5">
      <c r="A35" s="45" t="s">
        <v>10</v>
      </c>
      <c r="B35" s="52">
        <f>SUM(B4:B34)</f>
        <v>589</v>
      </c>
      <c r="C35" s="52">
        <f t="shared" ref="C35:F35" si="5">SUM(C4:C34)</f>
        <v>496</v>
      </c>
      <c r="D35" s="52">
        <f t="shared" si="5"/>
        <v>0</v>
      </c>
      <c r="E35" s="52">
        <f t="shared" si="5"/>
        <v>496</v>
      </c>
      <c r="F35" s="52">
        <f t="shared" si="5"/>
        <v>93</v>
      </c>
      <c r="G35" s="52">
        <f>SUM(G4:G34)</f>
        <v>2015</v>
      </c>
      <c r="H35" s="52">
        <f>SUM(H4:H34)</f>
        <v>527</v>
      </c>
      <c r="I35" s="46"/>
      <c r="P35" s="58"/>
    </row>
    <row r="36" spans="1:16" s="50" customFormat="1" ht="21.5">
      <c r="A36" s="51" t="s">
        <v>32</v>
      </c>
      <c r="B36" s="48">
        <f>AVERAGE(B4:B34)</f>
        <v>19</v>
      </c>
      <c r="C36" s="48">
        <f>AVERAGE(C4:C34)</f>
        <v>16</v>
      </c>
      <c r="D36" s="48">
        <f t="shared" ref="D36:H36" si="6">AVERAGE(D4:D34)</f>
        <v>0</v>
      </c>
      <c r="E36" s="48">
        <f t="shared" si="6"/>
        <v>16</v>
      </c>
      <c r="F36" s="48">
        <f t="shared" si="6"/>
        <v>3</v>
      </c>
      <c r="G36" s="48">
        <f t="shared" si="6"/>
        <v>65</v>
      </c>
      <c r="H36" s="48">
        <f t="shared" si="6"/>
        <v>17</v>
      </c>
      <c r="I36" s="49"/>
      <c r="P36" s="59"/>
    </row>
    <row r="37" spans="1:16" ht="21.5">
      <c r="A37" s="53" t="s">
        <v>37</v>
      </c>
      <c r="B37" s="35"/>
      <c r="G37" s="36"/>
      <c r="H37" s="37" t="str">
        <f>'ก.พ. 66'!H34</f>
        <v>จัดทำวันที่ 3 มีนาคม 2565</v>
      </c>
    </row>
    <row r="38" spans="1:16" s="27" customFormat="1" ht="21.5">
      <c r="A38" s="53" t="s">
        <v>22</v>
      </c>
      <c r="C38" s="38" t="s">
        <v>23</v>
      </c>
      <c r="D38" s="53"/>
      <c r="E38" s="38"/>
      <c r="F38" s="53" t="s">
        <v>24</v>
      </c>
      <c r="I38" s="26"/>
      <c r="P38" s="57"/>
    </row>
    <row r="39" spans="1:16" s="27" customFormat="1" ht="21.5">
      <c r="A39" s="39" t="s">
        <v>25</v>
      </c>
      <c r="B39" s="39"/>
      <c r="D39" s="39" t="s">
        <v>26</v>
      </c>
      <c r="E39" s="39"/>
      <c r="G39" s="27" t="s">
        <v>33</v>
      </c>
      <c r="I39" s="26"/>
      <c r="P39" s="57"/>
    </row>
    <row r="40" spans="1:16" ht="20.5">
      <c r="A40" s="40" t="s">
        <v>34</v>
      </c>
      <c r="H40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  <pageSetUpPr fitToPage="1"/>
  </sheetPr>
  <dimension ref="A1:R33"/>
  <sheetViews>
    <sheetView zoomScale="70" zoomScaleNormal="70" workbookViewId="0">
      <pane xSplit="2" ySplit="5" topLeftCell="C6" activePane="bottomRight" state="frozen"/>
      <selection pane="topRight" activeCell="B1" sqref="B1"/>
      <selection pane="bottomLeft" activeCell="A6" sqref="A6"/>
      <selection pane="bottomRight" activeCell="H16" sqref="H16"/>
    </sheetView>
  </sheetViews>
  <sheetFormatPr defaultRowHeight="21.5"/>
  <cols>
    <col min="1" max="1" width="8.81640625" style="3"/>
    <col min="2" max="2" width="9.6328125" style="3" customWidth="1"/>
    <col min="3" max="12" width="9.7265625" style="3" customWidth="1"/>
    <col min="13" max="13" width="10.08984375" style="3" customWidth="1"/>
    <col min="14" max="14" width="9.6328125" style="3" customWidth="1"/>
    <col min="15" max="16" width="7.36328125" style="3" bestFit="1" customWidth="1"/>
    <col min="17" max="17" width="8.81640625" style="3"/>
    <col min="18" max="18" width="7.36328125" style="3" bestFit="1" customWidth="1"/>
    <col min="19" max="260" width="8.81640625" style="3"/>
    <col min="261" max="270" width="9.6328125" style="3" customWidth="1"/>
    <col min="271" max="272" width="7.36328125" style="3" bestFit="1" customWidth="1"/>
    <col min="273" max="273" width="8.81640625" style="3"/>
    <col min="274" max="274" width="7.36328125" style="3" bestFit="1" customWidth="1"/>
    <col min="275" max="516" width="8.81640625" style="3"/>
    <col min="517" max="526" width="9.6328125" style="3" customWidth="1"/>
    <col min="527" max="528" width="7.36328125" style="3" bestFit="1" customWidth="1"/>
    <col min="529" max="529" width="8.81640625" style="3"/>
    <col min="530" max="530" width="7.36328125" style="3" bestFit="1" customWidth="1"/>
    <col min="531" max="772" width="8.81640625" style="3"/>
    <col min="773" max="782" width="9.6328125" style="3" customWidth="1"/>
    <col min="783" max="784" width="7.36328125" style="3" bestFit="1" customWidth="1"/>
    <col min="785" max="785" width="8.81640625" style="3"/>
    <col min="786" max="786" width="7.36328125" style="3" bestFit="1" customWidth="1"/>
    <col min="787" max="1028" width="8.81640625" style="3"/>
    <col min="1029" max="1038" width="9.6328125" style="3" customWidth="1"/>
    <col min="1039" max="1040" width="7.36328125" style="3" bestFit="1" customWidth="1"/>
    <col min="1041" max="1041" width="8.81640625" style="3"/>
    <col min="1042" max="1042" width="7.36328125" style="3" bestFit="1" customWidth="1"/>
    <col min="1043" max="1284" width="8.81640625" style="3"/>
    <col min="1285" max="1294" width="9.6328125" style="3" customWidth="1"/>
    <col min="1295" max="1296" width="7.36328125" style="3" bestFit="1" customWidth="1"/>
    <col min="1297" max="1297" width="8.81640625" style="3"/>
    <col min="1298" max="1298" width="7.36328125" style="3" bestFit="1" customWidth="1"/>
    <col min="1299" max="1540" width="8.81640625" style="3"/>
    <col min="1541" max="1550" width="9.6328125" style="3" customWidth="1"/>
    <col min="1551" max="1552" width="7.36328125" style="3" bestFit="1" customWidth="1"/>
    <col min="1553" max="1553" width="8.81640625" style="3"/>
    <col min="1554" max="1554" width="7.36328125" style="3" bestFit="1" customWidth="1"/>
    <col min="1555" max="1796" width="8.81640625" style="3"/>
    <col min="1797" max="1806" width="9.6328125" style="3" customWidth="1"/>
    <col min="1807" max="1808" width="7.36328125" style="3" bestFit="1" customWidth="1"/>
    <col min="1809" max="1809" width="8.81640625" style="3"/>
    <col min="1810" max="1810" width="7.36328125" style="3" bestFit="1" customWidth="1"/>
    <col min="1811" max="2052" width="8.81640625" style="3"/>
    <col min="2053" max="2062" width="9.6328125" style="3" customWidth="1"/>
    <col min="2063" max="2064" width="7.36328125" style="3" bestFit="1" customWidth="1"/>
    <col min="2065" max="2065" width="8.81640625" style="3"/>
    <col min="2066" max="2066" width="7.36328125" style="3" bestFit="1" customWidth="1"/>
    <col min="2067" max="2308" width="8.81640625" style="3"/>
    <col min="2309" max="2318" width="9.6328125" style="3" customWidth="1"/>
    <col min="2319" max="2320" width="7.36328125" style="3" bestFit="1" customWidth="1"/>
    <col min="2321" max="2321" width="8.81640625" style="3"/>
    <col min="2322" max="2322" width="7.36328125" style="3" bestFit="1" customWidth="1"/>
    <col min="2323" max="2564" width="8.81640625" style="3"/>
    <col min="2565" max="2574" width="9.6328125" style="3" customWidth="1"/>
    <col min="2575" max="2576" width="7.36328125" style="3" bestFit="1" customWidth="1"/>
    <col min="2577" max="2577" width="8.81640625" style="3"/>
    <col min="2578" max="2578" width="7.36328125" style="3" bestFit="1" customWidth="1"/>
    <col min="2579" max="2820" width="8.81640625" style="3"/>
    <col min="2821" max="2830" width="9.6328125" style="3" customWidth="1"/>
    <col min="2831" max="2832" width="7.36328125" style="3" bestFit="1" customWidth="1"/>
    <col min="2833" max="2833" width="8.81640625" style="3"/>
    <col min="2834" max="2834" width="7.36328125" style="3" bestFit="1" customWidth="1"/>
    <col min="2835" max="3076" width="8.81640625" style="3"/>
    <col min="3077" max="3086" width="9.6328125" style="3" customWidth="1"/>
    <col min="3087" max="3088" width="7.36328125" style="3" bestFit="1" customWidth="1"/>
    <col min="3089" max="3089" width="8.81640625" style="3"/>
    <col min="3090" max="3090" width="7.36328125" style="3" bestFit="1" customWidth="1"/>
    <col min="3091" max="3332" width="8.81640625" style="3"/>
    <col min="3333" max="3342" width="9.6328125" style="3" customWidth="1"/>
    <col min="3343" max="3344" width="7.36328125" style="3" bestFit="1" customWidth="1"/>
    <col min="3345" max="3345" width="8.81640625" style="3"/>
    <col min="3346" max="3346" width="7.36328125" style="3" bestFit="1" customWidth="1"/>
    <col min="3347" max="3588" width="8.81640625" style="3"/>
    <col min="3589" max="3598" width="9.6328125" style="3" customWidth="1"/>
    <col min="3599" max="3600" width="7.36328125" style="3" bestFit="1" customWidth="1"/>
    <col min="3601" max="3601" width="8.81640625" style="3"/>
    <col min="3602" max="3602" width="7.36328125" style="3" bestFit="1" customWidth="1"/>
    <col min="3603" max="3844" width="8.81640625" style="3"/>
    <col min="3845" max="3854" width="9.6328125" style="3" customWidth="1"/>
    <col min="3855" max="3856" width="7.36328125" style="3" bestFit="1" customWidth="1"/>
    <col min="3857" max="3857" width="8.81640625" style="3"/>
    <col min="3858" max="3858" width="7.36328125" style="3" bestFit="1" customWidth="1"/>
    <col min="3859" max="4100" width="8.81640625" style="3"/>
    <col min="4101" max="4110" width="9.6328125" style="3" customWidth="1"/>
    <col min="4111" max="4112" width="7.36328125" style="3" bestFit="1" customWidth="1"/>
    <col min="4113" max="4113" width="8.81640625" style="3"/>
    <col min="4114" max="4114" width="7.36328125" style="3" bestFit="1" customWidth="1"/>
    <col min="4115" max="4356" width="8.81640625" style="3"/>
    <col min="4357" max="4366" width="9.6328125" style="3" customWidth="1"/>
    <col min="4367" max="4368" width="7.36328125" style="3" bestFit="1" customWidth="1"/>
    <col min="4369" max="4369" width="8.81640625" style="3"/>
    <col min="4370" max="4370" width="7.36328125" style="3" bestFit="1" customWidth="1"/>
    <col min="4371" max="4612" width="8.81640625" style="3"/>
    <col min="4613" max="4622" width="9.6328125" style="3" customWidth="1"/>
    <col min="4623" max="4624" width="7.36328125" style="3" bestFit="1" customWidth="1"/>
    <col min="4625" max="4625" width="8.81640625" style="3"/>
    <col min="4626" max="4626" width="7.36328125" style="3" bestFit="1" customWidth="1"/>
    <col min="4627" max="4868" width="8.81640625" style="3"/>
    <col min="4869" max="4878" width="9.6328125" style="3" customWidth="1"/>
    <col min="4879" max="4880" width="7.36328125" style="3" bestFit="1" customWidth="1"/>
    <col min="4881" max="4881" width="8.81640625" style="3"/>
    <col min="4882" max="4882" width="7.36328125" style="3" bestFit="1" customWidth="1"/>
    <col min="4883" max="5124" width="8.81640625" style="3"/>
    <col min="5125" max="5134" width="9.6328125" style="3" customWidth="1"/>
    <col min="5135" max="5136" width="7.36328125" style="3" bestFit="1" customWidth="1"/>
    <col min="5137" max="5137" width="8.81640625" style="3"/>
    <col min="5138" max="5138" width="7.36328125" style="3" bestFit="1" customWidth="1"/>
    <col min="5139" max="5380" width="8.81640625" style="3"/>
    <col min="5381" max="5390" width="9.6328125" style="3" customWidth="1"/>
    <col min="5391" max="5392" width="7.36328125" style="3" bestFit="1" customWidth="1"/>
    <col min="5393" max="5393" width="8.81640625" style="3"/>
    <col min="5394" max="5394" width="7.36328125" style="3" bestFit="1" customWidth="1"/>
    <col min="5395" max="5636" width="8.81640625" style="3"/>
    <col min="5637" max="5646" width="9.6328125" style="3" customWidth="1"/>
    <col min="5647" max="5648" width="7.36328125" style="3" bestFit="1" customWidth="1"/>
    <col min="5649" max="5649" width="8.81640625" style="3"/>
    <col min="5650" max="5650" width="7.36328125" style="3" bestFit="1" customWidth="1"/>
    <col min="5651" max="5892" width="8.81640625" style="3"/>
    <col min="5893" max="5902" width="9.6328125" style="3" customWidth="1"/>
    <col min="5903" max="5904" width="7.36328125" style="3" bestFit="1" customWidth="1"/>
    <col min="5905" max="5905" width="8.81640625" style="3"/>
    <col min="5906" max="5906" width="7.36328125" style="3" bestFit="1" customWidth="1"/>
    <col min="5907" max="6148" width="8.81640625" style="3"/>
    <col min="6149" max="6158" width="9.6328125" style="3" customWidth="1"/>
    <col min="6159" max="6160" width="7.36328125" style="3" bestFit="1" customWidth="1"/>
    <col min="6161" max="6161" width="8.81640625" style="3"/>
    <col min="6162" max="6162" width="7.36328125" style="3" bestFit="1" customWidth="1"/>
    <col min="6163" max="6404" width="8.81640625" style="3"/>
    <col min="6405" max="6414" width="9.6328125" style="3" customWidth="1"/>
    <col min="6415" max="6416" width="7.36328125" style="3" bestFit="1" customWidth="1"/>
    <col min="6417" max="6417" width="8.81640625" style="3"/>
    <col min="6418" max="6418" width="7.36328125" style="3" bestFit="1" customWidth="1"/>
    <col min="6419" max="6660" width="8.81640625" style="3"/>
    <col min="6661" max="6670" width="9.6328125" style="3" customWidth="1"/>
    <col min="6671" max="6672" width="7.36328125" style="3" bestFit="1" customWidth="1"/>
    <col min="6673" max="6673" width="8.81640625" style="3"/>
    <col min="6674" max="6674" width="7.36328125" style="3" bestFit="1" customWidth="1"/>
    <col min="6675" max="6916" width="8.81640625" style="3"/>
    <col min="6917" max="6926" width="9.6328125" style="3" customWidth="1"/>
    <col min="6927" max="6928" width="7.36328125" style="3" bestFit="1" customWidth="1"/>
    <col min="6929" max="6929" width="8.81640625" style="3"/>
    <col min="6930" max="6930" width="7.36328125" style="3" bestFit="1" customWidth="1"/>
    <col min="6931" max="7172" width="8.81640625" style="3"/>
    <col min="7173" max="7182" width="9.6328125" style="3" customWidth="1"/>
    <col min="7183" max="7184" width="7.36328125" style="3" bestFit="1" customWidth="1"/>
    <col min="7185" max="7185" width="8.81640625" style="3"/>
    <col min="7186" max="7186" width="7.36328125" style="3" bestFit="1" customWidth="1"/>
    <col min="7187" max="7428" width="8.81640625" style="3"/>
    <col min="7429" max="7438" width="9.6328125" style="3" customWidth="1"/>
    <col min="7439" max="7440" width="7.36328125" style="3" bestFit="1" customWidth="1"/>
    <col min="7441" max="7441" width="8.81640625" style="3"/>
    <col min="7442" max="7442" width="7.36328125" style="3" bestFit="1" customWidth="1"/>
    <col min="7443" max="7684" width="8.81640625" style="3"/>
    <col min="7685" max="7694" width="9.6328125" style="3" customWidth="1"/>
    <col min="7695" max="7696" width="7.36328125" style="3" bestFit="1" customWidth="1"/>
    <col min="7697" max="7697" width="8.81640625" style="3"/>
    <col min="7698" max="7698" width="7.36328125" style="3" bestFit="1" customWidth="1"/>
    <col min="7699" max="7940" width="8.81640625" style="3"/>
    <col min="7941" max="7950" width="9.6328125" style="3" customWidth="1"/>
    <col min="7951" max="7952" width="7.36328125" style="3" bestFit="1" customWidth="1"/>
    <col min="7953" max="7953" width="8.81640625" style="3"/>
    <col min="7954" max="7954" width="7.36328125" style="3" bestFit="1" customWidth="1"/>
    <col min="7955" max="8196" width="8.81640625" style="3"/>
    <col min="8197" max="8206" width="9.6328125" style="3" customWidth="1"/>
    <col min="8207" max="8208" width="7.36328125" style="3" bestFit="1" customWidth="1"/>
    <col min="8209" max="8209" width="8.81640625" style="3"/>
    <col min="8210" max="8210" width="7.36328125" style="3" bestFit="1" customWidth="1"/>
    <col min="8211" max="8452" width="8.81640625" style="3"/>
    <col min="8453" max="8462" width="9.6328125" style="3" customWidth="1"/>
    <col min="8463" max="8464" width="7.36328125" style="3" bestFit="1" customWidth="1"/>
    <col min="8465" max="8465" width="8.81640625" style="3"/>
    <col min="8466" max="8466" width="7.36328125" style="3" bestFit="1" customWidth="1"/>
    <col min="8467" max="8708" width="8.81640625" style="3"/>
    <col min="8709" max="8718" width="9.6328125" style="3" customWidth="1"/>
    <col min="8719" max="8720" width="7.36328125" style="3" bestFit="1" customWidth="1"/>
    <col min="8721" max="8721" width="8.81640625" style="3"/>
    <col min="8722" max="8722" width="7.36328125" style="3" bestFit="1" customWidth="1"/>
    <col min="8723" max="8964" width="8.81640625" style="3"/>
    <col min="8965" max="8974" width="9.6328125" style="3" customWidth="1"/>
    <col min="8975" max="8976" width="7.36328125" style="3" bestFit="1" customWidth="1"/>
    <col min="8977" max="8977" width="8.81640625" style="3"/>
    <col min="8978" max="8978" width="7.36328125" style="3" bestFit="1" customWidth="1"/>
    <col min="8979" max="9220" width="8.81640625" style="3"/>
    <col min="9221" max="9230" width="9.6328125" style="3" customWidth="1"/>
    <col min="9231" max="9232" width="7.36328125" style="3" bestFit="1" customWidth="1"/>
    <col min="9233" max="9233" width="8.81640625" style="3"/>
    <col min="9234" max="9234" width="7.36328125" style="3" bestFit="1" customWidth="1"/>
    <col min="9235" max="9476" width="8.81640625" style="3"/>
    <col min="9477" max="9486" width="9.6328125" style="3" customWidth="1"/>
    <col min="9487" max="9488" width="7.36328125" style="3" bestFit="1" customWidth="1"/>
    <col min="9489" max="9489" width="8.81640625" style="3"/>
    <col min="9490" max="9490" width="7.36328125" style="3" bestFit="1" customWidth="1"/>
    <col min="9491" max="9732" width="8.81640625" style="3"/>
    <col min="9733" max="9742" width="9.6328125" style="3" customWidth="1"/>
    <col min="9743" max="9744" width="7.36328125" style="3" bestFit="1" customWidth="1"/>
    <col min="9745" max="9745" width="8.81640625" style="3"/>
    <col min="9746" max="9746" width="7.36328125" style="3" bestFit="1" customWidth="1"/>
    <col min="9747" max="9988" width="8.81640625" style="3"/>
    <col min="9989" max="9998" width="9.6328125" style="3" customWidth="1"/>
    <col min="9999" max="10000" width="7.36328125" style="3" bestFit="1" customWidth="1"/>
    <col min="10001" max="10001" width="8.81640625" style="3"/>
    <col min="10002" max="10002" width="7.36328125" style="3" bestFit="1" customWidth="1"/>
    <col min="10003" max="10244" width="8.81640625" style="3"/>
    <col min="10245" max="10254" width="9.6328125" style="3" customWidth="1"/>
    <col min="10255" max="10256" width="7.36328125" style="3" bestFit="1" customWidth="1"/>
    <col min="10257" max="10257" width="8.81640625" style="3"/>
    <col min="10258" max="10258" width="7.36328125" style="3" bestFit="1" customWidth="1"/>
    <col min="10259" max="10500" width="8.81640625" style="3"/>
    <col min="10501" max="10510" width="9.6328125" style="3" customWidth="1"/>
    <col min="10511" max="10512" width="7.36328125" style="3" bestFit="1" customWidth="1"/>
    <col min="10513" max="10513" width="8.81640625" style="3"/>
    <col min="10514" max="10514" width="7.36328125" style="3" bestFit="1" customWidth="1"/>
    <col min="10515" max="10756" width="8.81640625" style="3"/>
    <col min="10757" max="10766" width="9.6328125" style="3" customWidth="1"/>
    <col min="10767" max="10768" width="7.36328125" style="3" bestFit="1" customWidth="1"/>
    <col min="10769" max="10769" width="8.81640625" style="3"/>
    <col min="10770" max="10770" width="7.36328125" style="3" bestFit="1" customWidth="1"/>
    <col min="10771" max="11012" width="8.81640625" style="3"/>
    <col min="11013" max="11022" width="9.6328125" style="3" customWidth="1"/>
    <col min="11023" max="11024" width="7.36328125" style="3" bestFit="1" customWidth="1"/>
    <col min="11025" max="11025" width="8.81640625" style="3"/>
    <col min="11026" max="11026" width="7.36328125" style="3" bestFit="1" customWidth="1"/>
    <col min="11027" max="11268" width="8.81640625" style="3"/>
    <col min="11269" max="11278" width="9.6328125" style="3" customWidth="1"/>
    <col min="11279" max="11280" width="7.36328125" style="3" bestFit="1" customWidth="1"/>
    <col min="11281" max="11281" width="8.81640625" style="3"/>
    <col min="11282" max="11282" width="7.36328125" style="3" bestFit="1" customWidth="1"/>
    <col min="11283" max="11524" width="8.81640625" style="3"/>
    <col min="11525" max="11534" width="9.6328125" style="3" customWidth="1"/>
    <col min="11535" max="11536" width="7.36328125" style="3" bestFit="1" customWidth="1"/>
    <col min="11537" max="11537" width="8.81640625" style="3"/>
    <col min="11538" max="11538" width="7.36328125" style="3" bestFit="1" customWidth="1"/>
    <col min="11539" max="11780" width="8.81640625" style="3"/>
    <col min="11781" max="11790" width="9.6328125" style="3" customWidth="1"/>
    <col min="11791" max="11792" width="7.36328125" style="3" bestFit="1" customWidth="1"/>
    <col min="11793" max="11793" width="8.81640625" style="3"/>
    <col min="11794" max="11794" width="7.36328125" style="3" bestFit="1" customWidth="1"/>
    <col min="11795" max="12036" width="8.81640625" style="3"/>
    <col min="12037" max="12046" width="9.6328125" style="3" customWidth="1"/>
    <col min="12047" max="12048" width="7.36328125" style="3" bestFit="1" customWidth="1"/>
    <col min="12049" max="12049" width="8.81640625" style="3"/>
    <col min="12050" max="12050" width="7.36328125" style="3" bestFit="1" customWidth="1"/>
    <col min="12051" max="12292" width="8.81640625" style="3"/>
    <col min="12293" max="12302" width="9.6328125" style="3" customWidth="1"/>
    <col min="12303" max="12304" width="7.36328125" style="3" bestFit="1" customWidth="1"/>
    <col min="12305" max="12305" width="8.81640625" style="3"/>
    <col min="12306" max="12306" width="7.36328125" style="3" bestFit="1" customWidth="1"/>
    <col min="12307" max="12548" width="8.81640625" style="3"/>
    <col min="12549" max="12558" width="9.6328125" style="3" customWidth="1"/>
    <col min="12559" max="12560" width="7.36328125" style="3" bestFit="1" customWidth="1"/>
    <col min="12561" max="12561" width="8.81640625" style="3"/>
    <col min="12562" max="12562" width="7.36328125" style="3" bestFit="1" customWidth="1"/>
    <col min="12563" max="12804" width="8.81640625" style="3"/>
    <col min="12805" max="12814" width="9.6328125" style="3" customWidth="1"/>
    <col min="12815" max="12816" width="7.36328125" style="3" bestFit="1" customWidth="1"/>
    <col min="12817" max="12817" width="8.81640625" style="3"/>
    <col min="12818" max="12818" width="7.36328125" style="3" bestFit="1" customWidth="1"/>
    <col min="12819" max="13060" width="8.81640625" style="3"/>
    <col min="13061" max="13070" width="9.6328125" style="3" customWidth="1"/>
    <col min="13071" max="13072" width="7.36328125" style="3" bestFit="1" customWidth="1"/>
    <col min="13073" max="13073" width="8.81640625" style="3"/>
    <col min="13074" max="13074" width="7.36328125" style="3" bestFit="1" customWidth="1"/>
    <col min="13075" max="13316" width="8.81640625" style="3"/>
    <col min="13317" max="13326" width="9.6328125" style="3" customWidth="1"/>
    <col min="13327" max="13328" width="7.36328125" style="3" bestFit="1" customWidth="1"/>
    <col min="13329" max="13329" width="8.81640625" style="3"/>
    <col min="13330" max="13330" width="7.36328125" style="3" bestFit="1" customWidth="1"/>
    <col min="13331" max="13572" width="8.81640625" style="3"/>
    <col min="13573" max="13582" width="9.6328125" style="3" customWidth="1"/>
    <col min="13583" max="13584" width="7.36328125" style="3" bestFit="1" customWidth="1"/>
    <col min="13585" max="13585" width="8.81640625" style="3"/>
    <col min="13586" max="13586" width="7.36328125" style="3" bestFit="1" customWidth="1"/>
    <col min="13587" max="13828" width="8.81640625" style="3"/>
    <col min="13829" max="13838" width="9.6328125" style="3" customWidth="1"/>
    <col min="13839" max="13840" width="7.36328125" style="3" bestFit="1" customWidth="1"/>
    <col min="13841" max="13841" width="8.81640625" style="3"/>
    <col min="13842" max="13842" width="7.36328125" style="3" bestFit="1" customWidth="1"/>
    <col min="13843" max="14084" width="8.81640625" style="3"/>
    <col min="14085" max="14094" width="9.6328125" style="3" customWidth="1"/>
    <col min="14095" max="14096" width="7.36328125" style="3" bestFit="1" customWidth="1"/>
    <col min="14097" max="14097" width="8.81640625" style="3"/>
    <col min="14098" max="14098" width="7.36328125" style="3" bestFit="1" customWidth="1"/>
    <col min="14099" max="14340" width="8.81640625" style="3"/>
    <col min="14341" max="14350" width="9.6328125" style="3" customWidth="1"/>
    <col min="14351" max="14352" width="7.36328125" style="3" bestFit="1" customWidth="1"/>
    <col min="14353" max="14353" width="8.81640625" style="3"/>
    <col min="14354" max="14354" width="7.36328125" style="3" bestFit="1" customWidth="1"/>
    <col min="14355" max="14596" width="8.81640625" style="3"/>
    <col min="14597" max="14606" width="9.6328125" style="3" customWidth="1"/>
    <col min="14607" max="14608" width="7.36328125" style="3" bestFit="1" customWidth="1"/>
    <col min="14609" max="14609" width="8.81640625" style="3"/>
    <col min="14610" max="14610" width="7.36328125" style="3" bestFit="1" customWidth="1"/>
    <col min="14611" max="14852" width="8.81640625" style="3"/>
    <col min="14853" max="14862" width="9.6328125" style="3" customWidth="1"/>
    <col min="14863" max="14864" width="7.36328125" style="3" bestFit="1" customWidth="1"/>
    <col min="14865" max="14865" width="8.81640625" style="3"/>
    <col min="14866" max="14866" width="7.36328125" style="3" bestFit="1" customWidth="1"/>
    <col min="14867" max="15108" width="8.81640625" style="3"/>
    <col min="15109" max="15118" width="9.6328125" style="3" customWidth="1"/>
    <col min="15119" max="15120" width="7.36328125" style="3" bestFit="1" customWidth="1"/>
    <col min="15121" max="15121" width="8.81640625" style="3"/>
    <col min="15122" max="15122" width="7.36328125" style="3" bestFit="1" customWidth="1"/>
    <col min="15123" max="15364" width="8.81640625" style="3"/>
    <col min="15365" max="15374" width="9.6328125" style="3" customWidth="1"/>
    <col min="15375" max="15376" width="7.36328125" style="3" bestFit="1" customWidth="1"/>
    <col min="15377" max="15377" width="8.81640625" style="3"/>
    <col min="15378" max="15378" width="7.36328125" style="3" bestFit="1" customWidth="1"/>
    <col min="15379" max="15620" width="8.81640625" style="3"/>
    <col min="15621" max="15630" width="9.6328125" style="3" customWidth="1"/>
    <col min="15631" max="15632" width="7.36328125" style="3" bestFit="1" customWidth="1"/>
    <col min="15633" max="15633" width="8.81640625" style="3"/>
    <col min="15634" max="15634" width="7.36328125" style="3" bestFit="1" customWidth="1"/>
    <col min="15635" max="15876" width="8.81640625" style="3"/>
    <col min="15877" max="15886" width="9.6328125" style="3" customWidth="1"/>
    <col min="15887" max="15888" width="7.36328125" style="3" bestFit="1" customWidth="1"/>
    <col min="15889" max="15889" width="8.81640625" style="3"/>
    <col min="15890" max="15890" width="7.36328125" style="3" bestFit="1" customWidth="1"/>
    <col min="15891" max="16132" width="8.81640625" style="3"/>
    <col min="16133" max="16142" width="9.6328125" style="3" customWidth="1"/>
    <col min="16143" max="16144" width="7.36328125" style="3" bestFit="1" customWidth="1"/>
    <col min="16145" max="16145" width="8.81640625" style="3"/>
    <col min="16146" max="16146" width="7.36328125" style="3" bestFit="1" customWidth="1"/>
    <col min="16147" max="16384" width="8.81640625" style="3"/>
  </cols>
  <sheetData>
    <row r="1" spans="1:18" ht="24.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8" ht="24.5">
      <c r="B2" s="4" t="str">
        <f>แผนผลิต2565!A2</f>
        <v>มีนาคม 2565 - มีนาคม 2566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8">
      <c r="A3" s="107" t="s">
        <v>51</v>
      </c>
      <c r="B3" s="107" t="s">
        <v>1</v>
      </c>
      <c r="C3" s="112" t="s">
        <v>2</v>
      </c>
      <c r="D3" s="113"/>
      <c r="E3" s="118" t="s">
        <v>3</v>
      </c>
      <c r="F3" s="118"/>
      <c r="G3" s="117" t="s">
        <v>4</v>
      </c>
      <c r="H3" s="113"/>
      <c r="I3" s="117" t="s">
        <v>5</v>
      </c>
      <c r="J3" s="113"/>
      <c r="K3" s="117" t="s">
        <v>6</v>
      </c>
      <c r="L3" s="113"/>
    </row>
    <row r="4" spans="1:18">
      <c r="A4" s="108"/>
      <c r="B4" s="108"/>
      <c r="C4" s="114" t="s">
        <v>7</v>
      </c>
      <c r="D4" s="115"/>
      <c r="E4" s="118" t="s">
        <v>8</v>
      </c>
      <c r="F4" s="118"/>
      <c r="G4" s="116" t="s">
        <v>7</v>
      </c>
      <c r="H4" s="115"/>
      <c r="I4" s="116" t="s">
        <v>11</v>
      </c>
      <c r="J4" s="115"/>
      <c r="K4" s="116" t="s">
        <v>12</v>
      </c>
      <c r="L4" s="115"/>
    </row>
    <row r="5" spans="1:18">
      <c r="A5" s="109"/>
      <c r="B5" s="109"/>
      <c r="C5" s="86" t="s">
        <v>55</v>
      </c>
      <c r="D5" s="71" t="s">
        <v>56</v>
      </c>
      <c r="E5" s="80" t="str">
        <f t="shared" ref="E5:L5" si="0">C5</f>
        <v>Rev.Feb22</v>
      </c>
      <c r="F5" s="80" t="str">
        <f t="shared" si="0"/>
        <v>Rev.Mar22</v>
      </c>
      <c r="G5" s="81" t="str">
        <f t="shared" si="0"/>
        <v>Rev.Feb22</v>
      </c>
      <c r="H5" s="81" t="str">
        <f t="shared" si="0"/>
        <v>Rev.Mar22</v>
      </c>
      <c r="I5" s="81" t="str">
        <f t="shared" si="0"/>
        <v>Rev.Feb22</v>
      </c>
      <c r="J5" s="81" t="str">
        <f t="shared" si="0"/>
        <v>Rev.Mar22</v>
      </c>
      <c r="K5" s="81" t="str">
        <f t="shared" si="0"/>
        <v>Rev.Feb22</v>
      </c>
      <c r="L5" s="81" t="str">
        <f t="shared" si="0"/>
        <v>Rev.Mar22</v>
      </c>
    </row>
    <row r="6" spans="1:18">
      <c r="A6" s="110"/>
      <c r="B6" s="5" t="s">
        <v>13</v>
      </c>
      <c r="C6" s="66">
        <v>163.56153093012358</v>
      </c>
      <c r="D6" s="70">
        <f>'มี.ค 65'!B36</f>
        <v>157.04045937635073</v>
      </c>
      <c r="E6" s="66">
        <v>151.13542834350699</v>
      </c>
      <c r="F6" s="70">
        <f>'มี.ค 65'!C36</f>
        <v>148.45172292181408</v>
      </c>
      <c r="G6" s="66">
        <v>12.426102586616594</v>
      </c>
      <c r="H6" s="70">
        <f>D6-F6</f>
        <v>8.5887364545366438</v>
      </c>
      <c r="I6" s="67">
        <v>16250</v>
      </c>
      <c r="J6" s="69">
        <f>'มี.ค 65'!G35</f>
        <v>13600.049094032867</v>
      </c>
      <c r="K6" s="6">
        <v>4960</v>
      </c>
      <c r="L6" s="68">
        <f>'มี.ค 65'!H35</f>
        <v>4450.3967726362534</v>
      </c>
      <c r="N6" s="43"/>
      <c r="P6" s="11"/>
      <c r="R6" s="44"/>
    </row>
    <row r="7" spans="1:18">
      <c r="A7" s="110"/>
      <c r="B7" s="7">
        <v>2565</v>
      </c>
      <c r="C7" s="65"/>
      <c r="D7" s="65"/>
      <c r="E7" s="65"/>
      <c r="F7" s="64"/>
      <c r="G7" s="65"/>
      <c r="H7" s="8"/>
      <c r="I7" s="63"/>
      <c r="J7" s="9"/>
      <c r="K7" s="10"/>
      <c r="L7" s="10"/>
      <c r="N7" s="43"/>
      <c r="P7" s="11"/>
      <c r="R7" s="44"/>
    </row>
    <row r="8" spans="1:18">
      <c r="A8" s="110"/>
      <c r="B8" s="5" t="s">
        <v>14</v>
      </c>
      <c r="C8" s="66">
        <v>161.78291741484631</v>
      </c>
      <c r="D8" s="70">
        <f>'เม.ย. 65'!B36</f>
        <v>161.78456333538216</v>
      </c>
      <c r="E8" s="66">
        <v>150.1776772948057</v>
      </c>
      <c r="F8" s="70">
        <f>'เม.ย. 65'!C36</f>
        <v>152.9273031515325</v>
      </c>
      <c r="G8" s="66">
        <v>11.605240120040605</v>
      </c>
      <c r="H8" s="70">
        <f>D8-F8</f>
        <v>8.857260183849661</v>
      </c>
      <c r="I8" s="67">
        <v>15360</v>
      </c>
      <c r="J8" s="69">
        <f>'เม.ย. 65'!G35</f>
        <v>14000.10939635097</v>
      </c>
      <c r="K8" s="6">
        <v>4540</v>
      </c>
      <c r="L8" s="68">
        <f>'เม.ย. 65'!H35</f>
        <v>4665</v>
      </c>
    </row>
    <row r="9" spans="1:18">
      <c r="A9" s="110"/>
      <c r="B9" s="7">
        <v>2565</v>
      </c>
      <c r="C9" s="65"/>
      <c r="D9" s="65"/>
      <c r="E9" s="65"/>
      <c r="F9" s="64"/>
      <c r="G9" s="65"/>
      <c r="H9" s="8"/>
      <c r="I9" s="63"/>
      <c r="J9" s="9"/>
      <c r="K9" s="10"/>
      <c r="L9" s="10"/>
    </row>
    <row r="10" spans="1:18">
      <c r="A10" s="110"/>
      <c r="B10" s="5" t="s">
        <v>15</v>
      </c>
      <c r="C10" s="66">
        <v>146.78598540058314</v>
      </c>
      <c r="D10" s="88">
        <f>'พ.ค 65'!B36</f>
        <v>130.19145375134946</v>
      </c>
      <c r="E10" s="66">
        <v>136.06137412669571</v>
      </c>
      <c r="F10" s="88">
        <f>'พ.ค 65'!C36</f>
        <v>123.12241315108368</v>
      </c>
      <c r="G10" s="66">
        <v>10.724611273887433</v>
      </c>
      <c r="H10" s="88">
        <f>D10-F10</f>
        <v>7.0690406002657795</v>
      </c>
      <c r="I10" s="67">
        <v>14430</v>
      </c>
      <c r="J10" s="69">
        <f>'พ.ค 65'!G35</f>
        <v>12000</v>
      </c>
      <c r="K10" s="6">
        <v>4250</v>
      </c>
      <c r="L10" s="68">
        <f>'พ.ค 65'!H35</f>
        <v>3928.4698854231146</v>
      </c>
    </row>
    <row r="11" spans="1:18">
      <c r="A11" s="110"/>
      <c r="B11" s="7">
        <v>2565</v>
      </c>
      <c r="C11" s="65"/>
      <c r="D11" s="65"/>
      <c r="E11" s="65"/>
      <c r="F11" s="64"/>
      <c r="G11" s="65"/>
      <c r="H11" s="8"/>
      <c r="I11" s="63"/>
      <c r="J11" s="9"/>
      <c r="K11" s="10"/>
      <c r="L11" s="10"/>
    </row>
    <row r="12" spans="1:18">
      <c r="A12" s="110"/>
      <c r="B12" s="5" t="s">
        <v>16</v>
      </c>
      <c r="C12" s="66">
        <v>133</v>
      </c>
      <c r="D12" s="88">
        <f>'มิ.ย. 65'!B36</f>
        <v>82.763659444887679</v>
      </c>
      <c r="E12" s="66">
        <v>122.375</v>
      </c>
      <c r="F12" s="88">
        <f>'มิ.ย. 65'!C36</f>
        <v>78.379106433898386</v>
      </c>
      <c r="G12" s="66">
        <v>10.625</v>
      </c>
      <c r="H12" s="88">
        <f>D12-F12</f>
        <v>4.3845530109892934</v>
      </c>
      <c r="I12" s="67">
        <v>12600</v>
      </c>
      <c r="J12" s="69">
        <f>'มิ.ย. 65'!G35</f>
        <v>7402.4155330758758</v>
      </c>
      <c r="K12" s="6">
        <v>3600</v>
      </c>
      <c r="L12" s="68">
        <f>'มิ.ย. 65'!H35</f>
        <v>2419.8229008386147</v>
      </c>
    </row>
    <row r="13" spans="1:18">
      <c r="A13" s="110"/>
      <c r="B13" s="7">
        <v>2565</v>
      </c>
      <c r="C13" s="65"/>
      <c r="D13" s="65"/>
      <c r="E13" s="65"/>
      <c r="F13" s="64"/>
      <c r="G13" s="65"/>
      <c r="H13" s="8"/>
      <c r="I13" s="63"/>
      <c r="J13" s="9"/>
      <c r="K13" s="10"/>
      <c r="L13" s="10"/>
    </row>
    <row r="14" spans="1:18">
      <c r="A14" s="110"/>
      <c r="B14" s="5" t="s">
        <v>17</v>
      </c>
      <c r="C14" s="66">
        <v>47.41935483870968</v>
      </c>
      <c r="D14" s="66">
        <f>'ก.ค. 65'!B36</f>
        <v>47.41935483870968</v>
      </c>
      <c r="E14" s="66">
        <v>43.322322580645157</v>
      </c>
      <c r="F14" s="66">
        <f>'ก.ค. 65'!C36</f>
        <v>43.322322580645157</v>
      </c>
      <c r="G14" s="66">
        <v>4.0970322580645231</v>
      </c>
      <c r="H14" s="66">
        <f>D14-F14</f>
        <v>4.0970322580645231</v>
      </c>
      <c r="I14" s="67">
        <v>4935</v>
      </c>
      <c r="J14" s="67">
        <f>'ก.ค. 65'!G35</f>
        <v>4935</v>
      </c>
      <c r="K14" s="6">
        <v>1575</v>
      </c>
      <c r="L14" s="67">
        <f>'ก.ค. 65'!H35</f>
        <v>1575</v>
      </c>
    </row>
    <row r="15" spans="1:18">
      <c r="A15" s="110"/>
      <c r="B15" s="7">
        <v>2565</v>
      </c>
      <c r="C15" s="65"/>
      <c r="D15" s="65"/>
      <c r="E15" s="65"/>
      <c r="F15" s="64"/>
      <c r="G15" s="65"/>
      <c r="H15" s="8"/>
      <c r="I15" s="63"/>
      <c r="J15" s="9"/>
      <c r="K15" s="10"/>
      <c r="L15" s="10"/>
    </row>
    <row r="16" spans="1:18">
      <c r="A16" s="110"/>
      <c r="B16" s="5" t="s">
        <v>18</v>
      </c>
      <c r="C16" s="66">
        <v>72</v>
      </c>
      <c r="D16" s="66">
        <f>'ส.ค. 65'!B36</f>
        <v>72</v>
      </c>
      <c r="E16" s="66">
        <v>65.960999999999999</v>
      </c>
      <c r="F16" s="66">
        <f>'ส.ค. 65'!C36</f>
        <v>65.960999999999999</v>
      </c>
      <c r="G16" s="66">
        <v>6.0390000000000015</v>
      </c>
      <c r="H16" s="66">
        <f>D16-F16</f>
        <v>6.0390000000000015</v>
      </c>
      <c r="I16" s="67">
        <v>6200</v>
      </c>
      <c r="J16" s="67">
        <f>'ส.ค. 65'!G35</f>
        <v>6200</v>
      </c>
      <c r="K16" s="6">
        <v>2635</v>
      </c>
      <c r="L16" s="67">
        <f>'ส.ค. 65'!H35</f>
        <v>2635</v>
      </c>
    </row>
    <row r="17" spans="1:12">
      <c r="A17" s="110"/>
      <c r="B17" s="7">
        <v>2565</v>
      </c>
      <c r="C17" s="65"/>
      <c r="D17" s="65"/>
      <c r="E17" s="65"/>
      <c r="F17" s="64"/>
      <c r="G17" s="65"/>
      <c r="H17" s="8"/>
      <c r="I17" s="63"/>
      <c r="J17" s="9"/>
      <c r="K17" s="10"/>
      <c r="L17" s="10"/>
    </row>
    <row r="18" spans="1:12">
      <c r="A18" s="110"/>
      <c r="B18" s="5" t="s">
        <v>19</v>
      </c>
      <c r="C18" s="66">
        <v>15.633333333333333</v>
      </c>
      <c r="D18" s="66">
        <f>'ก.ย. 65'!B35</f>
        <v>15.633333333333333</v>
      </c>
      <c r="E18" s="66">
        <v>14.4312</v>
      </c>
      <c r="F18" s="66">
        <f>'ก.ย. 65'!C35</f>
        <v>14.4312</v>
      </c>
      <c r="G18" s="66">
        <v>1.2021333333333324</v>
      </c>
      <c r="H18" s="66">
        <f>D18-F18</f>
        <v>1.2021333333333324</v>
      </c>
      <c r="I18" s="67">
        <v>1295</v>
      </c>
      <c r="J18" s="67">
        <f>'ก.ย. 65'!G34</f>
        <v>1295</v>
      </c>
      <c r="K18" s="6">
        <v>560</v>
      </c>
      <c r="L18" s="67">
        <f>'ก.ย. 65'!H34</f>
        <v>560</v>
      </c>
    </row>
    <row r="19" spans="1:12">
      <c r="A19" s="110"/>
      <c r="B19" s="7">
        <v>2565</v>
      </c>
      <c r="C19" s="65"/>
      <c r="D19" s="65"/>
      <c r="E19" s="65"/>
      <c r="F19" s="64"/>
      <c r="G19" s="65"/>
      <c r="H19" s="8"/>
      <c r="I19" s="63"/>
      <c r="J19" s="9"/>
      <c r="K19" s="10"/>
      <c r="L19" s="10"/>
    </row>
    <row r="20" spans="1:12">
      <c r="A20" s="110"/>
      <c r="B20" s="5" t="s">
        <v>20</v>
      </c>
      <c r="C20" s="66">
        <v>4</v>
      </c>
      <c r="D20" s="66">
        <f>'ต.ค. 65'!B36</f>
        <v>4</v>
      </c>
      <c r="E20" s="66">
        <v>3.6802666666666668</v>
      </c>
      <c r="F20" s="66">
        <f>'ต.ค. 65'!C36</f>
        <v>3.6802666666666668</v>
      </c>
      <c r="G20" s="66">
        <v>0.3197333333333332</v>
      </c>
      <c r="H20" s="66">
        <f>D20-F20</f>
        <v>0.3197333333333332</v>
      </c>
      <c r="I20" s="67">
        <v>330</v>
      </c>
      <c r="J20" s="67">
        <f>'ต.ค. 65'!G35</f>
        <v>330</v>
      </c>
      <c r="K20" s="6">
        <v>140</v>
      </c>
      <c r="L20" s="67">
        <f>'ต.ค. 65'!H35</f>
        <v>140</v>
      </c>
    </row>
    <row r="21" spans="1:12">
      <c r="A21" s="110"/>
      <c r="B21" s="7">
        <v>2565</v>
      </c>
      <c r="C21" s="65"/>
      <c r="D21" s="65"/>
      <c r="E21" s="65"/>
      <c r="F21" s="64"/>
      <c r="G21" s="65"/>
      <c r="H21" s="8"/>
      <c r="I21" s="63"/>
      <c r="J21" s="9"/>
      <c r="K21" s="10"/>
      <c r="L21" s="10"/>
    </row>
    <row r="22" spans="1:12">
      <c r="A22" s="110"/>
      <c r="B22" s="5" t="s">
        <v>21</v>
      </c>
      <c r="C22" s="66">
        <v>40.233333333333334</v>
      </c>
      <c r="D22" s="66">
        <f>'พ.ย. 65'!B35</f>
        <v>40.233333333333334</v>
      </c>
      <c r="E22" s="66">
        <v>37.173333333333332</v>
      </c>
      <c r="F22" s="66">
        <f>'พ.ย. 65'!C35</f>
        <v>37.173333333333332</v>
      </c>
      <c r="G22" s="66">
        <v>3.0600000000000023</v>
      </c>
      <c r="H22" s="66">
        <f>D22-F22</f>
        <v>3.0600000000000023</v>
      </c>
      <c r="I22" s="67">
        <v>3322.9219999999991</v>
      </c>
      <c r="J22" s="67">
        <f>'พ.ย. 65'!G34</f>
        <v>3322.9219999999991</v>
      </c>
      <c r="K22" s="6">
        <v>1446.8189999999997</v>
      </c>
      <c r="L22" s="67">
        <f>'พ.ย. 65'!H34</f>
        <v>1446.8189999999997</v>
      </c>
    </row>
    <row r="23" spans="1:12">
      <c r="A23" s="110"/>
      <c r="B23" s="7">
        <v>2565</v>
      </c>
      <c r="C23" s="65"/>
      <c r="D23" s="65"/>
      <c r="E23" s="65"/>
      <c r="F23" s="64"/>
      <c r="G23" s="65"/>
      <c r="H23" s="8"/>
      <c r="I23" s="63"/>
      <c r="J23" s="9"/>
      <c r="K23" s="10"/>
      <c r="L23" s="10"/>
    </row>
    <row r="24" spans="1:12">
      <c r="A24" s="110"/>
      <c r="B24" s="5" t="s">
        <v>36</v>
      </c>
      <c r="C24" s="66">
        <v>15.633333333333333</v>
      </c>
      <c r="D24" s="66">
        <f>'ธ.ค. 65'!B36</f>
        <v>15.633333333333333</v>
      </c>
      <c r="E24" s="66">
        <v>14.4312</v>
      </c>
      <c r="F24" s="66">
        <f>'ธ.ค. 65'!C36</f>
        <v>14.4312</v>
      </c>
      <c r="G24" s="66">
        <v>1.2021333333333324</v>
      </c>
      <c r="H24" s="66">
        <f>D24-F24</f>
        <v>1.2021333333333324</v>
      </c>
      <c r="I24" s="67">
        <v>1295</v>
      </c>
      <c r="J24" s="67">
        <f>'ธ.ค. 65'!G35</f>
        <v>1295</v>
      </c>
      <c r="K24" s="6">
        <v>560</v>
      </c>
      <c r="L24" s="67">
        <f>'ธ.ค. 65'!H35</f>
        <v>560</v>
      </c>
    </row>
    <row r="25" spans="1:12">
      <c r="A25" s="111"/>
      <c r="B25" s="7">
        <v>2565</v>
      </c>
      <c r="C25" s="65"/>
      <c r="D25" s="65"/>
      <c r="E25" s="65"/>
      <c r="F25" s="64"/>
      <c r="G25" s="65"/>
      <c r="H25" s="8"/>
      <c r="I25" s="63"/>
      <c r="J25" s="9"/>
      <c r="K25" s="10"/>
      <c r="L25" s="10"/>
    </row>
    <row r="26" spans="1:12">
      <c r="A26" s="72"/>
      <c r="B26" s="72"/>
      <c r="C26" s="76"/>
      <c r="D26" s="76"/>
      <c r="E26" s="76"/>
      <c r="F26" s="76"/>
      <c r="G26" s="76"/>
      <c r="H26" s="73"/>
      <c r="I26" s="74"/>
      <c r="J26" s="74"/>
      <c r="K26" s="75"/>
      <c r="L26" s="75"/>
    </row>
    <row r="27" spans="1:12">
      <c r="A27" s="72"/>
      <c r="B27" s="72"/>
      <c r="C27" s="76"/>
      <c r="D27" s="76"/>
      <c r="E27" s="76"/>
      <c r="F27" s="76"/>
      <c r="G27" s="76"/>
      <c r="H27" s="73"/>
      <c r="I27" s="74"/>
      <c r="J27" s="74"/>
      <c r="K27" s="75"/>
      <c r="L27" s="75"/>
    </row>
    <row r="28" spans="1:12">
      <c r="B28" s="72"/>
      <c r="C28" s="76"/>
      <c r="D28" s="76"/>
      <c r="E28" s="76"/>
      <c r="F28" s="76"/>
      <c r="G28" s="76"/>
      <c r="H28" s="73"/>
      <c r="I28" s="74"/>
      <c r="J28" s="74"/>
      <c r="K28" s="75"/>
      <c r="L28" s="75"/>
    </row>
    <row r="29" spans="1:12">
      <c r="B29" s="12" t="s">
        <v>37</v>
      </c>
      <c r="C29" s="13"/>
      <c r="D29" s="13"/>
      <c r="K29" s="37"/>
      <c r="L29" s="37"/>
    </row>
    <row r="30" spans="1:12">
      <c r="B30" s="12" t="s">
        <v>22</v>
      </c>
      <c r="E30" s="14" t="s">
        <v>23</v>
      </c>
      <c r="F30" s="14"/>
      <c r="G30" s="12" t="s">
        <v>24</v>
      </c>
      <c r="H30" s="12"/>
    </row>
    <row r="31" spans="1:12">
      <c r="B31" s="2" t="s">
        <v>25</v>
      </c>
      <c r="C31" s="2"/>
      <c r="D31" s="2"/>
      <c r="I31" s="3" t="s">
        <v>50</v>
      </c>
    </row>
    <row r="33" spans="2:12">
      <c r="B33" s="15" t="s">
        <v>27</v>
      </c>
      <c r="K33" s="16" t="s">
        <v>28</v>
      </c>
      <c r="L33" s="16"/>
    </row>
  </sheetData>
  <mergeCells count="13">
    <mergeCell ref="A3:A5"/>
    <mergeCell ref="A6:A25"/>
    <mergeCell ref="C3:D3"/>
    <mergeCell ref="C4:D4"/>
    <mergeCell ref="K4:L4"/>
    <mergeCell ref="B3:B5"/>
    <mergeCell ref="G3:H3"/>
    <mergeCell ref="I3:J3"/>
    <mergeCell ref="K3:L3"/>
    <mergeCell ref="G4:H4"/>
    <mergeCell ref="I4:J4"/>
    <mergeCell ref="E4:F4"/>
    <mergeCell ref="E3:F3"/>
  </mergeCells>
  <printOptions horizontalCentered="1"/>
  <pageMargins left="0.55118110236220474" right="0.55118110236220474" top="0.6" bottom="0.19685039370078741" header="0.34" footer="0.27"/>
  <pageSetup paperSize="9" scale="8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K40"/>
  <sheetViews>
    <sheetView topLeftCell="A7" zoomScale="70" zoomScaleNormal="70" workbookViewId="0">
      <selection activeCell="H11" sqref="H11"/>
    </sheetView>
  </sheetViews>
  <sheetFormatPr defaultColWidth="9" defaultRowHeight="18.5"/>
  <cols>
    <col min="1" max="8" width="9.6328125" style="20" customWidth="1"/>
    <col min="9" max="9" width="9.6328125" style="19" customWidth="1"/>
    <col min="10" max="16384" width="9" style="20"/>
  </cols>
  <sheetData>
    <row r="1" spans="1:11" ht="24.5">
      <c r="A1" s="17" t="s">
        <v>38</v>
      </c>
      <c r="B1" s="18"/>
      <c r="C1" s="18"/>
      <c r="D1" s="18"/>
      <c r="E1" s="18"/>
      <c r="F1" s="18"/>
      <c r="G1" s="18"/>
      <c r="H1" s="18"/>
    </row>
    <row r="2" spans="1:11" s="27" customFormat="1" ht="21.5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</row>
    <row r="3" spans="1:11" s="27" customFormat="1" ht="24.5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</row>
    <row r="4" spans="1:11" ht="21.5">
      <c r="A4" s="32">
        <v>1</v>
      </c>
      <c r="B4" s="60">
        <v>150.16715777731699</v>
      </c>
      <c r="C4" s="60">
        <v>141.967460980006</v>
      </c>
      <c r="D4" s="42">
        <v>0</v>
      </c>
      <c r="E4" s="60">
        <f>D4+C4</f>
        <v>141.967460980006</v>
      </c>
      <c r="F4" s="60">
        <f>B4-C4</f>
        <v>8.1996967973109918</v>
      </c>
      <c r="G4" s="60">
        <v>420</v>
      </c>
      <c r="H4" s="60">
        <v>137.27784156083501</v>
      </c>
      <c r="I4" s="33"/>
      <c r="J4" s="83"/>
      <c r="K4" s="83"/>
    </row>
    <row r="5" spans="1:11" ht="21.5">
      <c r="A5" s="32">
        <v>2</v>
      </c>
      <c r="B5" s="60">
        <v>150.16715777731699</v>
      </c>
      <c r="C5" s="60">
        <v>141.967460980006</v>
      </c>
      <c r="D5" s="42">
        <v>0</v>
      </c>
      <c r="E5" s="60">
        <f t="shared" ref="E5:E34" si="0">D5+C5</f>
        <v>141.967460980006</v>
      </c>
      <c r="F5" s="60">
        <f t="shared" ref="F5:F34" si="1">B5-C5</f>
        <v>8.1996967973109918</v>
      </c>
      <c r="G5" s="60">
        <v>420</v>
      </c>
      <c r="H5" s="60">
        <v>137.27784156083501</v>
      </c>
      <c r="I5" s="33"/>
      <c r="J5" s="83"/>
      <c r="K5" s="83"/>
    </row>
    <row r="6" spans="1:11" ht="21.5">
      <c r="A6" s="32">
        <v>3</v>
      </c>
      <c r="B6" s="60">
        <v>150.16715777731699</v>
      </c>
      <c r="C6" s="60">
        <v>141.967460980006</v>
      </c>
      <c r="D6" s="42">
        <v>0</v>
      </c>
      <c r="E6" s="60">
        <f t="shared" si="0"/>
        <v>141.967460980006</v>
      </c>
      <c r="F6" s="60">
        <f t="shared" si="1"/>
        <v>8.1996967973109918</v>
      </c>
      <c r="G6" s="60">
        <v>420</v>
      </c>
      <c r="H6" s="60">
        <v>137.27784156083501</v>
      </c>
      <c r="I6" s="33"/>
      <c r="J6" s="83"/>
      <c r="K6" s="83"/>
    </row>
    <row r="7" spans="1:11" ht="21.5">
      <c r="A7" s="32">
        <v>4</v>
      </c>
      <c r="B7" s="60">
        <v>150.16715777731699</v>
      </c>
      <c r="C7" s="60">
        <v>141.967460980006</v>
      </c>
      <c r="D7" s="42">
        <v>0</v>
      </c>
      <c r="E7" s="60">
        <f t="shared" si="0"/>
        <v>141.967460980006</v>
      </c>
      <c r="F7" s="60">
        <f t="shared" si="1"/>
        <v>8.1996967973109918</v>
      </c>
      <c r="G7" s="60">
        <v>420</v>
      </c>
      <c r="H7" s="60">
        <v>137.27784156083501</v>
      </c>
      <c r="I7" s="33"/>
      <c r="J7" s="83"/>
      <c r="K7" s="83"/>
    </row>
    <row r="8" spans="1:11" ht="21.5">
      <c r="A8" s="32">
        <v>5</v>
      </c>
      <c r="B8" s="60">
        <v>150.16715777731699</v>
      </c>
      <c r="C8" s="60">
        <v>141.967460980006</v>
      </c>
      <c r="D8" s="42">
        <v>0</v>
      </c>
      <c r="E8" s="60">
        <f t="shared" si="0"/>
        <v>141.967460980006</v>
      </c>
      <c r="F8" s="60">
        <f t="shared" si="1"/>
        <v>8.1996967973109918</v>
      </c>
      <c r="G8" s="60">
        <v>420</v>
      </c>
      <c r="H8" s="60">
        <v>137.27784156083501</v>
      </c>
      <c r="I8" s="33"/>
      <c r="J8" s="83"/>
      <c r="K8" s="83"/>
    </row>
    <row r="9" spans="1:11" ht="21.5">
      <c r="A9" s="32">
        <v>6</v>
      </c>
      <c r="B9" s="60">
        <v>149.09246110119801</v>
      </c>
      <c r="C9" s="60">
        <v>140.95359382234699</v>
      </c>
      <c r="D9" s="42">
        <v>0</v>
      </c>
      <c r="E9" s="60">
        <f t="shared" si="0"/>
        <v>140.95359382234699</v>
      </c>
      <c r="F9" s="60">
        <f t="shared" si="1"/>
        <v>8.1388672788510235</v>
      </c>
      <c r="G9" s="60">
        <v>420</v>
      </c>
      <c r="H9" s="60">
        <v>136.29538945736672</v>
      </c>
      <c r="I9" s="33"/>
      <c r="J9" s="83"/>
      <c r="K9" s="83"/>
    </row>
    <row r="10" spans="1:11" ht="21.5">
      <c r="A10" s="32">
        <v>7</v>
      </c>
      <c r="B10" s="60">
        <v>149.09246110119801</v>
      </c>
      <c r="C10" s="60">
        <v>140.95359382234699</v>
      </c>
      <c r="D10" s="42">
        <v>0</v>
      </c>
      <c r="E10" s="60">
        <f t="shared" si="0"/>
        <v>140.95359382234699</v>
      </c>
      <c r="F10" s="60">
        <f t="shared" si="1"/>
        <v>8.1388672788510235</v>
      </c>
      <c r="G10" s="60">
        <v>420</v>
      </c>
      <c r="H10" s="60">
        <v>136.29538945736672</v>
      </c>
      <c r="I10" s="33"/>
      <c r="J10" s="83"/>
      <c r="K10" s="83"/>
    </row>
    <row r="11" spans="1:11" ht="21.5">
      <c r="A11" s="32">
        <v>8</v>
      </c>
      <c r="B11" s="60">
        <v>149.09246110119801</v>
      </c>
      <c r="C11" s="60">
        <v>140.95359382234699</v>
      </c>
      <c r="D11" s="42">
        <v>0</v>
      </c>
      <c r="E11" s="60">
        <f t="shared" si="0"/>
        <v>140.95359382234699</v>
      </c>
      <c r="F11" s="60">
        <f t="shared" si="1"/>
        <v>8.1388672788510235</v>
      </c>
      <c r="G11" s="60">
        <v>420</v>
      </c>
      <c r="H11" s="60">
        <v>136.29538945736672</v>
      </c>
      <c r="I11" s="33"/>
      <c r="J11" s="83"/>
      <c r="K11" s="83"/>
    </row>
    <row r="12" spans="1:11" ht="21.5">
      <c r="A12" s="32">
        <v>9</v>
      </c>
      <c r="B12" s="60">
        <v>149.09246110119801</v>
      </c>
      <c r="C12" s="60">
        <v>140.95359382234699</v>
      </c>
      <c r="D12" s="42">
        <v>0</v>
      </c>
      <c r="E12" s="60">
        <f t="shared" si="0"/>
        <v>140.95359382234699</v>
      </c>
      <c r="F12" s="60">
        <f t="shared" si="1"/>
        <v>8.1388672788510235</v>
      </c>
      <c r="G12" s="60">
        <v>420</v>
      </c>
      <c r="H12" s="60">
        <v>136.29538945736672</v>
      </c>
      <c r="I12" s="33"/>
      <c r="J12" s="83"/>
      <c r="K12" s="83"/>
    </row>
    <row r="13" spans="1:11" ht="21.5">
      <c r="A13" s="32">
        <v>10</v>
      </c>
      <c r="B13" s="60">
        <v>149.09246110119801</v>
      </c>
      <c r="C13" s="60">
        <v>140.95359382234699</v>
      </c>
      <c r="D13" s="42">
        <v>0</v>
      </c>
      <c r="E13" s="60">
        <f t="shared" si="0"/>
        <v>140.95359382234699</v>
      </c>
      <c r="F13" s="60">
        <f t="shared" si="1"/>
        <v>8.1388672788510235</v>
      </c>
      <c r="G13" s="60">
        <v>420</v>
      </c>
      <c r="H13" s="60">
        <v>136.29538945736672</v>
      </c>
      <c r="I13" s="33"/>
      <c r="J13" s="83"/>
      <c r="K13" s="83"/>
    </row>
    <row r="14" spans="1:11" ht="21.5">
      <c r="A14" s="32">
        <v>11</v>
      </c>
      <c r="B14" s="60">
        <v>149.09246110119801</v>
      </c>
      <c r="C14" s="60">
        <v>140.95359382234699</v>
      </c>
      <c r="D14" s="42">
        <v>0</v>
      </c>
      <c r="E14" s="60">
        <f t="shared" si="0"/>
        <v>140.95359382234699</v>
      </c>
      <c r="F14" s="60">
        <f t="shared" si="1"/>
        <v>8.1388672788510235</v>
      </c>
      <c r="G14" s="60">
        <v>420</v>
      </c>
      <c r="H14" s="60">
        <v>136.29538945736672</v>
      </c>
      <c r="I14" s="33"/>
      <c r="J14" s="83"/>
      <c r="K14" s="83"/>
    </row>
    <row r="15" spans="1:11" ht="21.5">
      <c r="A15" s="32">
        <v>12</v>
      </c>
      <c r="B15" s="60">
        <v>168.667430105584</v>
      </c>
      <c r="C15" s="60">
        <v>159.42058886081</v>
      </c>
      <c r="D15" s="42">
        <v>0</v>
      </c>
      <c r="E15" s="60">
        <f t="shared" si="0"/>
        <v>159.42058886081</v>
      </c>
      <c r="F15" s="60">
        <f t="shared" si="1"/>
        <v>9.2468412447740036</v>
      </c>
      <c r="G15" s="60">
        <v>465</v>
      </c>
      <c r="H15" s="60">
        <v>154.19017772743049</v>
      </c>
      <c r="I15" s="33"/>
      <c r="J15" s="83"/>
      <c r="K15" s="83"/>
    </row>
    <row r="16" spans="1:11" ht="21.5">
      <c r="A16" s="32">
        <v>13</v>
      </c>
      <c r="B16" s="60">
        <v>149.09246050326999</v>
      </c>
      <c r="C16" s="60">
        <v>140.953593258263</v>
      </c>
      <c r="D16" s="42">
        <v>0</v>
      </c>
      <c r="E16" s="60">
        <f t="shared" si="0"/>
        <v>140.953593258263</v>
      </c>
      <c r="F16" s="60">
        <f t="shared" si="1"/>
        <v>8.1388672450069919</v>
      </c>
      <c r="G16" s="60">
        <v>420</v>
      </c>
      <c r="H16" s="60">
        <v>136.29538891076129</v>
      </c>
      <c r="I16" s="33"/>
      <c r="J16" s="83"/>
      <c r="K16" s="83"/>
    </row>
    <row r="17" spans="1:11" ht="21.5">
      <c r="A17" s="32">
        <v>14</v>
      </c>
      <c r="B17" s="60">
        <v>153.667343114272</v>
      </c>
      <c r="C17" s="60">
        <v>145.26953033382</v>
      </c>
      <c r="D17" s="42">
        <v>0</v>
      </c>
      <c r="E17" s="60">
        <f t="shared" si="0"/>
        <v>145.26953033382</v>
      </c>
      <c r="F17" s="60">
        <f t="shared" si="1"/>
        <v>8.397812780452</v>
      </c>
      <c r="G17" s="60">
        <v>425</v>
      </c>
      <c r="H17" s="60">
        <v>140.47759505708575</v>
      </c>
      <c r="I17" s="33"/>
      <c r="J17" s="83"/>
      <c r="K17" s="83"/>
    </row>
    <row r="18" spans="1:11" ht="21.5">
      <c r="A18" s="32">
        <v>15</v>
      </c>
      <c r="B18" s="60">
        <v>168.24230302257101</v>
      </c>
      <c r="C18" s="60">
        <v>159.01952463787501</v>
      </c>
      <c r="D18" s="42">
        <v>0</v>
      </c>
      <c r="E18" s="60">
        <f t="shared" si="0"/>
        <v>159.01952463787501</v>
      </c>
      <c r="F18" s="60">
        <f t="shared" si="1"/>
        <v>9.2227783846959994</v>
      </c>
      <c r="G18" s="60">
        <v>460</v>
      </c>
      <c r="H18" s="60">
        <v>153.80154062988666</v>
      </c>
      <c r="I18" s="33"/>
      <c r="J18" s="83"/>
      <c r="K18" s="83"/>
    </row>
    <row r="19" spans="1:11" ht="21.5">
      <c r="A19" s="32">
        <v>16</v>
      </c>
      <c r="B19" s="60">
        <v>153.167342341482</v>
      </c>
      <c r="C19" s="60">
        <v>144.79783038945499</v>
      </c>
      <c r="D19" s="42">
        <v>0</v>
      </c>
      <c r="E19" s="60">
        <f t="shared" si="0"/>
        <v>144.79783038945499</v>
      </c>
      <c r="F19" s="60">
        <f t="shared" si="1"/>
        <v>8.3695119520270111</v>
      </c>
      <c r="G19" s="60">
        <v>424.7744771160265</v>
      </c>
      <c r="H19" s="60">
        <v>140.02051091243538</v>
      </c>
      <c r="I19" s="33"/>
      <c r="J19" s="83"/>
      <c r="K19" s="83"/>
    </row>
    <row r="20" spans="1:11" ht="21.5">
      <c r="A20" s="32">
        <v>17</v>
      </c>
      <c r="B20" s="60">
        <v>153.74184206004799</v>
      </c>
      <c r="C20" s="60">
        <v>145.33981252234901</v>
      </c>
      <c r="D20" s="42">
        <v>0</v>
      </c>
      <c r="E20" s="60">
        <f t="shared" si="0"/>
        <v>145.33981252234901</v>
      </c>
      <c r="F20" s="60">
        <f t="shared" si="1"/>
        <v>8.4020295376989793</v>
      </c>
      <c r="G20" s="60">
        <v>425</v>
      </c>
      <c r="H20" s="60">
        <v>140.54569952564017</v>
      </c>
      <c r="I20" s="33"/>
      <c r="J20" s="83"/>
      <c r="K20" s="83"/>
    </row>
    <row r="21" spans="1:11" ht="21.5">
      <c r="A21" s="32">
        <v>18</v>
      </c>
      <c r="B21" s="60">
        <v>168.31680177583399</v>
      </c>
      <c r="C21" s="60">
        <v>159.08980664478699</v>
      </c>
      <c r="D21" s="42">
        <v>0</v>
      </c>
      <c r="E21" s="60">
        <f t="shared" si="0"/>
        <v>159.08980664478699</v>
      </c>
      <c r="F21" s="60">
        <f t="shared" si="1"/>
        <v>9.2269951310470049</v>
      </c>
      <c r="G21" s="60">
        <v>465</v>
      </c>
      <c r="H21" s="60">
        <v>153.86964492245073</v>
      </c>
      <c r="I21" s="33"/>
      <c r="J21" s="83"/>
      <c r="K21" s="83"/>
    </row>
    <row r="22" spans="1:11" ht="21.5">
      <c r="A22" s="32">
        <v>19</v>
      </c>
      <c r="B22" s="60">
        <v>168.31680177583399</v>
      </c>
      <c r="C22" s="60">
        <v>159.08980664478699</v>
      </c>
      <c r="D22" s="42">
        <v>0</v>
      </c>
      <c r="E22" s="60">
        <f t="shared" si="0"/>
        <v>159.08980664478699</v>
      </c>
      <c r="F22" s="60">
        <f t="shared" si="1"/>
        <v>9.2269951310470049</v>
      </c>
      <c r="G22" s="60">
        <v>465</v>
      </c>
      <c r="H22" s="60">
        <v>153.86964492245073</v>
      </c>
      <c r="I22" s="33"/>
      <c r="J22" s="83"/>
      <c r="K22" s="83"/>
    </row>
    <row r="23" spans="1:11" ht="21.5">
      <c r="A23" s="32">
        <v>20</v>
      </c>
      <c r="B23" s="60">
        <v>149.74183441265399</v>
      </c>
      <c r="C23" s="60">
        <v>141.56621158527</v>
      </c>
      <c r="D23" s="42">
        <v>0</v>
      </c>
      <c r="E23" s="60">
        <f t="shared" si="0"/>
        <v>141.56621158527</v>
      </c>
      <c r="F23" s="60">
        <f t="shared" si="1"/>
        <v>8.1756228273839895</v>
      </c>
      <c r="G23" s="60">
        <v>415.27461691683982</v>
      </c>
      <c r="H23" s="60">
        <v>136.88902502910742</v>
      </c>
      <c r="I23" s="33"/>
      <c r="J23" s="83"/>
      <c r="K23" s="83"/>
    </row>
    <row r="24" spans="1:11" ht="21.5">
      <c r="A24" s="32">
        <v>21</v>
      </c>
      <c r="B24" s="60">
        <v>168.31680238563001</v>
      </c>
      <c r="C24" s="60">
        <v>159.089807220067</v>
      </c>
      <c r="D24" s="42">
        <v>0</v>
      </c>
      <c r="E24" s="60">
        <f t="shared" si="0"/>
        <v>159.089807220067</v>
      </c>
      <c r="F24" s="60">
        <f t="shared" si="1"/>
        <v>9.2269951655630109</v>
      </c>
      <c r="G24" s="60">
        <v>460</v>
      </c>
      <c r="H24" s="60">
        <v>153.86964547990598</v>
      </c>
      <c r="I24" s="33"/>
      <c r="J24" s="83"/>
      <c r="K24" s="83"/>
    </row>
    <row r="25" spans="1:11" ht="21.5">
      <c r="A25" s="32">
        <v>22</v>
      </c>
      <c r="B25" s="60">
        <v>168.31680238563001</v>
      </c>
      <c r="C25" s="60">
        <v>159.089807220067</v>
      </c>
      <c r="D25" s="42">
        <v>0</v>
      </c>
      <c r="E25" s="60">
        <f t="shared" si="0"/>
        <v>159.089807220067</v>
      </c>
      <c r="F25" s="60">
        <f t="shared" si="1"/>
        <v>9.2269951655630109</v>
      </c>
      <c r="G25" s="60">
        <v>460</v>
      </c>
      <c r="H25" s="60">
        <v>153.86964547990598</v>
      </c>
      <c r="I25" s="33"/>
      <c r="J25" s="83"/>
      <c r="K25" s="83"/>
    </row>
    <row r="26" spans="1:11" ht="21.5">
      <c r="A26" s="32">
        <v>23</v>
      </c>
      <c r="B26" s="60">
        <v>168.31680238563001</v>
      </c>
      <c r="C26" s="60">
        <v>159.089807220067</v>
      </c>
      <c r="D26" s="42">
        <v>0</v>
      </c>
      <c r="E26" s="60">
        <f t="shared" si="0"/>
        <v>159.089807220067</v>
      </c>
      <c r="F26" s="60">
        <f t="shared" si="1"/>
        <v>9.2269951655630109</v>
      </c>
      <c r="G26" s="60">
        <v>460</v>
      </c>
      <c r="H26" s="60">
        <v>153.86964547990598</v>
      </c>
      <c r="I26" s="33"/>
      <c r="J26" s="83"/>
      <c r="K26" s="83"/>
    </row>
    <row r="27" spans="1:11" ht="21.5">
      <c r="A27" s="32">
        <v>24</v>
      </c>
      <c r="B27" s="60">
        <v>168.31680238563001</v>
      </c>
      <c r="C27" s="60">
        <v>159.089807220067</v>
      </c>
      <c r="D27" s="42">
        <v>0</v>
      </c>
      <c r="E27" s="60">
        <f t="shared" si="0"/>
        <v>159.089807220067</v>
      </c>
      <c r="F27" s="60">
        <f t="shared" si="1"/>
        <v>9.2269951655630109</v>
      </c>
      <c r="G27" s="60">
        <v>460</v>
      </c>
      <c r="H27" s="60">
        <v>153.86964547990598</v>
      </c>
      <c r="I27" s="33"/>
      <c r="J27" s="83"/>
      <c r="K27" s="83"/>
    </row>
    <row r="28" spans="1:11" ht="21.5">
      <c r="A28" s="32">
        <v>25</v>
      </c>
      <c r="B28" s="60">
        <v>168.31680238563001</v>
      </c>
      <c r="C28" s="60">
        <v>159.089807220067</v>
      </c>
      <c r="D28" s="42">
        <v>0</v>
      </c>
      <c r="E28" s="60">
        <f t="shared" si="0"/>
        <v>159.089807220067</v>
      </c>
      <c r="F28" s="60">
        <f t="shared" si="1"/>
        <v>9.2269951655630109</v>
      </c>
      <c r="G28" s="60">
        <v>460</v>
      </c>
      <c r="H28" s="60">
        <v>153.86964547990598</v>
      </c>
      <c r="I28" s="33"/>
      <c r="J28" s="83"/>
      <c r="K28" s="83"/>
    </row>
    <row r="29" spans="1:11" ht="21.5">
      <c r="A29" s="32">
        <v>26</v>
      </c>
      <c r="B29" s="60">
        <v>168.31680238563001</v>
      </c>
      <c r="C29" s="60">
        <v>159.089807220067</v>
      </c>
      <c r="D29" s="42">
        <v>0</v>
      </c>
      <c r="E29" s="60">
        <f t="shared" si="0"/>
        <v>159.089807220067</v>
      </c>
      <c r="F29" s="60">
        <f t="shared" si="1"/>
        <v>9.2269951655630109</v>
      </c>
      <c r="G29" s="60">
        <v>465</v>
      </c>
      <c r="H29" s="60">
        <v>153.86964547990598</v>
      </c>
      <c r="I29" s="33"/>
      <c r="J29" s="83"/>
      <c r="K29" s="83"/>
    </row>
    <row r="30" spans="1:11" ht="21.5">
      <c r="A30" s="32">
        <v>27</v>
      </c>
      <c r="B30" s="60">
        <v>148.74183331068801</v>
      </c>
      <c r="C30" s="60">
        <v>140.62281211504299</v>
      </c>
      <c r="D30" s="42">
        <v>0</v>
      </c>
      <c r="E30" s="60">
        <f t="shared" si="0"/>
        <v>140.62281211504299</v>
      </c>
      <c r="F30" s="60">
        <f t="shared" si="1"/>
        <v>8.1190211956450185</v>
      </c>
      <c r="G30" s="60">
        <v>410</v>
      </c>
      <c r="H30" s="60">
        <v>135.97485714534255</v>
      </c>
      <c r="I30" s="33"/>
      <c r="J30" s="83"/>
      <c r="K30" s="83"/>
    </row>
    <row r="31" spans="1:11" ht="21.5">
      <c r="A31" s="32">
        <v>28</v>
      </c>
      <c r="B31" s="60">
        <v>152.81669787710999</v>
      </c>
      <c r="C31" s="60">
        <v>144.46703295205501</v>
      </c>
      <c r="D31" s="42">
        <v>0</v>
      </c>
      <c r="E31" s="60">
        <f t="shared" si="0"/>
        <v>144.46703295205501</v>
      </c>
      <c r="F31" s="60">
        <f t="shared" si="1"/>
        <v>8.3496649250549808</v>
      </c>
      <c r="G31" s="60">
        <v>425</v>
      </c>
      <c r="H31" s="60">
        <v>139.69996335771893</v>
      </c>
      <c r="I31" s="33"/>
      <c r="J31" s="83"/>
      <c r="K31" s="83"/>
    </row>
    <row r="32" spans="1:11" ht="21.5">
      <c r="A32" s="32">
        <v>29</v>
      </c>
      <c r="B32" s="60">
        <v>168.39165985986199</v>
      </c>
      <c r="C32" s="60">
        <v>159.16042764378</v>
      </c>
      <c r="D32" s="42">
        <v>0</v>
      </c>
      <c r="E32" s="60">
        <f t="shared" si="0"/>
        <v>159.16042764378</v>
      </c>
      <c r="F32" s="60">
        <f t="shared" si="1"/>
        <v>9.2312322160819917</v>
      </c>
      <c r="G32" s="60">
        <v>465</v>
      </c>
      <c r="H32" s="60">
        <v>153.93807770329951</v>
      </c>
      <c r="I32" s="33"/>
      <c r="J32" s="83"/>
      <c r="K32" s="83"/>
    </row>
    <row r="33" spans="1:11" ht="21.5">
      <c r="A33" s="32">
        <v>30</v>
      </c>
      <c r="B33" s="60">
        <v>160.31673232335299</v>
      </c>
      <c r="C33" s="60">
        <v>151.54255367834699</v>
      </c>
      <c r="D33" s="42">
        <v>0</v>
      </c>
      <c r="E33" s="60">
        <f t="shared" si="0"/>
        <v>151.54255367834699</v>
      </c>
      <c r="F33" s="60">
        <f t="shared" si="1"/>
        <v>8.7741786450060033</v>
      </c>
      <c r="G33" s="60">
        <v>440</v>
      </c>
      <c r="H33" s="60">
        <v>146.55624642021621</v>
      </c>
      <c r="I33" s="33"/>
      <c r="J33" s="83"/>
      <c r="K33" s="83"/>
    </row>
    <row r="34" spans="1:11" ht="21.5">
      <c r="A34" s="32">
        <v>31</v>
      </c>
      <c r="B34" s="60">
        <v>149.741788376758</v>
      </c>
      <c r="C34" s="60">
        <v>141.566168155079</v>
      </c>
      <c r="D34" s="42">
        <v>0</v>
      </c>
      <c r="E34" s="60">
        <f t="shared" si="0"/>
        <v>141.566168155079</v>
      </c>
      <c r="F34" s="60">
        <f t="shared" si="1"/>
        <v>8.1756202216789973</v>
      </c>
      <c r="G34" s="60">
        <v>510</v>
      </c>
      <c r="H34" s="60">
        <v>136.88898294461652</v>
      </c>
      <c r="I34" s="33"/>
      <c r="J34" s="83"/>
      <c r="K34" s="83"/>
    </row>
    <row r="35" spans="1:11" s="47" customFormat="1" ht="21.5">
      <c r="A35" s="45" t="s">
        <v>10</v>
      </c>
      <c r="B35" s="52">
        <f>SUM(B4:B34)</f>
        <v>4868.2542406668726</v>
      </c>
      <c r="C35" s="52">
        <f>SUM(C4:C34)</f>
        <v>4602.0034105762361</v>
      </c>
      <c r="D35" s="54">
        <f>SUM(D4:D33)</f>
        <v>0</v>
      </c>
      <c r="E35" s="52">
        <f>SUM(E4:E34)</f>
        <v>4602.0034105762361</v>
      </c>
      <c r="F35" s="52">
        <f>SUM(F4:F34)</f>
        <v>266.25083009063917</v>
      </c>
      <c r="G35" s="52">
        <f>SUM(G4:G34)</f>
        <v>13600.049094032867</v>
      </c>
      <c r="H35" s="52">
        <f>SUM(H4:H34)</f>
        <v>4450.3967726362534</v>
      </c>
      <c r="I35" s="46"/>
    </row>
    <row r="36" spans="1:11" s="50" customFormat="1" ht="21.5">
      <c r="A36" s="51" t="s">
        <v>32</v>
      </c>
      <c r="B36" s="48">
        <f>AVERAGE(B4:B34)</f>
        <v>157.04045937635073</v>
      </c>
      <c r="C36" s="48">
        <f t="shared" ref="C36:H36" si="2">AVERAGE(C4:C34)</f>
        <v>148.45172292181408</v>
      </c>
      <c r="D36" s="48">
        <f t="shared" si="2"/>
        <v>0</v>
      </c>
      <c r="E36" s="48">
        <f t="shared" si="2"/>
        <v>148.45172292181408</v>
      </c>
      <c r="F36" s="48">
        <f t="shared" si="2"/>
        <v>8.5887364545367468</v>
      </c>
      <c r="G36" s="48">
        <f t="shared" si="2"/>
        <v>438.71126109783444</v>
      </c>
      <c r="H36" s="48">
        <f t="shared" si="2"/>
        <v>143.56118621407271</v>
      </c>
      <c r="I36" s="49"/>
    </row>
    <row r="37" spans="1:11" ht="21.5">
      <c r="A37" s="53" t="s">
        <v>37</v>
      </c>
      <c r="B37" s="35"/>
      <c r="G37" s="36"/>
      <c r="H37" s="37" t="s">
        <v>58</v>
      </c>
    </row>
    <row r="38" spans="1:11" s="27" customFormat="1" ht="21.5">
      <c r="A38" s="53" t="s">
        <v>22</v>
      </c>
      <c r="C38" s="38" t="s">
        <v>23</v>
      </c>
      <c r="D38" s="53"/>
      <c r="E38" s="38"/>
      <c r="F38" s="53" t="s">
        <v>24</v>
      </c>
      <c r="I38" s="26"/>
    </row>
    <row r="39" spans="1:11" s="27" customFormat="1" ht="21.5">
      <c r="A39" s="39" t="s">
        <v>25</v>
      </c>
      <c r="B39" s="39"/>
      <c r="D39" s="39" t="s">
        <v>26</v>
      </c>
      <c r="E39" s="39"/>
      <c r="G39" s="27" t="s">
        <v>33</v>
      </c>
      <c r="I39" s="26"/>
    </row>
    <row r="40" spans="1:11" ht="20.5">
      <c r="A40" s="40" t="s">
        <v>34</v>
      </c>
      <c r="H40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P40"/>
  <sheetViews>
    <sheetView topLeftCell="A20" zoomScale="70" zoomScaleNormal="70" workbookViewId="0">
      <selection activeCell="G35" sqref="G35"/>
    </sheetView>
  </sheetViews>
  <sheetFormatPr defaultColWidth="9" defaultRowHeight="18.5"/>
  <cols>
    <col min="1" max="8" width="9.6328125" style="20" customWidth="1"/>
    <col min="9" max="9" width="9.6328125" style="19" customWidth="1"/>
    <col min="10" max="11" width="9" style="20" customWidth="1"/>
    <col min="12" max="15" width="9" style="20"/>
    <col min="16" max="16" width="9" style="56"/>
    <col min="17" max="19" width="9" style="20"/>
    <col min="20" max="20" width="7.7265625" style="20" customWidth="1"/>
    <col min="21" max="16384" width="9" style="20"/>
  </cols>
  <sheetData>
    <row r="1" spans="1:16" ht="24.5">
      <c r="A1" s="17" t="s">
        <v>39</v>
      </c>
      <c r="B1" s="18"/>
      <c r="C1" s="18"/>
      <c r="D1" s="18"/>
      <c r="E1" s="18"/>
      <c r="F1" s="18"/>
      <c r="G1" s="18"/>
      <c r="H1" s="18"/>
    </row>
    <row r="2" spans="1:16" s="27" customFormat="1" ht="21.5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4.5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.5">
      <c r="A4" s="32">
        <v>1</v>
      </c>
      <c r="B4" s="60">
        <v>170.24190176623401</v>
      </c>
      <c r="C4" s="60">
        <v>160.90594295454599</v>
      </c>
      <c r="D4" s="42">
        <v>0</v>
      </c>
      <c r="E4" s="60">
        <f>D4+C4</f>
        <v>160.90594295454599</v>
      </c>
      <c r="F4" s="60">
        <f>B4-C4</f>
        <v>9.3359588116880161</v>
      </c>
      <c r="G4" s="60">
        <v>490.75019018115773</v>
      </c>
      <c r="H4" s="60">
        <v>165</v>
      </c>
      <c r="I4" s="33"/>
      <c r="J4" s="83"/>
      <c r="K4" s="83"/>
      <c r="P4" s="55"/>
    </row>
    <row r="5" spans="1:16" ht="21.5">
      <c r="A5" s="32">
        <v>2</v>
      </c>
      <c r="B5" s="60">
        <v>170.24190176623401</v>
      </c>
      <c r="C5" s="60">
        <v>160.90594295454599</v>
      </c>
      <c r="D5" s="42">
        <v>0</v>
      </c>
      <c r="E5" s="60">
        <f t="shared" ref="E5:E33" si="0">D5+C5</f>
        <v>160.90594295454599</v>
      </c>
      <c r="F5" s="60">
        <f t="shared" ref="F5:F33" si="1">B5-C5</f>
        <v>9.3359588116880161</v>
      </c>
      <c r="G5" s="60">
        <v>490.75019018115773</v>
      </c>
      <c r="H5" s="60">
        <v>165</v>
      </c>
      <c r="I5" s="33"/>
      <c r="J5" s="83"/>
      <c r="K5" s="83"/>
      <c r="P5" s="55"/>
    </row>
    <row r="6" spans="1:16" ht="21.5">
      <c r="A6" s="32">
        <v>3</v>
      </c>
      <c r="B6" s="60">
        <v>170.24190176623401</v>
      </c>
      <c r="C6" s="60">
        <v>160.90594295454599</v>
      </c>
      <c r="D6" s="42">
        <v>0</v>
      </c>
      <c r="E6" s="60">
        <f t="shared" si="0"/>
        <v>160.90594295454599</v>
      </c>
      <c r="F6" s="60">
        <f t="shared" si="1"/>
        <v>9.3359588116880161</v>
      </c>
      <c r="G6" s="60">
        <v>490.75019018115773</v>
      </c>
      <c r="H6" s="60">
        <v>165</v>
      </c>
      <c r="I6" s="33"/>
      <c r="J6" s="83"/>
      <c r="K6" s="83"/>
      <c r="P6" s="55"/>
    </row>
    <row r="7" spans="1:16" ht="21.5">
      <c r="A7" s="32">
        <v>4</v>
      </c>
      <c r="B7" s="60">
        <v>169.16721500315401</v>
      </c>
      <c r="C7" s="60">
        <v>159.892085148832</v>
      </c>
      <c r="D7" s="42">
        <v>0</v>
      </c>
      <c r="E7" s="60">
        <f t="shared" si="0"/>
        <v>159.892085148832</v>
      </c>
      <c r="F7" s="60">
        <f t="shared" si="1"/>
        <v>9.2751298543220173</v>
      </c>
      <c r="G7" s="60">
        <v>488</v>
      </c>
      <c r="H7" s="60">
        <v>165</v>
      </c>
      <c r="I7" s="33"/>
      <c r="J7" s="83"/>
      <c r="K7" s="83"/>
      <c r="P7" s="55"/>
    </row>
    <row r="8" spans="1:16" ht="21.5">
      <c r="A8" s="32">
        <v>5</v>
      </c>
      <c r="B8" s="60">
        <v>169.16721500315401</v>
      </c>
      <c r="C8" s="60">
        <v>159.892085148832</v>
      </c>
      <c r="D8" s="42">
        <v>0</v>
      </c>
      <c r="E8" s="60">
        <f t="shared" si="0"/>
        <v>159.892085148832</v>
      </c>
      <c r="F8" s="60">
        <f t="shared" si="1"/>
        <v>9.2751298543220173</v>
      </c>
      <c r="G8" s="60">
        <v>487.65222940948507</v>
      </c>
      <c r="H8" s="60">
        <v>165</v>
      </c>
      <c r="I8" s="33"/>
      <c r="J8" s="83"/>
      <c r="K8" s="83"/>
      <c r="P8" s="55"/>
    </row>
    <row r="9" spans="1:16" ht="21.5">
      <c r="A9" s="32">
        <v>6</v>
      </c>
      <c r="B9" s="60">
        <v>169.16721500315401</v>
      </c>
      <c r="C9" s="60">
        <v>159.892085148832</v>
      </c>
      <c r="D9" s="42">
        <v>0</v>
      </c>
      <c r="E9" s="60">
        <f t="shared" si="0"/>
        <v>159.892085148832</v>
      </c>
      <c r="F9" s="60">
        <f t="shared" si="1"/>
        <v>9.2751298543220173</v>
      </c>
      <c r="G9" s="60">
        <v>487.65222940948507</v>
      </c>
      <c r="H9" s="60">
        <v>165</v>
      </c>
      <c r="I9" s="33"/>
      <c r="J9" s="83"/>
      <c r="K9" s="83"/>
      <c r="P9" s="55"/>
    </row>
    <row r="10" spans="1:16" ht="21.5">
      <c r="A10" s="32">
        <v>7</v>
      </c>
      <c r="B10" s="60">
        <v>169.16721500315401</v>
      </c>
      <c r="C10" s="60">
        <v>159.892085148832</v>
      </c>
      <c r="D10" s="42">
        <v>0</v>
      </c>
      <c r="E10" s="60">
        <f t="shared" si="0"/>
        <v>159.892085148832</v>
      </c>
      <c r="F10" s="60">
        <f t="shared" si="1"/>
        <v>9.2751298543220173</v>
      </c>
      <c r="G10" s="60">
        <v>487.65222940948507</v>
      </c>
      <c r="H10" s="60">
        <v>165</v>
      </c>
      <c r="I10" s="33"/>
      <c r="J10" s="83"/>
      <c r="K10" s="83"/>
      <c r="P10" s="55"/>
    </row>
    <row r="11" spans="1:16" ht="21.5">
      <c r="A11" s="32">
        <v>8</v>
      </c>
      <c r="B11" s="60">
        <v>169.16721500315401</v>
      </c>
      <c r="C11" s="60">
        <v>159.892085148832</v>
      </c>
      <c r="D11" s="42">
        <v>0</v>
      </c>
      <c r="E11" s="60">
        <f t="shared" si="0"/>
        <v>159.892085148832</v>
      </c>
      <c r="F11" s="60">
        <f t="shared" si="1"/>
        <v>9.2751298543220173</v>
      </c>
      <c r="G11" s="60">
        <v>487.65222940948507</v>
      </c>
      <c r="H11" s="60">
        <v>165</v>
      </c>
      <c r="I11" s="33"/>
      <c r="J11" s="83"/>
      <c r="K11" s="83"/>
      <c r="P11" s="55"/>
    </row>
    <row r="12" spans="1:16" ht="21.5">
      <c r="A12" s="32">
        <v>9</v>
      </c>
      <c r="B12" s="60">
        <v>169.16721500315401</v>
      </c>
      <c r="C12" s="60">
        <v>159.892085148832</v>
      </c>
      <c r="D12" s="42">
        <v>0</v>
      </c>
      <c r="E12" s="60">
        <f t="shared" si="0"/>
        <v>159.892085148832</v>
      </c>
      <c r="F12" s="60">
        <f t="shared" si="1"/>
        <v>9.2751298543220173</v>
      </c>
      <c r="G12" s="60">
        <v>487.65222940948507</v>
      </c>
      <c r="H12" s="60">
        <v>165</v>
      </c>
      <c r="I12" s="33"/>
      <c r="J12" s="83"/>
      <c r="K12" s="83"/>
      <c r="P12" s="55"/>
    </row>
    <row r="13" spans="1:16" ht="21.5">
      <c r="A13" s="32">
        <v>10</v>
      </c>
      <c r="B13" s="60">
        <v>169.16721500315401</v>
      </c>
      <c r="C13" s="60">
        <v>159.892085148832</v>
      </c>
      <c r="D13" s="42">
        <v>0</v>
      </c>
      <c r="E13" s="60">
        <f t="shared" si="0"/>
        <v>159.892085148832</v>
      </c>
      <c r="F13" s="60">
        <f t="shared" si="1"/>
        <v>9.2751298543220173</v>
      </c>
      <c r="G13" s="60">
        <v>487.65222940948507</v>
      </c>
      <c r="H13" s="60">
        <v>165</v>
      </c>
      <c r="I13" s="33"/>
      <c r="J13" s="83"/>
      <c r="K13" s="83"/>
      <c r="P13" s="55"/>
    </row>
    <row r="14" spans="1:16" ht="21.5">
      <c r="A14" s="32">
        <v>11</v>
      </c>
      <c r="B14" s="60">
        <v>169.16721500315401</v>
      </c>
      <c r="C14" s="60">
        <v>159.892085148832</v>
      </c>
      <c r="D14" s="42">
        <v>0</v>
      </c>
      <c r="E14" s="60">
        <f t="shared" si="0"/>
        <v>159.892085148832</v>
      </c>
      <c r="F14" s="60">
        <f t="shared" si="1"/>
        <v>9.2751298543220173</v>
      </c>
      <c r="G14" s="60">
        <v>487.65222940948507</v>
      </c>
      <c r="H14" s="60">
        <v>165</v>
      </c>
      <c r="I14" s="33"/>
      <c r="J14" s="83"/>
      <c r="K14" s="83"/>
      <c r="P14" s="55"/>
    </row>
    <row r="15" spans="1:16" ht="21.5">
      <c r="A15" s="32">
        <v>12</v>
      </c>
      <c r="B15" s="60">
        <v>150.09224625227401</v>
      </c>
      <c r="C15" s="60">
        <v>141.896789564844</v>
      </c>
      <c r="D15" s="42">
        <v>0</v>
      </c>
      <c r="E15" s="60">
        <f t="shared" si="0"/>
        <v>141.896789564844</v>
      </c>
      <c r="F15" s="60">
        <f t="shared" si="1"/>
        <v>8.1954566874300099</v>
      </c>
      <c r="G15" s="60">
        <v>434</v>
      </c>
      <c r="H15" s="60">
        <v>145</v>
      </c>
      <c r="I15" s="33"/>
      <c r="J15" s="83"/>
      <c r="K15" s="83"/>
      <c r="P15" s="55"/>
    </row>
    <row r="16" spans="1:16" ht="21.5">
      <c r="A16" s="32">
        <v>13</v>
      </c>
      <c r="B16" s="60">
        <v>136.01728875319901</v>
      </c>
      <c r="C16" s="60">
        <v>128.61849674896499</v>
      </c>
      <c r="D16" s="42">
        <v>0</v>
      </c>
      <c r="E16" s="60">
        <f t="shared" si="0"/>
        <v>128.61849674896499</v>
      </c>
      <c r="F16" s="60">
        <f t="shared" si="1"/>
        <v>7.3987920042340249</v>
      </c>
      <c r="G16" s="60">
        <v>395</v>
      </c>
      <c r="H16" s="60">
        <v>130</v>
      </c>
      <c r="I16" s="33"/>
      <c r="J16" s="83"/>
      <c r="K16" s="83"/>
      <c r="P16" s="55"/>
    </row>
    <row r="17" spans="1:16" ht="21.5">
      <c r="A17" s="32">
        <v>14</v>
      </c>
      <c r="B17" s="60">
        <v>117.942322264251</v>
      </c>
      <c r="C17" s="60">
        <v>111.56660172951599</v>
      </c>
      <c r="D17" s="42">
        <v>0</v>
      </c>
      <c r="E17" s="60">
        <f t="shared" si="0"/>
        <v>111.56660172951599</v>
      </c>
      <c r="F17" s="60">
        <f t="shared" si="1"/>
        <v>6.3757205347350094</v>
      </c>
      <c r="G17" s="60">
        <v>339.98807861689903</v>
      </c>
      <c r="H17" s="60">
        <v>115</v>
      </c>
      <c r="I17" s="33"/>
      <c r="J17" s="83"/>
      <c r="K17" s="83"/>
      <c r="P17" s="55"/>
    </row>
    <row r="18" spans="1:16" ht="21.5">
      <c r="A18" s="32">
        <v>15</v>
      </c>
      <c r="B18" s="60">
        <v>124.017230276546</v>
      </c>
      <c r="C18" s="60">
        <v>117.297660414565</v>
      </c>
      <c r="D18" s="42">
        <v>0</v>
      </c>
      <c r="E18" s="60">
        <f t="shared" si="0"/>
        <v>117.297660414565</v>
      </c>
      <c r="F18" s="60">
        <f t="shared" si="1"/>
        <v>6.7195698619810003</v>
      </c>
      <c r="G18" s="60">
        <v>357.49999684288304</v>
      </c>
      <c r="H18" s="60">
        <v>120</v>
      </c>
      <c r="I18" s="33"/>
      <c r="J18" s="83"/>
      <c r="K18" s="83"/>
      <c r="P18" s="55"/>
    </row>
    <row r="19" spans="1:16" ht="21.5">
      <c r="A19" s="32">
        <v>16</v>
      </c>
      <c r="B19" s="60">
        <v>126.092010165299</v>
      </c>
      <c r="C19" s="60">
        <v>119.25500450552801</v>
      </c>
      <c r="D19" s="42">
        <v>0</v>
      </c>
      <c r="E19" s="60">
        <f t="shared" si="0"/>
        <v>119.25500450552801</v>
      </c>
      <c r="F19" s="60">
        <f t="shared" si="1"/>
        <v>6.8370056597709947</v>
      </c>
      <c r="G19" s="60">
        <v>365</v>
      </c>
      <c r="H19" s="60">
        <v>120</v>
      </c>
      <c r="I19" s="33"/>
      <c r="J19" s="83"/>
      <c r="K19" s="83"/>
      <c r="P19" s="55"/>
    </row>
    <row r="20" spans="1:16" ht="21.5">
      <c r="A20" s="32">
        <v>17</v>
      </c>
      <c r="B20" s="60">
        <v>148.166983020468</v>
      </c>
      <c r="C20" s="60">
        <v>140.08049925340001</v>
      </c>
      <c r="D20" s="42">
        <v>0</v>
      </c>
      <c r="E20" s="60">
        <f t="shared" si="0"/>
        <v>140.08049925340001</v>
      </c>
      <c r="F20" s="60">
        <f t="shared" si="1"/>
        <v>8.086483767067989</v>
      </c>
      <c r="G20" s="60">
        <v>430</v>
      </c>
      <c r="H20" s="60">
        <v>140</v>
      </c>
      <c r="I20" s="33"/>
      <c r="J20" s="83"/>
      <c r="K20" s="83"/>
      <c r="P20" s="55"/>
    </row>
    <row r="21" spans="1:16" ht="21.5">
      <c r="A21" s="32">
        <v>18</v>
      </c>
      <c r="B21" s="60">
        <v>168.24195338503799</v>
      </c>
      <c r="C21" s="60">
        <v>159.019194790374</v>
      </c>
      <c r="D21" s="42">
        <v>0</v>
      </c>
      <c r="E21" s="60">
        <f t="shared" si="0"/>
        <v>159.019194790374</v>
      </c>
      <c r="F21" s="60">
        <f t="shared" si="1"/>
        <v>9.2227585946639863</v>
      </c>
      <c r="G21" s="60">
        <v>484.98501111394813</v>
      </c>
      <c r="H21" s="60">
        <v>160</v>
      </c>
      <c r="I21" s="33"/>
      <c r="J21" s="83"/>
      <c r="K21" s="83"/>
      <c r="P21" s="55"/>
    </row>
    <row r="22" spans="1:16" ht="21.5">
      <c r="A22" s="32">
        <v>19</v>
      </c>
      <c r="B22" s="60">
        <v>168.24195338503799</v>
      </c>
      <c r="C22" s="60">
        <v>159.019194790374</v>
      </c>
      <c r="D22" s="42">
        <v>0</v>
      </c>
      <c r="E22" s="60">
        <f t="shared" si="0"/>
        <v>159.019194790374</v>
      </c>
      <c r="F22" s="60">
        <f t="shared" si="1"/>
        <v>9.2227585946639863</v>
      </c>
      <c r="G22" s="60">
        <v>484.98501111394813</v>
      </c>
      <c r="H22" s="60">
        <v>160</v>
      </c>
      <c r="I22" s="33"/>
      <c r="J22" s="83"/>
      <c r="K22" s="83"/>
      <c r="P22" s="55"/>
    </row>
    <row r="23" spans="1:16" ht="21.5">
      <c r="A23" s="32">
        <v>20</v>
      </c>
      <c r="B23" s="60">
        <v>168.24195338503799</v>
      </c>
      <c r="C23" s="60">
        <v>159.019194790374</v>
      </c>
      <c r="D23" s="42">
        <v>0</v>
      </c>
      <c r="E23" s="60">
        <f t="shared" si="0"/>
        <v>159.019194790374</v>
      </c>
      <c r="F23" s="60">
        <f t="shared" si="1"/>
        <v>9.2227585946639863</v>
      </c>
      <c r="G23" s="60">
        <v>484.98501111394813</v>
      </c>
      <c r="H23" s="60">
        <v>160</v>
      </c>
      <c r="I23" s="33"/>
      <c r="J23" s="83"/>
      <c r="K23" s="83"/>
      <c r="P23" s="55"/>
    </row>
    <row r="24" spans="1:16" ht="21.5">
      <c r="A24" s="32">
        <v>21</v>
      </c>
      <c r="B24" s="60">
        <v>168.24195338503799</v>
      </c>
      <c r="C24" s="60">
        <v>159.019194790374</v>
      </c>
      <c r="D24" s="42">
        <v>0</v>
      </c>
      <c r="E24" s="60">
        <f t="shared" si="0"/>
        <v>159.019194790374</v>
      </c>
      <c r="F24" s="60">
        <f t="shared" si="1"/>
        <v>9.2227585946639863</v>
      </c>
      <c r="G24" s="60">
        <v>484.98501111394813</v>
      </c>
      <c r="H24" s="60">
        <v>160</v>
      </c>
      <c r="I24" s="33"/>
      <c r="J24" s="83"/>
      <c r="K24" s="83"/>
      <c r="P24" s="55"/>
    </row>
    <row r="25" spans="1:16" ht="21.5">
      <c r="A25" s="32">
        <v>22</v>
      </c>
      <c r="B25" s="60">
        <v>168.24195338503799</v>
      </c>
      <c r="C25" s="60">
        <v>159.019194790374</v>
      </c>
      <c r="D25" s="42">
        <v>0</v>
      </c>
      <c r="E25" s="60">
        <f t="shared" si="0"/>
        <v>159.019194790374</v>
      </c>
      <c r="F25" s="60">
        <f t="shared" si="1"/>
        <v>9.2227585946639863</v>
      </c>
      <c r="G25" s="60">
        <v>484.98501111394813</v>
      </c>
      <c r="H25" s="60">
        <v>160</v>
      </c>
      <c r="I25" s="33"/>
      <c r="J25" s="83"/>
      <c r="K25" s="83"/>
      <c r="P25" s="55"/>
    </row>
    <row r="26" spans="1:16" ht="21.5">
      <c r="A26" s="32">
        <v>23</v>
      </c>
      <c r="B26" s="60">
        <v>168.24195338503799</v>
      </c>
      <c r="C26" s="60">
        <v>159.019194790374</v>
      </c>
      <c r="D26" s="42">
        <v>0</v>
      </c>
      <c r="E26" s="60">
        <f t="shared" si="0"/>
        <v>159.019194790374</v>
      </c>
      <c r="F26" s="60">
        <f t="shared" si="1"/>
        <v>9.2227585946639863</v>
      </c>
      <c r="G26" s="60">
        <v>484.98501111394813</v>
      </c>
      <c r="H26" s="60">
        <v>160</v>
      </c>
      <c r="I26" s="33"/>
      <c r="J26" s="83"/>
      <c r="K26" s="83"/>
      <c r="P26" s="55"/>
    </row>
    <row r="27" spans="1:16" ht="21.5">
      <c r="A27" s="32">
        <v>24</v>
      </c>
      <c r="B27" s="60">
        <v>168.24195338503799</v>
      </c>
      <c r="C27" s="60">
        <v>159.019194790374</v>
      </c>
      <c r="D27" s="42">
        <v>0</v>
      </c>
      <c r="E27" s="60">
        <f t="shared" si="0"/>
        <v>159.019194790374</v>
      </c>
      <c r="F27" s="60">
        <f t="shared" si="1"/>
        <v>9.2227585946639863</v>
      </c>
      <c r="G27" s="60">
        <v>484.98501111394813</v>
      </c>
      <c r="H27" s="60">
        <v>160</v>
      </c>
      <c r="I27" s="33"/>
      <c r="J27" s="83"/>
      <c r="K27" s="83"/>
      <c r="P27" s="55"/>
    </row>
    <row r="28" spans="1:16" ht="21.5">
      <c r="A28" s="32">
        <v>25</v>
      </c>
      <c r="B28" s="60">
        <v>168.24195338503799</v>
      </c>
      <c r="C28" s="60">
        <v>159.019194790374</v>
      </c>
      <c r="D28" s="42">
        <v>0</v>
      </c>
      <c r="E28" s="60">
        <f t="shared" si="0"/>
        <v>159.019194790374</v>
      </c>
      <c r="F28" s="60">
        <f t="shared" si="1"/>
        <v>9.2227585946639863</v>
      </c>
      <c r="G28" s="60">
        <v>484.98501111394813</v>
      </c>
      <c r="H28" s="60">
        <v>160</v>
      </c>
      <c r="I28" s="33"/>
      <c r="J28" s="83"/>
      <c r="K28" s="83"/>
      <c r="P28" s="55"/>
    </row>
    <row r="29" spans="1:16" ht="21.5">
      <c r="A29" s="32">
        <v>26</v>
      </c>
      <c r="B29" s="60">
        <v>168.24195338503799</v>
      </c>
      <c r="C29" s="60">
        <v>159.019194790374</v>
      </c>
      <c r="D29" s="42">
        <v>0</v>
      </c>
      <c r="E29" s="60">
        <f t="shared" si="0"/>
        <v>159.019194790374</v>
      </c>
      <c r="F29" s="60">
        <f t="shared" si="1"/>
        <v>9.2227585946639863</v>
      </c>
      <c r="G29" s="60">
        <v>484.98501111394813</v>
      </c>
      <c r="H29" s="60">
        <v>160</v>
      </c>
      <c r="I29" s="33"/>
      <c r="J29" s="83"/>
      <c r="K29" s="83"/>
      <c r="P29" s="55"/>
    </row>
    <row r="30" spans="1:16" ht="21.5">
      <c r="A30" s="32">
        <v>27</v>
      </c>
      <c r="B30" s="60">
        <v>168.24195338503799</v>
      </c>
      <c r="C30" s="60">
        <v>159.019194790374</v>
      </c>
      <c r="D30" s="42">
        <v>0</v>
      </c>
      <c r="E30" s="60">
        <f t="shared" si="0"/>
        <v>159.019194790374</v>
      </c>
      <c r="F30" s="60">
        <f t="shared" si="1"/>
        <v>9.2227585946639863</v>
      </c>
      <c r="G30" s="60">
        <v>484.98501111394813</v>
      </c>
      <c r="H30" s="60">
        <v>160</v>
      </c>
      <c r="I30" s="33"/>
      <c r="J30" s="83"/>
      <c r="K30" s="83"/>
      <c r="P30" s="55"/>
    </row>
    <row r="31" spans="1:16" ht="21.5">
      <c r="A31" s="32">
        <v>28</v>
      </c>
      <c r="B31" s="60">
        <v>168.24195338503799</v>
      </c>
      <c r="C31" s="60">
        <v>159.019194790374</v>
      </c>
      <c r="D31" s="42">
        <v>0</v>
      </c>
      <c r="E31" s="60">
        <f t="shared" si="0"/>
        <v>159.019194790374</v>
      </c>
      <c r="F31" s="60">
        <f t="shared" si="1"/>
        <v>9.2227585946639863</v>
      </c>
      <c r="G31" s="60">
        <v>484.98501111394813</v>
      </c>
      <c r="H31" s="60">
        <v>160</v>
      </c>
      <c r="I31" s="33"/>
      <c r="J31" s="83"/>
      <c r="K31" s="83"/>
      <c r="P31" s="55"/>
    </row>
    <row r="32" spans="1:16" ht="21.5">
      <c r="A32" s="32">
        <v>29</v>
      </c>
      <c r="B32" s="60">
        <v>168.24195338503799</v>
      </c>
      <c r="C32" s="60">
        <v>159.019194790374</v>
      </c>
      <c r="D32" s="42">
        <v>0</v>
      </c>
      <c r="E32" s="60">
        <f t="shared" si="0"/>
        <v>159.019194790374</v>
      </c>
      <c r="F32" s="60">
        <f t="shared" si="1"/>
        <v>9.2227585946639863</v>
      </c>
      <c r="G32" s="60">
        <v>484.98501111394813</v>
      </c>
      <c r="H32" s="60">
        <v>160</v>
      </c>
      <c r="I32" s="33"/>
      <c r="J32" s="83"/>
      <c r="K32" s="83"/>
      <c r="P32" s="55"/>
    </row>
    <row r="33" spans="1:16" ht="21.5">
      <c r="A33" s="32">
        <v>30</v>
      </c>
      <c r="B33" s="60">
        <v>168.24195338503799</v>
      </c>
      <c r="C33" s="60">
        <v>159.019194790374</v>
      </c>
      <c r="D33" s="42">
        <v>0</v>
      </c>
      <c r="E33" s="60">
        <f t="shared" si="0"/>
        <v>159.019194790374</v>
      </c>
      <c r="F33" s="60">
        <f t="shared" si="1"/>
        <v>9.2227585946639863</v>
      </c>
      <c r="G33" s="60">
        <v>484.98501111394813</v>
      </c>
      <c r="H33" s="60">
        <v>160</v>
      </c>
      <c r="I33" s="33"/>
      <c r="J33" s="83"/>
      <c r="K33" s="83"/>
      <c r="P33" s="55"/>
    </row>
    <row r="34" spans="1:16" ht="21.5">
      <c r="A34" s="32"/>
      <c r="B34" s="60"/>
      <c r="C34" s="60"/>
      <c r="D34" s="42"/>
      <c r="E34" s="60"/>
      <c r="F34" s="60"/>
      <c r="G34" s="42"/>
      <c r="H34" s="42"/>
      <c r="I34" s="33"/>
      <c r="P34" s="55"/>
    </row>
    <row r="35" spans="1:16" s="47" customFormat="1" ht="21.5">
      <c r="A35" s="45" t="s">
        <v>10</v>
      </c>
      <c r="B35" s="52">
        <f>SUM(B4:B34)</f>
        <v>4853.5369000614646</v>
      </c>
      <c r="C35" s="52">
        <f>SUM(C4:C34)</f>
        <v>4587.8190945459746</v>
      </c>
      <c r="D35" s="54">
        <f>SUM(D4:D33)</f>
        <v>0</v>
      </c>
      <c r="E35" s="52">
        <f>SUM(E4:E34)</f>
        <v>4587.8190945459746</v>
      </c>
      <c r="F35" s="52">
        <f>SUM(F4:F34)</f>
        <v>265.71780551549102</v>
      </c>
      <c r="G35" s="52">
        <f>SUM(G4:G34)</f>
        <v>14000.10939635097</v>
      </c>
      <c r="H35" s="52">
        <f>SUM(H4:H34)</f>
        <v>4665</v>
      </c>
      <c r="I35" s="46"/>
      <c r="P35" s="58"/>
    </row>
    <row r="36" spans="1:16" s="50" customFormat="1" ht="21.5">
      <c r="A36" s="51" t="s">
        <v>32</v>
      </c>
      <c r="B36" s="48">
        <f>AVERAGE(B4:B34)</f>
        <v>161.78456333538216</v>
      </c>
      <c r="C36" s="48">
        <f t="shared" ref="C36:H36" si="2">AVERAGE(C4:C34)</f>
        <v>152.9273031515325</v>
      </c>
      <c r="D36" s="48">
        <f t="shared" si="2"/>
        <v>0</v>
      </c>
      <c r="E36" s="48">
        <f t="shared" si="2"/>
        <v>152.9273031515325</v>
      </c>
      <c r="F36" s="48">
        <f t="shared" si="2"/>
        <v>8.8572601838497</v>
      </c>
      <c r="G36" s="48">
        <f t="shared" si="2"/>
        <v>466.67031321169901</v>
      </c>
      <c r="H36" s="48">
        <f t="shared" si="2"/>
        <v>155.5</v>
      </c>
      <c r="I36" s="49"/>
      <c r="P36" s="59"/>
    </row>
    <row r="37" spans="1:16" ht="21.5">
      <c r="A37" s="53" t="s">
        <v>37</v>
      </c>
      <c r="B37" s="35"/>
      <c r="G37" s="36"/>
      <c r="H37" s="37" t="str">
        <f>'มี.ค 65'!H37</f>
        <v>จัดทำวันที่ 3 มีนาคม 2565</v>
      </c>
    </row>
    <row r="38" spans="1:16" s="27" customFormat="1" ht="21.5">
      <c r="A38" s="53" t="s">
        <v>22</v>
      </c>
      <c r="C38" s="38" t="s">
        <v>23</v>
      </c>
      <c r="D38" s="53"/>
      <c r="E38" s="38"/>
      <c r="F38" s="53" t="s">
        <v>24</v>
      </c>
      <c r="I38" s="26"/>
      <c r="P38" s="57"/>
    </row>
    <row r="39" spans="1:16" s="27" customFormat="1" ht="21.5">
      <c r="A39" s="39" t="s">
        <v>25</v>
      </c>
      <c r="B39" s="39"/>
      <c r="D39" s="39" t="s">
        <v>26</v>
      </c>
      <c r="E39" s="39"/>
      <c r="G39" s="27" t="s">
        <v>33</v>
      </c>
      <c r="I39" s="26"/>
      <c r="P39" s="57"/>
    </row>
    <row r="40" spans="1:16" ht="20.5">
      <c r="A40" s="40" t="s">
        <v>34</v>
      </c>
      <c r="H40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P40"/>
  <sheetViews>
    <sheetView topLeftCell="A19" zoomScale="70" zoomScaleNormal="70" workbookViewId="0">
      <selection activeCell="H38" sqref="H38"/>
    </sheetView>
  </sheetViews>
  <sheetFormatPr defaultColWidth="9" defaultRowHeight="18.5"/>
  <cols>
    <col min="1" max="8" width="9.6328125" style="20" customWidth="1"/>
    <col min="9" max="9" width="9.6328125" style="19" customWidth="1"/>
    <col min="10" max="11" width="9" style="20" customWidth="1"/>
    <col min="12" max="15" width="9" style="20"/>
    <col min="16" max="16" width="9" style="56"/>
    <col min="17" max="19" width="9" style="20"/>
    <col min="20" max="20" width="7.7265625" style="20" customWidth="1"/>
    <col min="21" max="16384" width="9" style="20"/>
  </cols>
  <sheetData>
    <row r="1" spans="1:16" ht="24.5">
      <c r="A1" s="17" t="s">
        <v>40</v>
      </c>
      <c r="B1" s="18"/>
      <c r="C1" s="18"/>
      <c r="D1" s="18"/>
      <c r="E1" s="18"/>
      <c r="F1" s="18"/>
      <c r="G1" s="18"/>
      <c r="H1" s="18"/>
    </row>
    <row r="2" spans="1:16" s="27" customFormat="1" ht="21.5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4.5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.5">
      <c r="A4" s="32">
        <v>1</v>
      </c>
      <c r="B4" s="60">
        <v>72.741860534318505</v>
      </c>
      <c r="C4" s="60">
        <v>68.924557069530096</v>
      </c>
      <c r="D4" s="42">
        <v>0</v>
      </c>
      <c r="E4" s="60">
        <f>D4+C4</f>
        <v>68.924557069530096</v>
      </c>
      <c r="F4" s="60">
        <f>B4-C4</f>
        <v>3.8173034647884094</v>
      </c>
      <c r="G4" s="60">
        <v>220</v>
      </c>
      <c r="H4" s="60">
        <v>70</v>
      </c>
      <c r="I4" s="33"/>
      <c r="J4" s="83"/>
      <c r="K4" s="83"/>
      <c r="P4" s="55"/>
    </row>
    <row r="5" spans="1:16" ht="21.5">
      <c r="A5" s="32">
        <v>2</v>
      </c>
      <c r="B5" s="60">
        <v>72.741860534318505</v>
      </c>
      <c r="C5" s="60">
        <v>68.924557069530096</v>
      </c>
      <c r="D5" s="42">
        <v>0</v>
      </c>
      <c r="E5" s="60">
        <f t="shared" ref="E5:E34" si="0">D5+C5</f>
        <v>68.924557069530096</v>
      </c>
      <c r="F5" s="60">
        <f t="shared" ref="F5:F34" si="1">B5-C5</f>
        <v>3.8173034647884094</v>
      </c>
      <c r="G5" s="60">
        <v>220</v>
      </c>
      <c r="H5" s="60">
        <v>70</v>
      </c>
      <c r="I5" s="33"/>
      <c r="J5" s="83"/>
      <c r="K5" s="83"/>
      <c r="P5" s="55"/>
    </row>
    <row r="6" spans="1:16" ht="21.5">
      <c r="A6" s="32">
        <v>3</v>
      </c>
      <c r="B6" s="60">
        <v>149.316852463011</v>
      </c>
      <c r="C6" s="60">
        <v>141.16528428093</v>
      </c>
      <c r="D6" s="42">
        <v>0</v>
      </c>
      <c r="E6" s="60">
        <f t="shared" si="0"/>
        <v>141.16528428093</v>
      </c>
      <c r="F6" s="60">
        <f t="shared" si="1"/>
        <v>8.1515681820810073</v>
      </c>
      <c r="G6" s="60">
        <v>440</v>
      </c>
      <c r="H6" s="60">
        <v>145</v>
      </c>
      <c r="I6" s="33"/>
      <c r="J6" s="83"/>
      <c r="K6" s="83"/>
      <c r="P6" s="55"/>
    </row>
    <row r="7" spans="1:16" ht="21.5">
      <c r="A7" s="32">
        <v>4</v>
      </c>
      <c r="B7" s="60">
        <v>149.316852463011</v>
      </c>
      <c r="C7" s="60">
        <v>141.16528428093</v>
      </c>
      <c r="D7" s="42">
        <v>0</v>
      </c>
      <c r="E7" s="60">
        <f t="shared" si="0"/>
        <v>141.16528428093</v>
      </c>
      <c r="F7" s="60">
        <f t="shared" si="1"/>
        <v>8.1515681820810073</v>
      </c>
      <c r="G7" s="60">
        <v>440</v>
      </c>
      <c r="H7" s="60">
        <v>145</v>
      </c>
      <c r="I7" s="33"/>
      <c r="J7" s="83"/>
      <c r="K7" s="83"/>
      <c r="P7" s="55"/>
    </row>
    <row r="8" spans="1:16" ht="21.5">
      <c r="A8" s="32">
        <v>5</v>
      </c>
      <c r="B8" s="60">
        <v>149.316852463011</v>
      </c>
      <c r="C8" s="60">
        <v>141.16528428093</v>
      </c>
      <c r="D8" s="42">
        <v>0</v>
      </c>
      <c r="E8" s="60">
        <f t="shared" si="0"/>
        <v>141.16528428093</v>
      </c>
      <c r="F8" s="60">
        <f t="shared" si="1"/>
        <v>8.1515681820810073</v>
      </c>
      <c r="G8" s="60">
        <v>440</v>
      </c>
      <c r="H8" s="60">
        <v>145</v>
      </c>
      <c r="I8" s="33"/>
      <c r="J8" s="83"/>
      <c r="K8" s="83"/>
      <c r="P8" s="55"/>
    </row>
    <row r="9" spans="1:16" ht="21.5">
      <c r="A9" s="32">
        <v>6</v>
      </c>
      <c r="B9" s="60">
        <v>149.316852463011</v>
      </c>
      <c r="C9" s="60">
        <v>141.16528428093</v>
      </c>
      <c r="D9" s="42">
        <v>0</v>
      </c>
      <c r="E9" s="60">
        <f t="shared" si="0"/>
        <v>141.16528428093</v>
      </c>
      <c r="F9" s="60">
        <f t="shared" si="1"/>
        <v>8.1515681820810073</v>
      </c>
      <c r="G9" s="60">
        <v>440</v>
      </c>
      <c r="H9" s="60">
        <v>145</v>
      </c>
      <c r="I9" s="33"/>
      <c r="J9" s="83"/>
      <c r="K9" s="83"/>
      <c r="P9" s="55"/>
    </row>
    <row r="10" spans="1:16" ht="21.5">
      <c r="A10" s="32">
        <v>7</v>
      </c>
      <c r="B10" s="60">
        <v>149.316852463011</v>
      </c>
      <c r="C10" s="60">
        <v>141.16528428093</v>
      </c>
      <c r="D10" s="42">
        <v>0</v>
      </c>
      <c r="E10" s="60">
        <f t="shared" si="0"/>
        <v>141.16528428093</v>
      </c>
      <c r="F10" s="60">
        <f t="shared" si="1"/>
        <v>8.1515681820810073</v>
      </c>
      <c r="G10" s="60">
        <v>440</v>
      </c>
      <c r="H10" s="60">
        <v>145</v>
      </c>
      <c r="I10" s="33"/>
      <c r="J10" s="83"/>
      <c r="K10" s="83"/>
      <c r="P10" s="55"/>
    </row>
    <row r="11" spans="1:16" ht="21.5">
      <c r="A11" s="32">
        <v>8</v>
      </c>
      <c r="B11" s="60">
        <v>75.741860869195094</v>
      </c>
      <c r="C11" s="60">
        <v>71.754752677356393</v>
      </c>
      <c r="D11" s="42">
        <v>0</v>
      </c>
      <c r="E11" s="60">
        <f t="shared" si="0"/>
        <v>71.754752677356393</v>
      </c>
      <c r="F11" s="60">
        <f t="shared" si="1"/>
        <v>3.9871081918387006</v>
      </c>
      <c r="G11" s="60">
        <v>230</v>
      </c>
      <c r="H11" s="60">
        <v>75</v>
      </c>
      <c r="I11" s="33"/>
      <c r="J11" s="83"/>
      <c r="K11" s="83"/>
      <c r="P11" s="55"/>
    </row>
    <row r="12" spans="1:16" ht="21.5">
      <c r="A12" s="32">
        <v>9</v>
      </c>
      <c r="B12" s="60">
        <v>149.316852472584</v>
      </c>
      <c r="C12" s="60">
        <v>141.16528428996</v>
      </c>
      <c r="D12" s="42">
        <v>0</v>
      </c>
      <c r="E12" s="60">
        <f t="shared" si="0"/>
        <v>141.16528428996</v>
      </c>
      <c r="F12" s="60">
        <f t="shared" si="1"/>
        <v>8.1515681826240041</v>
      </c>
      <c r="G12" s="60">
        <v>440</v>
      </c>
      <c r="H12" s="60">
        <v>145</v>
      </c>
      <c r="I12" s="33"/>
      <c r="J12" s="83"/>
      <c r="K12" s="83"/>
      <c r="P12" s="55"/>
    </row>
    <row r="13" spans="1:16" ht="21.5">
      <c r="A13" s="32">
        <v>10</v>
      </c>
      <c r="B13" s="60">
        <v>149.316852472584</v>
      </c>
      <c r="C13" s="60">
        <v>141.16528428996</v>
      </c>
      <c r="D13" s="42">
        <v>0</v>
      </c>
      <c r="E13" s="60">
        <f t="shared" si="0"/>
        <v>141.16528428996</v>
      </c>
      <c r="F13" s="60">
        <f t="shared" si="1"/>
        <v>8.1515681826240041</v>
      </c>
      <c r="G13" s="60">
        <v>440</v>
      </c>
      <c r="H13" s="60">
        <v>145</v>
      </c>
      <c r="I13" s="33"/>
      <c r="J13" s="83"/>
      <c r="K13" s="83"/>
      <c r="P13" s="55"/>
    </row>
    <row r="14" spans="1:16" ht="21.5">
      <c r="A14" s="32">
        <v>11</v>
      </c>
      <c r="B14" s="60">
        <v>151.39164272637399</v>
      </c>
      <c r="C14" s="60">
        <v>143.12263815928301</v>
      </c>
      <c r="D14" s="42">
        <v>0</v>
      </c>
      <c r="E14" s="60">
        <f t="shared" si="0"/>
        <v>143.12263815928301</v>
      </c>
      <c r="F14" s="60">
        <f t="shared" si="1"/>
        <v>8.269004567090974</v>
      </c>
      <c r="G14" s="60">
        <v>450</v>
      </c>
      <c r="H14" s="60">
        <v>145</v>
      </c>
      <c r="I14" s="33"/>
      <c r="J14" s="83"/>
      <c r="K14" s="83"/>
      <c r="P14" s="55"/>
    </row>
    <row r="15" spans="1:16" ht="21.5">
      <c r="A15" s="32">
        <v>12</v>
      </c>
      <c r="B15" s="60">
        <v>161.966588402057</v>
      </c>
      <c r="C15" s="60">
        <v>153.09902531377</v>
      </c>
      <c r="D15" s="42">
        <v>0</v>
      </c>
      <c r="E15" s="60">
        <f t="shared" si="0"/>
        <v>153.09902531377</v>
      </c>
      <c r="F15" s="60">
        <f t="shared" si="1"/>
        <v>8.8675630882869996</v>
      </c>
      <c r="G15" s="60">
        <v>480</v>
      </c>
      <c r="H15" s="60">
        <v>155</v>
      </c>
      <c r="I15" s="33"/>
      <c r="J15" s="83"/>
      <c r="K15" s="83"/>
      <c r="P15" s="55"/>
    </row>
    <row r="16" spans="1:16" ht="21.5">
      <c r="A16" s="32">
        <v>13</v>
      </c>
      <c r="B16" s="60">
        <v>149.89163723042299</v>
      </c>
      <c r="C16" s="60">
        <v>141.70753532845899</v>
      </c>
      <c r="D16" s="42">
        <v>0</v>
      </c>
      <c r="E16" s="60">
        <f t="shared" si="0"/>
        <v>141.70753532845899</v>
      </c>
      <c r="F16" s="60">
        <f t="shared" si="1"/>
        <v>8.1841019019639987</v>
      </c>
      <c r="G16" s="60">
        <v>450</v>
      </c>
      <c r="H16" s="60">
        <v>145</v>
      </c>
      <c r="I16" s="33"/>
      <c r="J16" s="83"/>
      <c r="K16" s="83"/>
      <c r="P16" s="55"/>
    </row>
    <row r="17" spans="1:16" ht="21.5">
      <c r="A17" s="32">
        <v>14</v>
      </c>
      <c r="B17" s="60">
        <v>149.89163723042299</v>
      </c>
      <c r="C17" s="60">
        <v>141.70753532845899</v>
      </c>
      <c r="D17" s="42">
        <v>0</v>
      </c>
      <c r="E17" s="60">
        <f t="shared" si="0"/>
        <v>141.70753532845899</v>
      </c>
      <c r="F17" s="60">
        <f t="shared" si="1"/>
        <v>8.1841019019639987</v>
      </c>
      <c r="G17" s="60">
        <v>450</v>
      </c>
      <c r="H17" s="60">
        <v>145</v>
      </c>
      <c r="I17" s="33"/>
      <c r="J17" s="83"/>
      <c r="K17" s="83"/>
      <c r="P17" s="55"/>
    </row>
    <row r="18" spans="1:16" ht="21.5">
      <c r="A18" s="32">
        <v>15</v>
      </c>
      <c r="B18" s="60">
        <v>74.816645455750702</v>
      </c>
      <c r="C18" s="60">
        <v>70.881905908313897</v>
      </c>
      <c r="D18" s="42">
        <v>0</v>
      </c>
      <c r="E18" s="60">
        <f t="shared" si="0"/>
        <v>70.881905908313897</v>
      </c>
      <c r="F18" s="60">
        <f t="shared" si="1"/>
        <v>3.9347395474368057</v>
      </c>
      <c r="G18" s="60">
        <v>220</v>
      </c>
      <c r="H18" s="60">
        <v>70</v>
      </c>
      <c r="I18" s="33"/>
      <c r="J18" s="83"/>
      <c r="K18" s="83"/>
      <c r="P18" s="55"/>
    </row>
    <row r="19" spans="1:16" ht="21.5">
      <c r="A19" s="32">
        <v>16</v>
      </c>
      <c r="B19" s="60">
        <v>147.391636922164</v>
      </c>
      <c r="C19" s="60">
        <v>139.34903896105999</v>
      </c>
      <c r="D19" s="42">
        <v>0</v>
      </c>
      <c r="E19" s="60">
        <f t="shared" si="0"/>
        <v>139.34903896105999</v>
      </c>
      <c r="F19" s="60">
        <f t="shared" si="1"/>
        <v>8.0425979611040077</v>
      </c>
      <c r="G19" s="60">
        <v>440</v>
      </c>
      <c r="H19" s="60">
        <v>145</v>
      </c>
      <c r="I19" s="33"/>
      <c r="J19" s="83"/>
      <c r="K19" s="83"/>
      <c r="P19" s="55"/>
    </row>
    <row r="20" spans="1:16" ht="21.5">
      <c r="A20" s="32">
        <v>17</v>
      </c>
      <c r="B20" s="60">
        <v>148.46627460639201</v>
      </c>
      <c r="C20" s="60">
        <v>140.362850465863</v>
      </c>
      <c r="D20" s="42">
        <v>0</v>
      </c>
      <c r="E20" s="60">
        <f t="shared" si="0"/>
        <v>140.362850465863</v>
      </c>
      <c r="F20" s="60">
        <f t="shared" si="1"/>
        <v>8.1034241405290004</v>
      </c>
      <c r="G20" s="60">
        <v>440</v>
      </c>
      <c r="H20" s="60">
        <v>144.69397708462299</v>
      </c>
      <c r="I20" s="33"/>
      <c r="J20" s="83"/>
      <c r="K20" s="83"/>
      <c r="P20" s="55"/>
    </row>
    <row r="21" spans="1:16" ht="21.5">
      <c r="A21" s="32">
        <v>18</v>
      </c>
      <c r="B21" s="60">
        <v>148.46627460639201</v>
      </c>
      <c r="C21" s="60">
        <v>140.362850465863</v>
      </c>
      <c r="D21" s="42">
        <v>0</v>
      </c>
      <c r="E21" s="60">
        <f t="shared" si="0"/>
        <v>140.362850465863</v>
      </c>
      <c r="F21" s="60">
        <f t="shared" si="1"/>
        <v>8.1034241405290004</v>
      </c>
      <c r="G21" s="60">
        <v>440</v>
      </c>
      <c r="H21" s="60">
        <v>144.69397708462299</v>
      </c>
      <c r="I21" s="33"/>
      <c r="J21" s="83"/>
      <c r="K21" s="83"/>
      <c r="P21" s="55"/>
    </row>
    <row r="22" spans="1:16" ht="21.5">
      <c r="A22" s="32">
        <v>19</v>
      </c>
      <c r="B22" s="60">
        <v>148.46627460639201</v>
      </c>
      <c r="C22" s="60">
        <v>140.362850465863</v>
      </c>
      <c r="D22" s="42">
        <v>0</v>
      </c>
      <c r="E22" s="60">
        <f t="shared" si="0"/>
        <v>140.362850465863</v>
      </c>
      <c r="F22" s="60">
        <f t="shared" si="1"/>
        <v>8.1034241405290004</v>
      </c>
      <c r="G22" s="60">
        <v>440</v>
      </c>
      <c r="H22" s="60">
        <v>144.69397708462299</v>
      </c>
      <c r="I22" s="33"/>
      <c r="J22" s="83"/>
      <c r="K22" s="83"/>
      <c r="P22" s="55"/>
    </row>
    <row r="23" spans="1:16" ht="21.5">
      <c r="A23" s="32">
        <v>20</v>
      </c>
      <c r="B23" s="60">
        <v>148.46627460639201</v>
      </c>
      <c r="C23" s="60">
        <v>140.362850465863</v>
      </c>
      <c r="D23" s="42">
        <v>0</v>
      </c>
      <c r="E23" s="60">
        <f t="shared" si="0"/>
        <v>140.362850465863</v>
      </c>
      <c r="F23" s="60">
        <f t="shared" si="1"/>
        <v>8.1034241405290004</v>
      </c>
      <c r="G23" s="60">
        <v>440</v>
      </c>
      <c r="H23" s="60">
        <v>144.69397708462299</v>
      </c>
      <c r="I23" s="33"/>
      <c r="J23" s="83"/>
      <c r="K23" s="83"/>
      <c r="P23" s="55"/>
    </row>
    <row r="24" spans="1:16" ht="21.5">
      <c r="A24" s="32">
        <v>21</v>
      </c>
      <c r="B24" s="60">
        <v>148.46627460639201</v>
      </c>
      <c r="C24" s="60">
        <v>140.362850465863</v>
      </c>
      <c r="D24" s="42">
        <v>0</v>
      </c>
      <c r="E24" s="60">
        <f t="shared" si="0"/>
        <v>140.362850465863</v>
      </c>
      <c r="F24" s="60">
        <f t="shared" si="1"/>
        <v>8.1034241405290004</v>
      </c>
      <c r="G24" s="60">
        <v>440</v>
      </c>
      <c r="H24" s="60">
        <v>144.69397708462299</v>
      </c>
      <c r="I24" s="33"/>
      <c r="J24" s="83"/>
      <c r="K24" s="83"/>
      <c r="P24" s="55"/>
    </row>
    <row r="25" spans="1:16" ht="21.5">
      <c r="A25" s="32">
        <v>22</v>
      </c>
      <c r="B25" s="60">
        <v>75.891283109857099</v>
      </c>
      <c r="C25" s="60">
        <v>71.895717384698898</v>
      </c>
      <c r="D25" s="42">
        <v>0</v>
      </c>
      <c r="E25" s="60">
        <f t="shared" si="0"/>
        <v>71.895717384698898</v>
      </c>
      <c r="F25" s="60">
        <f t="shared" si="1"/>
        <v>3.9955657251582011</v>
      </c>
      <c r="G25" s="60">
        <v>230</v>
      </c>
      <c r="H25" s="60">
        <v>75</v>
      </c>
      <c r="I25" s="33"/>
      <c r="J25" s="83"/>
      <c r="K25" s="83"/>
      <c r="P25" s="55"/>
    </row>
    <row r="26" spans="1:16" ht="21.5">
      <c r="A26" s="32">
        <v>23</v>
      </c>
      <c r="B26" s="60">
        <v>147.466274449194</v>
      </c>
      <c r="C26" s="60">
        <v>139.41945188692699</v>
      </c>
      <c r="D26" s="42">
        <v>0</v>
      </c>
      <c r="E26" s="60">
        <f t="shared" si="0"/>
        <v>139.41945188692699</v>
      </c>
      <c r="F26" s="60">
        <f t="shared" si="1"/>
        <v>8.0468225622670104</v>
      </c>
      <c r="G26" s="60">
        <v>440</v>
      </c>
      <c r="H26" s="60">
        <v>145</v>
      </c>
      <c r="I26" s="33"/>
      <c r="J26" s="83"/>
      <c r="K26" s="83"/>
      <c r="P26" s="55"/>
    </row>
    <row r="27" spans="1:16" ht="21.5">
      <c r="A27" s="32">
        <v>24</v>
      </c>
      <c r="B27" s="60">
        <v>148.54089574786201</v>
      </c>
      <c r="C27" s="60">
        <v>140.433247933617</v>
      </c>
      <c r="D27" s="42">
        <v>0</v>
      </c>
      <c r="E27" s="60">
        <f t="shared" si="0"/>
        <v>140.433247933617</v>
      </c>
      <c r="F27" s="60">
        <f t="shared" si="1"/>
        <v>8.1076478142450128</v>
      </c>
      <c r="G27" s="60">
        <v>440</v>
      </c>
      <c r="H27" s="60">
        <v>145</v>
      </c>
      <c r="I27" s="33"/>
      <c r="J27" s="83"/>
      <c r="K27" s="83"/>
      <c r="P27" s="55"/>
    </row>
    <row r="28" spans="1:16" ht="21.5">
      <c r="A28" s="32">
        <v>25</v>
      </c>
      <c r="B28" s="60">
        <v>148.54089574786201</v>
      </c>
      <c r="C28" s="60">
        <v>140.433247933617</v>
      </c>
      <c r="D28" s="42">
        <v>0</v>
      </c>
      <c r="E28" s="60">
        <f t="shared" si="0"/>
        <v>140.433247933617</v>
      </c>
      <c r="F28" s="60">
        <f t="shared" si="1"/>
        <v>8.1076478142450128</v>
      </c>
      <c r="G28" s="60">
        <v>440</v>
      </c>
      <c r="H28" s="60">
        <v>145</v>
      </c>
      <c r="I28" s="33"/>
      <c r="J28" s="83"/>
      <c r="K28" s="83"/>
      <c r="P28" s="55"/>
    </row>
    <row r="29" spans="1:16" ht="21.5">
      <c r="A29" s="32">
        <v>26</v>
      </c>
      <c r="B29" s="60">
        <v>148.54089574786201</v>
      </c>
      <c r="C29" s="60">
        <v>140.433247933617</v>
      </c>
      <c r="D29" s="42">
        <v>0</v>
      </c>
      <c r="E29" s="60">
        <f t="shared" si="0"/>
        <v>140.433247933617</v>
      </c>
      <c r="F29" s="60">
        <f t="shared" si="1"/>
        <v>8.1076478142450128</v>
      </c>
      <c r="G29" s="60">
        <v>440</v>
      </c>
      <c r="H29" s="60">
        <v>145</v>
      </c>
      <c r="I29" s="33"/>
      <c r="J29" s="83"/>
      <c r="K29" s="83"/>
      <c r="P29" s="55"/>
    </row>
    <row r="30" spans="1:16" ht="21.5">
      <c r="A30" s="32">
        <v>27</v>
      </c>
      <c r="B30" s="60">
        <v>148.54089574786201</v>
      </c>
      <c r="C30" s="60">
        <v>140.433247933617</v>
      </c>
      <c r="D30" s="42">
        <v>0</v>
      </c>
      <c r="E30" s="60">
        <f t="shared" si="0"/>
        <v>140.433247933617</v>
      </c>
      <c r="F30" s="60">
        <f t="shared" si="1"/>
        <v>8.1076478142450128</v>
      </c>
      <c r="G30" s="60">
        <v>440</v>
      </c>
      <c r="H30" s="60">
        <v>145</v>
      </c>
      <c r="I30" s="33"/>
      <c r="J30" s="83"/>
      <c r="K30" s="83"/>
      <c r="P30" s="55"/>
    </row>
    <row r="31" spans="1:16" ht="21.5">
      <c r="A31" s="32">
        <v>28</v>
      </c>
      <c r="B31" s="60">
        <v>148.54089574786201</v>
      </c>
      <c r="C31" s="60">
        <v>140.433247933617</v>
      </c>
      <c r="D31" s="42">
        <v>0</v>
      </c>
      <c r="E31" s="60">
        <f t="shared" si="0"/>
        <v>140.433247933617</v>
      </c>
      <c r="F31" s="60">
        <f t="shared" si="1"/>
        <v>8.1076478142450128</v>
      </c>
      <c r="G31" s="60">
        <v>440</v>
      </c>
      <c r="H31" s="60">
        <v>145</v>
      </c>
      <c r="I31" s="33"/>
      <c r="J31" s="83"/>
      <c r="K31" s="83"/>
      <c r="P31" s="55"/>
    </row>
    <row r="32" spans="1:16" ht="21.5">
      <c r="A32" s="32">
        <v>29</v>
      </c>
      <c r="B32" s="60">
        <v>75.965904242702507</v>
      </c>
      <c r="C32" s="60">
        <v>71.966114844317502</v>
      </c>
      <c r="D32" s="42">
        <v>0</v>
      </c>
      <c r="E32" s="60">
        <f t="shared" si="0"/>
        <v>71.966114844317502</v>
      </c>
      <c r="F32" s="60">
        <f t="shared" si="1"/>
        <v>3.9997893983850048</v>
      </c>
      <c r="G32" s="60">
        <v>230</v>
      </c>
      <c r="H32" s="60">
        <v>75</v>
      </c>
      <c r="I32" s="33"/>
      <c r="J32" s="83"/>
      <c r="K32" s="83"/>
      <c r="P32" s="55"/>
    </row>
    <row r="33" spans="1:16" ht="21.5">
      <c r="A33" s="32">
        <v>30</v>
      </c>
      <c r="B33" s="60">
        <v>74.891207776781599</v>
      </c>
      <c r="C33" s="60">
        <v>70.952247884958993</v>
      </c>
      <c r="D33" s="42">
        <v>0</v>
      </c>
      <c r="E33" s="60">
        <f t="shared" si="0"/>
        <v>70.952247884958993</v>
      </c>
      <c r="F33" s="60">
        <f t="shared" si="1"/>
        <v>3.9389598918226056</v>
      </c>
      <c r="G33" s="60">
        <v>230</v>
      </c>
      <c r="H33" s="60">
        <v>75</v>
      </c>
      <c r="I33" s="33"/>
      <c r="J33" s="83"/>
      <c r="K33" s="83"/>
      <c r="P33" s="55"/>
    </row>
    <row r="34" spans="1:16" ht="21.5">
      <c r="A34" s="32">
        <v>31</v>
      </c>
      <c r="B34" s="60">
        <v>74.891207776781599</v>
      </c>
      <c r="C34" s="60">
        <v>70.952247884958993</v>
      </c>
      <c r="D34" s="42">
        <v>0</v>
      </c>
      <c r="E34" s="60">
        <f t="shared" si="0"/>
        <v>70.952247884958993</v>
      </c>
      <c r="F34" s="60">
        <f t="shared" si="1"/>
        <v>3.9389598918226056</v>
      </c>
      <c r="G34" s="60">
        <v>230</v>
      </c>
      <c r="H34" s="60">
        <v>75</v>
      </c>
      <c r="I34" s="33"/>
      <c r="J34" s="83"/>
      <c r="K34" s="83"/>
      <c r="P34" s="55"/>
    </row>
    <row r="35" spans="1:16" s="47" customFormat="1" ht="21.5">
      <c r="A35" s="45" t="s">
        <v>10</v>
      </c>
      <c r="B35" s="52">
        <f>SUM(B4:B34)</f>
        <v>4035.9350662918328</v>
      </c>
      <c r="C35" s="52">
        <f>SUM(C4:C34)</f>
        <v>3816.7948076835942</v>
      </c>
      <c r="D35" s="54">
        <f>SUM(D4:D33)</f>
        <v>0</v>
      </c>
      <c r="E35" s="52">
        <f>SUM(E4:E34)</f>
        <v>3816.7948076835942</v>
      </c>
      <c r="F35" s="52">
        <f>SUM(F4:F34)</f>
        <v>219.14025860824086</v>
      </c>
      <c r="G35" s="52">
        <f>SUM(G4:G34)</f>
        <v>12000</v>
      </c>
      <c r="H35" s="52">
        <f>SUM(H4:H34)</f>
        <v>3928.4698854231146</v>
      </c>
      <c r="I35" s="46"/>
      <c r="P35" s="58"/>
    </row>
    <row r="36" spans="1:16" s="50" customFormat="1" ht="21.5">
      <c r="A36" s="51" t="s">
        <v>32</v>
      </c>
      <c r="B36" s="48">
        <f>AVERAGE(B4:B34)</f>
        <v>130.19145375134946</v>
      </c>
      <c r="C36" s="48">
        <f t="shared" ref="C36:H36" si="2">AVERAGE(C4:C34)</f>
        <v>123.12241315108368</v>
      </c>
      <c r="D36" s="48">
        <f t="shared" si="2"/>
        <v>0</v>
      </c>
      <c r="E36" s="48">
        <f t="shared" si="2"/>
        <v>123.12241315108368</v>
      </c>
      <c r="F36" s="48">
        <f t="shared" si="2"/>
        <v>7.0690406002658337</v>
      </c>
      <c r="G36" s="48">
        <f t="shared" si="2"/>
        <v>387.09677419354841</v>
      </c>
      <c r="H36" s="48">
        <f t="shared" si="2"/>
        <v>126.72483501364886</v>
      </c>
      <c r="I36" s="49"/>
      <c r="P36" s="59"/>
    </row>
    <row r="37" spans="1:16" ht="21.5">
      <c r="A37" s="53" t="s">
        <v>37</v>
      </c>
      <c r="B37" s="35"/>
      <c r="G37" s="36"/>
      <c r="H37" s="37" t="str">
        <f>'เม.ย. 65'!H37</f>
        <v>จัดทำวันที่ 3 มีนาคม 2565</v>
      </c>
    </row>
    <row r="38" spans="1:16" s="27" customFormat="1" ht="21.5">
      <c r="A38" s="53" t="s">
        <v>22</v>
      </c>
      <c r="C38" s="38" t="s">
        <v>23</v>
      </c>
      <c r="D38" s="53"/>
      <c r="E38" s="38"/>
      <c r="F38" s="53" t="s">
        <v>24</v>
      </c>
      <c r="I38" s="26"/>
      <c r="P38" s="57"/>
    </row>
    <row r="39" spans="1:16" s="27" customFormat="1" ht="21.5">
      <c r="A39" s="39" t="s">
        <v>25</v>
      </c>
      <c r="B39" s="39"/>
      <c r="D39" s="39" t="s">
        <v>26</v>
      </c>
      <c r="E39" s="39"/>
      <c r="G39" s="27" t="s">
        <v>33</v>
      </c>
      <c r="I39" s="26"/>
      <c r="P39" s="57"/>
    </row>
    <row r="40" spans="1:16" ht="20.5">
      <c r="A40" s="40" t="s">
        <v>34</v>
      </c>
      <c r="H40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P40"/>
  <sheetViews>
    <sheetView topLeftCell="A19" zoomScale="70" zoomScaleNormal="70" workbookViewId="0">
      <selection activeCell="H38" sqref="H38"/>
    </sheetView>
  </sheetViews>
  <sheetFormatPr defaultColWidth="9" defaultRowHeight="18.5"/>
  <cols>
    <col min="1" max="8" width="9.6328125" style="20" customWidth="1"/>
    <col min="9" max="9" width="9.6328125" style="19" customWidth="1"/>
    <col min="10" max="15" width="9" style="20"/>
    <col min="16" max="16" width="9" style="56"/>
    <col min="17" max="19" width="9" style="20"/>
    <col min="20" max="20" width="7.7265625" style="20" customWidth="1"/>
    <col min="21" max="16384" width="9" style="20"/>
  </cols>
  <sheetData>
    <row r="1" spans="1:16" ht="24.5">
      <c r="A1" s="17" t="s">
        <v>41</v>
      </c>
      <c r="B1" s="18"/>
      <c r="C1" s="18"/>
      <c r="D1" s="18"/>
      <c r="E1" s="18"/>
      <c r="F1" s="18"/>
      <c r="G1" s="18"/>
      <c r="H1" s="18"/>
    </row>
    <row r="2" spans="1:16" s="27" customFormat="1" ht="21.5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4.5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.5">
      <c r="A4" s="32">
        <v>1</v>
      </c>
      <c r="B4" s="60">
        <v>91.891209026910303</v>
      </c>
      <c r="C4" s="60">
        <v>86.990022385119701</v>
      </c>
      <c r="D4" s="42">
        <v>0</v>
      </c>
      <c r="E4" s="60">
        <f>D4+C4</f>
        <v>86.990022385119701</v>
      </c>
      <c r="F4" s="60">
        <f>B4-C4</f>
        <v>4.901186641790602</v>
      </c>
      <c r="G4" s="60">
        <v>275</v>
      </c>
      <c r="H4" s="60">
        <v>89.556396080309099</v>
      </c>
      <c r="I4" s="33"/>
      <c r="P4" s="55"/>
    </row>
    <row r="5" spans="1:16" ht="21.5">
      <c r="A5" s="32">
        <v>2</v>
      </c>
      <c r="B5" s="60">
        <v>91.891209026910303</v>
      </c>
      <c r="C5" s="60">
        <v>86.990022385119701</v>
      </c>
      <c r="D5" s="42">
        <v>0</v>
      </c>
      <c r="E5" s="60">
        <f t="shared" ref="E5:E33" si="0">D5+C5</f>
        <v>86.990022385119701</v>
      </c>
      <c r="F5" s="60">
        <f t="shared" ref="F5:F33" si="1">B5-C5</f>
        <v>4.901186641790602</v>
      </c>
      <c r="G5" s="60">
        <v>275</v>
      </c>
      <c r="H5" s="60">
        <v>89.556396080309099</v>
      </c>
      <c r="I5" s="33"/>
      <c r="P5" s="55"/>
    </row>
    <row r="6" spans="1:16" ht="21.5">
      <c r="A6" s="32">
        <v>3</v>
      </c>
      <c r="B6" s="60">
        <v>91.891209026910303</v>
      </c>
      <c r="C6" s="60">
        <v>86.990022385119701</v>
      </c>
      <c r="D6" s="42">
        <v>0</v>
      </c>
      <c r="E6" s="60">
        <f t="shared" si="0"/>
        <v>86.990022385119701</v>
      </c>
      <c r="F6" s="60">
        <f t="shared" si="1"/>
        <v>4.901186641790602</v>
      </c>
      <c r="G6" s="60">
        <v>275</v>
      </c>
      <c r="H6" s="60">
        <v>89.556396080309099</v>
      </c>
      <c r="I6" s="33"/>
      <c r="J6" s="34"/>
      <c r="P6" s="55"/>
    </row>
    <row r="7" spans="1:16" ht="21.5">
      <c r="A7" s="32">
        <v>4</v>
      </c>
      <c r="B7" s="60">
        <v>91.891209026910303</v>
      </c>
      <c r="C7" s="60">
        <v>86.990022385119701</v>
      </c>
      <c r="D7" s="42">
        <v>0</v>
      </c>
      <c r="E7" s="60">
        <f t="shared" si="0"/>
        <v>86.990022385119701</v>
      </c>
      <c r="F7" s="60">
        <f t="shared" si="1"/>
        <v>4.901186641790602</v>
      </c>
      <c r="G7" s="60">
        <v>275</v>
      </c>
      <c r="H7" s="60">
        <v>89.556396080309099</v>
      </c>
      <c r="I7" s="33"/>
      <c r="J7" s="34"/>
      <c r="P7" s="55"/>
    </row>
    <row r="8" spans="1:16" ht="21.5">
      <c r="A8" s="32">
        <v>5</v>
      </c>
      <c r="B8" s="60">
        <v>91.891209026910303</v>
      </c>
      <c r="C8" s="60">
        <v>86.990022385119701</v>
      </c>
      <c r="D8" s="42">
        <v>0</v>
      </c>
      <c r="E8" s="60">
        <f t="shared" si="0"/>
        <v>86.990022385119701</v>
      </c>
      <c r="F8" s="60">
        <f t="shared" si="1"/>
        <v>4.901186641790602</v>
      </c>
      <c r="G8" s="60">
        <v>275</v>
      </c>
      <c r="H8" s="60">
        <v>89.556396080309099</v>
      </c>
      <c r="I8" s="33"/>
      <c r="J8" s="34"/>
      <c r="P8" s="55"/>
    </row>
    <row r="9" spans="1:16" ht="21.5">
      <c r="A9" s="32">
        <v>6</v>
      </c>
      <c r="B9" s="60">
        <v>86.316307850374997</v>
      </c>
      <c r="C9" s="60">
        <v>81.730669364232298</v>
      </c>
      <c r="D9" s="42">
        <v>0</v>
      </c>
      <c r="E9" s="60">
        <f t="shared" si="0"/>
        <v>81.730669364232298</v>
      </c>
      <c r="F9" s="60">
        <f t="shared" si="1"/>
        <v>4.5856384861426989</v>
      </c>
      <c r="G9" s="60">
        <v>255.200930777103</v>
      </c>
      <c r="H9" s="60">
        <v>84.123144486806197</v>
      </c>
      <c r="I9" s="33"/>
      <c r="J9" s="34"/>
      <c r="P9" s="55"/>
    </row>
    <row r="10" spans="1:16" ht="21.5">
      <c r="A10" s="32">
        <v>7</v>
      </c>
      <c r="B10" s="60">
        <v>89.891168976296001</v>
      </c>
      <c r="C10" s="60">
        <v>85.103187740163506</v>
      </c>
      <c r="D10" s="42">
        <v>0</v>
      </c>
      <c r="E10" s="60">
        <f t="shared" si="0"/>
        <v>85.103187740163506</v>
      </c>
      <c r="F10" s="60">
        <f t="shared" si="1"/>
        <v>4.7879812361324952</v>
      </c>
      <c r="G10" s="60">
        <v>270</v>
      </c>
      <c r="H10" s="60">
        <v>87.607173942021305</v>
      </c>
      <c r="I10" s="33"/>
      <c r="J10" s="34"/>
      <c r="P10" s="55"/>
    </row>
    <row r="11" spans="1:16" ht="21.5">
      <c r="A11" s="32">
        <v>8</v>
      </c>
      <c r="B11" s="60">
        <v>89.891168976296001</v>
      </c>
      <c r="C11" s="60">
        <v>85.103187740163506</v>
      </c>
      <c r="D11" s="42">
        <v>0</v>
      </c>
      <c r="E11" s="60">
        <f t="shared" si="0"/>
        <v>85.103187740163506</v>
      </c>
      <c r="F11" s="60">
        <f t="shared" si="1"/>
        <v>4.7879812361324952</v>
      </c>
      <c r="G11" s="60">
        <v>270</v>
      </c>
      <c r="H11" s="60">
        <v>87.607173942021305</v>
      </c>
      <c r="I11" s="33"/>
      <c r="J11" s="34"/>
      <c r="P11" s="55"/>
    </row>
    <row r="12" spans="1:16" ht="21.5">
      <c r="A12" s="32">
        <v>9</v>
      </c>
      <c r="B12" s="60">
        <v>89.891168976296001</v>
      </c>
      <c r="C12" s="60">
        <v>85.103187740163506</v>
      </c>
      <c r="D12" s="42">
        <v>0</v>
      </c>
      <c r="E12" s="60">
        <f t="shared" si="0"/>
        <v>85.103187740163506</v>
      </c>
      <c r="F12" s="60">
        <f t="shared" si="1"/>
        <v>4.7879812361324952</v>
      </c>
      <c r="G12" s="60">
        <v>270</v>
      </c>
      <c r="H12" s="60">
        <v>87.607173942021305</v>
      </c>
      <c r="I12" s="33"/>
      <c r="J12" s="34"/>
      <c r="P12" s="55"/>
    </row>
    <row r="13" spans="1:16" ht="21.5">
      <c r="A13" s="32">
        <v>10</v>
      </c>
      <c r="B13" s="60">
        <v>89.891168976296001</v>
      </c>
      <c r="C13" s="60">
        <v>85.103187740163506</v>
      </c>
      <c r="D13" s="42">
        <v>0</v>
      </c>
      <c r="E13" s="60">
        <f t="shared" si="0"/>
        <v>85.103187740163506</v>
      </c>
      <c r="F13" s="60">
        <f t="shared" si="1"/>
        <v>4.7879812361324952</v>
      </c>
      <c r="G13" s="60">
        <v>270</v>
      </c>
      <c r="H13" s="60">
        <v>87.607173942021305</v>
      </c>
      <c r="I13" s="33"/>
      <c r="J13" s="34"/>
      <c r="P13" s="55"/>
    </row>
    <row r="14" spans="1:16" ht="21.5">
      <c r="A14" s="32">
        <v>11</v>
      </c>
      <c r="B14" s="60">
        <v>89.891168976296001</v>
      </c>
      <c r="C14" s="60">
        <v>85.103187740163506</v>
      </c>
      <c r="D14" s="42">
        <v>0</v>
      </c>
      <c r="E14" s="60">
        <f t="shared" si="0"/>
        <v>85.103187740163506</v>
      </c>
      <c r="F14" s="60">
        <f t="shared" si="1"/>
        <v>4.7879812361324952</v>
      </c>
      <c r="G14" s="60">
        <v>270</v>
      </c>
      <c r="H14" s="60">
        <v>87.607173942021305</v>
      </c>
      <c r="I14" s="33"/>
      <c r="J14" s="34"/>
      <c r="P14" s="55"/>
    </row>
    <row r="15" spans="1:16" ht="21.5">
      <c r="A15" s="32">
        <v>12</v>
      </c>
      <c r="B15" s="60">
        <v>75.816210854183495</v>
      </c>
      <c r="C15" s="60">
        <v>71.824894336512202</v>
      </c>
      <c r="D15" s="42">
        <v>0</v>
      </c>
      <c r="E15" s="60">
        <f t="shared" si="0"/>
        <v>71.824894336512202</v>
      </c>
      <c r="F15" s="60">
        <f t="shared" si="1"/>
        <v>3.9913165176712937</v>
      </c>
      <c r="G15" s="60">
        <v>225</v>
      </c>
      <c r="H15" s="60">
        <v>73.889838652325196</v>
      </c>
      <c r="I15" s="33"/>
      <c r="J15" s="34"/>
      <c r="P15" s="55"/>
    </row>
    <row r="16" spans="1:16" ht="21.5">
      <c r="A16" s="32">
        <v>13</v>
      </c>
      <c r="B16" s="60">
        <v>81.391115004059998</v>
      </c>
      <c r="C16" s="60">
        <v>77.084250162445002</v>
      </c>
      <c r="D16" s="42">
        <v>0</v>
      </c>
      <c r="E16" s="60">
        <f t="shared" si="0"/>
        <v>77.084250162445002</v>
      </c>
      <c r="F16" s="60">
        <f t="shared" si="1"/>
        <v>4.3068648416149955</v>
      </c>
      <c r="G16" s="60">
        <v>240</v>
      </c>
      <c r="H16" s="60">
        <v>79.323093143621406</v>
      </c>
      <c r="I16" s="33"/>
      <c r="J16" s="34"/>
      <c r="P16" s="55"/>
    </row>
    <row r="17" spans="1:16" ht="21.5">
      <c r="A17" s="32">
        <v>14</v>
      </c>
      <c r="B17" s="60">
        <v>89.966048695795607</v>
      </c>
      <c r="C17" s="60">
        <v>85.173829150025796</v>
      </c>
      <c r="D17" s="42">
        <v>0</v>
      </c>
      <c r="E17" s="60">
        <f t="shared" si="0"/>
        <v>85.173829150025796</v>
      </c>
      <c r="F17" s="60">
        <f t="shared" si="1"/>
        <v>4.7922195457698109</v>
      </c>
      <c r="G17" s="60">
        <v>270</v>
      </c>
      <c r="H17" s="60">
        <v>87.680151084110307</v>
      </c>
      <c r="I17" s="33"/>
      <c r="J17" s="34"/>
      <c r="P17" s="55"/>
    </row>
    <row r="18" spans="1:16" ht="21.5">
      <c r="A18" s="32">
        <v>15</v>
      </c>
      <c r="B18" s="60">
        <v>89.966048695795607</v>
      </c>
      <c r="C18" s="60">
        <v>85.173829150025796</v>
      </c>
      <c r="D18" s="42">
        <v>0</v>
      </c>
      <c r="E18" s="60">
        <f t="shared" si="0"/>
        <v>85.173829150025796</v>
      </c>
      <c r="F18" s="60">
        <f t="shared" si="1"/>
        <v>4.7922195457698109</v>
      </c>
      <c r="G18" s="60">
        <v>270</v>
      </c>
      <c r="H18" s="60">
        <v>87.680151084110307</v>
      </c>
      <c r="I18" s="33"/>
      <c r="J18" s="34"/>
      <c r="P18" s="55"/>
    </row>
    <row r="19" spans="1:16" ht="21.5">
      <c r="A19" s="32">
        <v>16</v>
      </c>
      <c r="B19" s="60">
        <v>89.966048695795607</v>
      </c>
      <c r="C19" s="60">
        <v>85.173829150025796</v>
      </c>
      <c r="D19" s="42">
        <v>0</v>
      </c>
      <c r="E19" s="60">
        <f t="shared" si="0"/>
        <v>85.173829150025796</v>
      </c>
      <c r="F19" s="60">
        <f t="shared" si="1"/>
        <v>4.7922195457698109</v>
      </c>
      <c r="G19" s="60">
        <v>270</v>
      </c>
      <c r="H19" s="60">
        <v>87.680151084110307</v>
      </c>
      <c r="I19" s="33"/>
      <c r="J19" s="34"/>
      <c r="P19" s="55"/>
    </row>
    <row r="20" spans="1:16" ht="21.5">
      <c r="A20" s="32">
        <v>17</v>
      </c>
      <c r="B20" s="60">
        <v>89.966048695795607</v>
      </c>
      <c r="C20" s="60">
        <v>85.173829150025796</v>
      </c>
      <c r="D20" s="42">
        <v>0</v>
      </c>
      <c r="E20" s="60">
        <f t="shared" si="0"/>
        <v>85.173829150025796</v>
      </c>
      <c r="F20" s="60">
        <f t="shared" si="1"/>
        <v>4.7922195457698109</v>
      </c>
      <c r="G20" s="60">
        <v>270</v>
      </c>
      <c r="H20" s="60">
        <v>87.680151084110307</v>
      </c>
      <c r="I20" s="33"/>
      <c r="J20" s="34"/>
      <c r="P20" s="55"/>
    </row>
    <row r="21" spans="1:16" ht="21.5">
      <c r="A21" s="32">
        <v>18</v>
      </c>
      <c r="B21" s="60">
        <v>78.891101575715595</v>
      </c>
      <c r="C21" s="60">
        <v>74.725741417579002</v>
      </c>
      <c r="D21" s="42">
        <v>0</v>
      </c>
      <c r="E21" s="60">
        <f t="shared" si="0"/>
        <v>74.725741417579002</v>
      </c>
      <c r="F21" s="60">
        <f t="shared" si="1"/>
        <v>4.1653601581365933</v>
      </c>
      <c r="G21" s="60">
        <v>235</v>
      </c>
      <c r="H21" s="60">
        <v>76.886601174848394</v>
      </c>
      <c r="I21" s="33"/>
      <c r="J21" s="34"/>
      <c r="P21" s="55"/>
    </row>
    <row r="22" spans="1:16" ht="21.5">
      <c r="A22" s="32">
        <v>19</v>
      </c>
      <c r="B22" s="60">
        <v>75.8162608407346</v>
      </c>
      <c r="C22" s="60">
        <v>71.824941493746095</v>
      </c>
      <c r="D22" s="42">
        <v>0</v>
      </c>
      <c r="E22" s="60">
        <f t="shared" si="0"/>
        <v>71.824941493746095</v>
      </c>
      <c r="F22" s="60">
        <f t="shared" si="1"/>
        <v>3.9913193469885044</v>
      </c>
      <c r="G22" s="60">
        <v>225</v>
      </c>
      <c r="H22" s="60">
        <v>73.889887368795698</v>
      </c>
      <c r="I22" s="33"/>
      <c r="P22" s="55"/>
    </row>
    <row r="23" spans="1:16" ht="21.5">
      <c r="A23" s="32">
        <v>20</v>
      </c>
      <c r="B23" s="60">
        <v>72.741415949579107</v>
      </c>
      <c r="C23" s="60">
        <v>68.924137648984697</v>
      </c>
      <c r="D23" s="42">
        <v>0</v>
      </c>
      <c r="E23" s="60">
        <f t="shared" si="0"/>
        <v>68.924137648984697</v>
      </c>
      <c r="F23" s="60">
        <f t="shared" si="1"/>
        <v>3.8172783005944098</v>
      </c>
      <c r="G23" s="60">
        <v>220</v>
      </c>
      <c r="H23" s="60">
        <v>70.893169512170303</v>
      </c>
      <c r="I23" s="33"/>
      <c r="P23" s="55"/>
    </row>
    <row r="24" spans="1:16" ht="21.5">
      <c r="A24" s="32">
        <v>21</v>
      </c>
      <c r="B24" s="60">
        <v>74.316128647276898</v>
      </c>
      <c r="C24" s="60">
        <v>70.409719136693397</v>
      </c>
      <c r="D24" s="42">
        <v>0</v>
      </c>
      <c r="E24" s="60">
        <f t="shared" si="0"/>
        <v>70.409719136693397</v>
      </c>
      <c r="F24" s="60">
        <f t="shared" si="1"/>
        <v>3.9064095105835008</v>
      </c>
      <c r="G24" s="60">
        <v>219.72146022987701</v>
      </c>
      <c r="H24" s="60">
        <v>72.427871205195302</v>
      </c>
      <c r="I24" s="33"/>
      <c r="P24" s="55"/>
    </row>
    <row r="25" spans="1:16" ht="21.5">
      <c r="A25" s="32">
        <v>22</v>
      </c>
      <c r="B25" s="60">
        <v>74.316128647276898</v>
      </c>
      <c r="C25" s="60">
        <v>70.409719136693397</v>
      </c>
      <c r="D25" s="42">
        <v>0</v>
      </c>
      <c r="E25" s="60">
        <f t="shared" si="0"/>
        <v>70.409719136693397</v>
      </c>
      <c r="F25" s="60">
        <f t="shared" si="1"/>
        <v>3.9064095105835008</v>
      </c>
      <c r="G25" s="60">
        <v>219.72146022987701</v>
      </c>
      <c r="H25" s="60">
        <v>72.427871205195302</v>
      </c>
      <c r="I25" s="33"/>
      <c r="P25" s="55"/>
    </row>
    <row r="26" spans="1:16" ht="21.5">
      <c r="A26" s="32">
        <v>23</v>
      </c>
      <c r="B26" s="60">
        <v>74.316128647276898</v>
      </c>
      <c r="C26" s="60">
        <v>70.409719136693397</v>
      </c>
      <c r="D26" s="42">
        <v>0</v>
      </c>
      <c r="E26" s="60">
        <f t="shared" si="0"/>
        <v>70.409719136693397</v>
      </c>
      <c r="F26" s="60">
        <f t="shared" si="1"/>
        <v>3.9064095105835008</v>
      </c>
      <c r="G26" s="60">
        <v>219.72146022987701</v>
      </c>
      <c r="H26" s="60">
        <v>72.427871205195302</v>
      </c>
      <c r="I26" s="33"/>
      <c r="P26" s="55"/>
    </row>
    <row r="27" spans="1:16" ht="21.5">
      <c r="A27" s="32">
        <v>24</v>
      </c>
      <c r="B27" s="60">
        <v>74.316128647276898</v>
      </c>
      <c r="C27" s="60">
        <v>70.409719136693397</v>
      </c>
      <c r="D27" s="42">
        <v>0</v>
      </c>
      <c r="E27" s="60">
        <f t="shared" si="0"/>
        <v>70.409719136693397</v>
      </c>
      <c r="F27" s="60">
        <f t="shared" si="1"/>
        <v>3.9064095105835008</v>
      </c>
      <c r="G27" s="60">
        <v>219.72146022987701</v>
      </c>
      <c r="H27" s="60">
        <v>72.427871205195302</v>
      </c>
      <c r="I27" s="33"/>
      <c r="P27" s="55"/>
    </row>
    <row r="28" spans="1:16" ht="21.5">
      <c r="A28" s="32">
        <v>25</v>
      </c>
      <c r="B28" s="60">
        <v>74.316128647276898</v>
      </c>
      <c r="C28" s="60">
        <v>70.409719136693397</v>
      </c>
      <c r="D28" s="42">
        <v>0</v>
      </c>
      <c r="E28" s="60">
        <f t="shared" si="0"/>
        <v>70.409719136693397</v>
      </c>
      <c r="F28" s="60">
        <f t="shared" si="1"/>
        <v>3.9064095105835008</v>
      </c>
      <c r="G28" s="60">
        <v>219.72146022987701</v>
      </c>
      <c r="H28" s="60">
        <v>72.427871205195302</v>
      </c>
      <c r="I28" s="33"/>
      <c r="P28" s="55"/>
    </row>
    <row r="29" spans="1:16" ht="21.5">
      <c r="A29" s="32">
        <v>26</v>
      </c>
      <c r="B29" s="60">
        <v>74.316128647276898</v>
      </c>
      <c r="C29" s="60">
        <v>70.409719136693397</v>
      </c>
      <c r="D29" s="42">
        <v>0</v>
      </c>
      <c r="E29" s="60">
        <f t="shared" si="0"/>
        <v>70.409719136693397</v>
      </c>
      <c r="F29" s="60">
        <f t="shared" si="1"/>
        <v>3.9064095105835008</v>
      </c>
      <c r="G29" s="60">
        <v>219.72146022987701</v>
      </c>
      <c r="H29" s="60">
        <v>72.427871205195302</v>
      </c>
      <c r="I29" s="33"/>
      <c r="P29" s="55"/>
    </row>
    <row r="30" spans="1:16" ht="21.5">
      <c r="A30" s="32">
        <v>27</v>
      </c>
      <c r="B30" s="60">
        <v>74.316128647276898</v>
      </c>
      <c r="C30" s="60">
        <v>70.409719136693397</v>
      </c>
      <c r="D30" s="42">
        <v>0</v>
      </c>
      <c r="E30" s="60">
        <f t="shared" si="0"/>
        <v>70.409719136693397</v>
      </c>
      <c r="F30" s="60">
        <f t="shared" si="1"/>
        <v>3.9064095105835008</v>
      </c>
      <c r="G30" s="60">
        <v>219.72146022987701</v>
      </c>
      <c r="H30" s="60">
        <v>72.427871205195302</v>
      </c>
      <c r="I30" s="33"/>
      <c r="P30" s="55"/>
    </row>
    <row r="31" spans="1:16" ht="21.5">
      <c r="A31" s="32">
        <v>28</v>
      </c>
      <c r="B31" s="60">
        <v>74.316128647276898</v>
      </c>
      <c r="C31" s="60">
        <v>70.409719136693397</v>
      </c>
      <c r="D31" s="42">
        <v>0</v>
      </c>
      <c r="E31" s="60">
        <f t="shared" si="0"/>
        <v>70.409719136693397</v>
      </c>
      <c r="F31" s="60">
        <f t="shared" si="1"/>
        <v>3.9064095105835008</v>
      </c>
      <c r="G31" s="60">
        <v>219.72146022987701</v>
      </c>
      <c r="H31" s="60">
        <v>72.427871205195302</v>
      </c>
      <c r="I31" s="33"/>
      <c r="P31" s="55"/>
    </row>
    <row r="32" spans="1:16" ht="21.5">
      <c r="A32" s="32">
        <v>29</v>
      </c>
      <c r="B32" s="60">
        <v>74.316128647276898</v>
      </c>
      <c r="C32" s="60">
        <v>70.409719136693397</v>
      </c>
      <c r="D32" s="42">
        <v>0</v>
      </c>
      <c r="E32" s="60">
        <f t="shared" si="0"/>
        <v>70.409719136693397</v>
      </c>
      <c r="F32" s="60">
        <f t="shared" si="1"/>
        <v>3.9064095105835008</v>
      </c>
      <c r="G32" s="60">
        <v>219.72146022987701</v>
      </c>
      <c r="H32" s="60">
        <v>72.427871205195302</v>
      </c>
      <c r="I32" s="33"/>
      <c r="P32" s="55"/>
    </row>
    <row r="33" spans="1:16" ht="21.5">
      <c r="A33" s="32">
        <v>30</v>
      </c>
      <c r="B33" s="60">
        <v>74.316128647276898</v>
      </c>
      <c r="C33" s="60">
        <v>70.409719136693397</v>
      </c>
      <c r="D33" s="42">
        <v>0</v>
      </c>
      <c r="E33" s="60">
        <f t="shared" si="0"/>
        <v>70.409719136693397</v>
      </c>
      <c r="F33" s="60">
        <f t="shared" si="1"/>
        <v>3.9064095105835008</v>
      </c>
      <c r="G33" s="60">
        <v>219.72146022987701</v>
      </c>
      <c r="H33" s="60">
        <v>72.427871205195302</v>
      </c>
      <c r="I33" s="33"/>
      <c r="P33" s="55"/>
    </row>
    <row r="34" spans="1:16" ht="21.5">
      <c r="A34" s="32"/>
      <c r="B34" s="60"/>
      <c r="C34" s="60"/>
      <c r="D34" s="42"/>
      <c r="E34" s="60"/>
      <c r="F34" s="60"/>
      <c r="G34" s="42"/>
      <c r="H34" s="42"/>
      <c r="I34" s="33"/>
      <c r="P34" s="55"/>
    </row>
    <row r="35" spans="1:16" s="47" customFormat="1" ht="21.5">
      <c r="A35" s="45" t="s">
        <v>10</v>
      </c>
      <c r="B35" s="52">
        <f>SUM(B4:B34)</f>
        <v>2482.9097833466303</v>
      </c>
      <c r="C35" s="52">
        <f>SUM(C4:C34)</f>
        <v>2351.3731930169515</v>
      </c>
      <c r="D35" s="54">
        <f>SUM(D4:D33)</f>
        <v>0</v>
      </c>
      <c r="E35" s="52">
        <f>SUM(E4:E34)</f>
        <v>2351.3731930169515</v>
      </c>
      <c r="F35" s="52">
        <f>SUM(F4:F34)</f>
        <v>131.53659032967823</v>
      </c>
      <c r="G35" s="52">
        <f>SUM(G4:G34)</f>
        <v>7402.4155330758758</v>
      </c>
      <c r="H35" s="52">
        <f>SUM(H4:H34)</f>
        <v>2419.8229008386147</v>
      </c>
      <c r="I35" s="46"/>
      <c r="P35" s="58"/>
    </row>
    <row r="36" spans="1:16" s="50" customFormat="1" ht="21.5">
      <c r="A36" s="51" t="s">
        <v>32</v>
      </c>
      <c r="B36" s="48">
        <f>AVERAGE(B4:B34)</f>
        <v>82.763659444887679</v>
      </c>
      <c r="C36" s="48">
        <f t="shared" ref="C36:H36" si="2">AVERAGE(C4:C34)</f>
        <v>78.379106433898386</v>
      </c>
      <c r="D36" s="48">
        <f t="shared" si="2"/>
        <v>0</v>
      </c>
      <c r="E36" s="48">
        <f t="shared" si="2"/>
        <v>78.379106433898386</v>
      </c>
      <c r="F36" s="48">
        <f t="shared" si="2"/>
        <v>4.3845530109892747</v>
      </c>
      <c r="G36" s="48">
        <f t="shared" si="2"/>
        <v>246.74718443586252</v>
      </c>
      <c r="H36" s="48">
        <f t="shared" si="2"/>
        <v>80.660763361287152</v>
      </c>
      <c r="I36" s="49"/>
      <c r="P36" s="59"/>
    </row>
    <row r="37" spans="1:16" ht="21.5">
      <c r="A37" s="53" t="s">
        <v>37</v>
      </c>
      <c r="B37" s="35"/>
      <c r="G37" s="36"/>
      <c r="H37" s="37" t="str">
        <f>'พ.ค 65'!H37</f>
        <v>จัดทำวันที่ 3 มีนาคม 2565</v>
      </c>
    </row>
    <row r="38" spans="1:16" s="27" customFormat="1" ht="21.5">
      <c r="A38" s="53" t="s">
        <v>22</v>
      </c>
      <c r="C38" s="38" t="s">
        <v>23</v>
      </c>
      <c r="D38" s="53"/>
      <c r="E38" s="38"/>
      <c r="F38" s="53" t="s">
        <v>24</v>
      </c>
      <c r="I38" s="26"/>
      <c r="P38" s="57"/>
    </row>
    <row r="39" spans="1:16" s="27" customFormat="1" ht="21.5">
      <c r="A39" s="39" t="s">
        <v>25</v>
      </c>
      <c r="B39" s="39"/>
      <c r="D39" s="39" t="s">
        <v>26</v>
      </c>
      <c r="E39" s="39"/>
      <c r="G39" s="27" t="s">
        <v>33</v>
      </c>
      <c r="I39" s="26"/>
      <c r="P39" s="57"/>
    </row>
    <row r="40" spans="1:16" ht="20.5">
      <c r="A40" s="40" t="s">
        <v>34</v>
      </c>
      <c r="H40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0"/>
  <sheetViews>
    <sheetView topLeftCell="A16" zoomScale="70" zoomScaleNormal="70" workbookViewId="0">
      <selection activeCell="L19" sqref="L19"/>
    </sheetView>
  </sheetViews>
  <sheetFormatPr defaultColWidth="9" defaultRowHeight="18.5"/>
  <cols>
    <col min="1" max="8" width="9.6328125" style="20" customWidth="1"/>
    <col min="9" max="9" width="9.6328125" style="19" customWidth="1"/>
    <col min="10" max="15" width="9" style="20"/>
    <col min="16" max="16" width="9" style="56"/>
    <col min="17" max="19" width="9" style="20"/>
    <col min="20" max="20" width="7.7265625" style="20" customWidth="1"/>
    <col min="21" max="16384" width="9" style="20"/>
  </cols>
  <sheetData>
    <row r="1" spans="1:16" ht="24.5">
      <c r="A1" s="17" t="s">
        <v>42</v>
      </c>
      <c r="B1" s="18"/>
      <c r="C1" s="18"/>
      <c r="D1" s="18"/>
      <c r="E1" s="18"/>
      <c r="F1" s="18"/>
      <c r="G1" s="18"/>
      <c r="H1" s="18"/>
    </row>
    <row r="2" spans="1:16" s="27" customFormat="1" ht="21.5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4.5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.5">
      <c r="A4" s="32">
        <v>1</v>
      </c>
      <c r="B4" s="60">
        <v>70</v>
      </c>
      <c r="C4" s="60">
        <v>63.951999999999998</v>
      </c>
      <c r="D4" s="42">
        <v>0</v>
      </c>
      <c r="E4" s="60">
        <f>D4+C4</f>
        <v>63.951999999999998</v>
      </c>
      <c r="F4" s="60">
        <f>B4-C4</f>
        <v>6.0480000000000018</v>
      </c>
      <c r="G4" s="42">
        <v>235</v>
      </c>
      <c r="H4" s="42">
        <v>75</v>
      </c>
      <c r="I4" s="33"/>
      <c r="P4" s="55"/>
    </row>
    <row r="5" spans="1:16" ht="21.5">
      <c r="A5" s="32">
        <v>2</v>
      </c>
      <c r="B5" s="60">
        <v>70</v>
      </c>
      <c r="C5" s="60">
        <v>63.951999999999998</v>
      </c>
      <c r="D5" s="42">
        <v>0</v>
      </c>
      <c r="E5" s="60">
        <f t="shared" ref="E5:E24" si="0">D5+C5</f>
        <v>63.951999999999998</v>
      </c>
      <c r="F5" s="60">
        <f t="shared" ref="F5:F24" si="1">B5-C5</f>
        <v>6.0480000000000018</v>
      </c>
      <c r="G5" s="42">
        <v>235</v>
      </c>
      <c r="H5" s="42">
        <v>75</v>
      </c>
      <c r="I5" s="33"/>
      <c r="P5" s="55"/>
    </row>
    <row r="6" spans="1:16" ht="21.5">
      <c r="A6" s="32">
        <v>3</v>
      </c>
      <c r="B6" s="60">
        <v>70</v>
      </c>
      <c r="C6" s="60">
        <v>63.951999999999998</v>
      </c>
      <c r="D6" s="42">
        <v>0</v>
      </c>
      <c r="E6" s="60">
        <f t="shared" si="0"/>
        <v>63.951999999999998</v>
      </c>
      <c r="F6" s="60">
        <f t="shared" si="1"/>
        <v>6.0480000000000018</v>
      </c>
      <c r="G6" s="42">
        <v>235</v>
      </c>
      <c r="H6" s="42">
        <v>75</v>
      </c>
      <c r="I6" s="33"/>
      <c r="J6" s="34"/>
      <c r="P6" s="55"/>
    </row>
    <row r="7" spans="1:16" ht="21.5">
      <c r="A7" s="32">
        <v>4</v>
      </c>
      <c r="B7" s="60">
        <v>70</v>
      </c>
      <c r="C7" s="60">
        <v>63.951999999999998</v>
      </c>
      <c r="D7" s="42">
        <v>0</v>
      </c>
      <c r="E7" s="60">
        <f t="shared" si="0"/>
        <v>63.951999999999998</v>
      </c>
      <c r="F7" s="60">
        <f t="shared" si="1"/>
        <v>6.0480000000000018</v>
      </c>
      <c r="G7" s="42">
        <v>235</v>
      </c>
      <c r="H7" s="42">
        <v>75</v>
      </c>
      <c r="I7" s="33"/>
      <c r="J7" s="34"/>
      <c r="P7" s="55"/>
    </row>
    <row r="8" spans="1:16" ht="21.5">
      <c r="A8" s="32">
        <v>5</v>
      </c>
      <c r="B8" s="60">
        <v>70</v>
      </c>
      <c r="C8" s="60">
        <v>63.951999999999998</v>
      </c>
      <c r="D8" s="42">
        <v>0</v>
      </c>
      <c r="E8" s="60">
        <f t="shared" si="0"/>
        <v>63.951999999999998</v>
      </c>
      <c r="F8" s="60">
        <f t="shared" si="1"/>
        <v>6.0480000000000018</v>
      </c>
      <c r="G8" s="42">
        <v>235</v>
      </c>
      <c r="H8" s="42">
        <v>75</v>
      </c>
      <c r="I8" s="33"/>
      <c r="J8" s="34"/>
      <c r="P8" s="55"/>
    </row>
    <row r="9" spans="1:16" ht="21.5">
      <c r="A9" s="32">
        <v>6</v>
      </c>
      <c r="B9" s="60">
        <v>70</v>
      </c>
      <c r="C9" s="60">
        <v>63.951999999999998</v>
      </c>
      <c r="D9" s="42">
        <v>0</v>
      </c>
      <c r="E9" s="60">
        <f t="shared" si="0"/>
        <v>63.951999999999998</v>
      </c>
      <c r="F9" s="60">
        <f t="shared" si="1"/>
        <v>6.0480000000000018</v>
      </c>
      <c r="G9" s="42">
        <v>235</v>
      </c>
      <c r="H9" s="42">
        <v>75</v>
      </c>
      <c r="I9" s="33"/>
      <c r="J9" s="34"/>
      <c r="P9" s="55"/>
    </row>
    <row r="10" spans="1:16" ht="21.5">
      <c r="A10" s="32">
        <v>7</v>
      </c>
      <c r="B10" s="60">
        <v>70</v>
      </c>
      <c r="C10" s="60">
        <v>63.951999999999998</v>
      </c>
      <c r="D10" s="42">
        <v>0</v>
      </c>
      <c r="E10" s="60">
        <f t="shared" si="0"/>
        <v>63.951999999999998</v>
      </c>
      <c r="F10" s="60">
        <f t="shared" si="1"/>
        <v>6.0480000000000018</v>
      </c>
      <c r="G10" s="42">
        <v>235</v>
      </c>
      <c r="H10" s="42">
        <v>75</v>
      </c>
      <c r="I10" s="33"/>
      <c r="J10" s="34"/>
      <c r="P10" s="55"/>
    </row>
    <row r="11" spans="1:16" ht="21.5">
      <c r="A11" s="32">
        <v>8</v>
      </c>
      <c r="B11" s="60">
        <v>70</v>
      </c>
      <c r="C11" s="60">
        <v>63.951999999999998</v>
      </c>
      <c r="D11" s="42">
        <v>0</v>
      </c>
      <c r="E11" s="60">
        <f t="shared" si="0"/>
        <v>63.951999999999998</v>
      </c>
      <c r="F11" s="60">
        <f t="shared" si="1"/>
        <v>6.0480000000000018</v>
      </c>
      <c r="G11" s="42">
        <v>235</v>
      </c>
      <c r="H11" s="42">
        <v>75</v>
      </c>
      <c r="I11" s="33"/>
      <c r="J11" s="34"/>
      <c r="P11" s="55"/>
    </row>
    <row r="12" spans="1:16" ht="21.5">
      <c r="A12" s="32">
        <v>9</v>
      </c>
      <c r="B12" s="60">
        <v>70</v>
      </c>
      <c r="C12" s="60">
        <v>63.951999999999998</v>
      </c>
      <c r="D12" s="42">
        <v>0</v>
      </c>
      <c r="E12" s="60">
        <f t="shared" si="0"/>
        <v>63.951999999999998</v>
      </c>
      <c r="F12" s="60">
        <f t="shared" si="1"/>
        <v>6.0480000000000018</v>
      </c>
      <c r="G12" s="42">
        <v>235</v>
      </c>
      <c r="H12" s="42">
        <v>75</v>
      </c>
      <c r="I12" s="33"/>
      <c r="J12" s="34"/>
      <c r="P12" s="55"/>
    </row>
    <row r="13" spans="1:16" ht="21.5">
      <c r="A13" s="32">
        <v>10</v>
      </c>
      <c r="B13" s="60">
        <v>70</v>
      </c>
      <c r="C13" s="60">
        <v>63.951999999999998</v>
      </c>
      <c r="D13" s="42">
        <v>0</v>
      </c>
      <c r="E13" s="60">
        <f t="shared" si="0"/>
        <v>63.951999999999998</v>
      </c>
      <c r="F13" s="60">
        <f t="shared" si="1"/>
        <v>6.0480000000000018</v>
      </c>
      <c r="G13" s="42">
        <v>235</v>
      </c>
      <c r="H13" s="42">
        <v>75</v>
      </c>
      <c r="I13" s="33"/>
      <c r="J13" s="34"/>
      <c r="P13" s="55"/>
    </row>
    <row r="14" spans="1:16" ht="21.5">
      <c r="A14" s="32">
        <v>11</v>
      </c>
      <c r="B14" s="60">
        <v>70</v>
      </c>
      <c r="C14" s="60">
        <v>63.951999999999998</v>
      </c>
      <c r="D14" s="42">
        <v>0</v>
      </c>
      <c r="E14" s="60">
        <f t="shared" si="0"/>
        <v>63.951999999999998</v>
      </c>
      <c r="F14" s="60">
        <f t="shared" si="1"/>
        <v>6.0480000000000018</v>
      </c>
      <c r="G14" s="42">
        <v>235</v>
      </c>
      <c r="H14" s="42">
        <v>75</v>
      </c>
      <c r="I14" s="33"/>
      <c r="J14" s="34"/>
      <c r="P14" s="55"/>
    </row>
    <row r="15" spans="1:16" ht="21.5">
      <c r="A15" s="32">
        <v>12</v>
      </c>
      <c r="B15" s="60">
        <v>70</v>
      </c>
      <c r="C15" s="60">
        <v>63.951999999999998</v>
      </c>
      <c r="D15" s="42">
        <v>0</v>
      </c>
      <c r="E15" s="60">
        <f t="shared" si="0"/>
        <v>63.951999999999998</v>
      </c>
      <c r="F15" s="60">
        <f t="shared" si="1"/>
        <v>6.0480000000000018</v>
      </c>
      <c r="G15" s="42">
        <v>235</v>
      </c>
      <c r="H15" s="42">
        <v>75</v>
      </c>
      <c r="I15" s="33"/>
      <c r="J15" s="34"/>
      <c r="P15" s="55"/>
    </row>
    <row r="16" spans="1:16" ht="21.5">
      <c r="A16" s="32">
        <v>13</v>
      </c>
      <c r="B16" s="60">
        <v>70</v>
      </c>
      <c r="C16" s="60">
        <v>63.951999999999998</v>
      </c>
      <c r="D16" s="42">
        <v>0</v>
      </c>
      <c r="E16" s="60">
        <f t="shared" si="0"/>
        <v>63.951999999999998</v>
      </c>
      <c r="F16" s="60">
        <f t="shared" si="1"/>
        <v>6.0480000000000018</v>
      </c>
      <c r="G16" s="42">
        <v>235</v>
      </c>
      <c r="H16" s="42">
        <v>75</v>
      </c>
      <c r="I16" s="33"/>
      <c r="J16" s="34"/>
      <c r="P16" s="55"/>
    </row>
    <row r="17" spans="1:16" ht="21.5">
      <c r="A17" s="32">
        <v>14</v>
      </c>
      <c r="B17" s="60">
        <v>70</v>
      </c>
      <c r="C17" s="60">
        <v>63.951999999999998</v>
      </c>
      <c r="D17" s="42">
        <v>0</v>
      </c>
      <c r="E17" s="60">
        <f t="shared" si="0"/>
        <v>63.951999999999998</v>
      </c>
      <c r="F17" s="60">
        <f t="shared" si="1"/>
        <v>6.0480000000000018</v>
      </c>
      <c r="G17" s="42">
        <v>235</v>
      </c>
      <c r="H17" s="42">
        <v>75</v>
      </c>
      <c r="I17" s="33"/>
      <c r="J17" s="34"/>
      <c r="P17" s="55"/>
    </row>
    <row r="18" spans="1:16" ht="21.5">
      <c r="A18" s="32">
        <v>15</v>
      </c>
      <c r="B18" s="60">
        <v>70</v>
      </c>
      <c r="C18" s="60">
        <v>63.951999999999998</v>
      </c>
      <c r="D18" s="42">
        <v>0</v>
      </c>
      <c r="E18" s="60">
        <f t="shared" si="0"/>
        <v>63.951999999999998</v>
      </c>
      <c r="F18" s="60">
        <f t="shared" si="1"/>
        <v>6.0480000000000018</v>
      </c>
      <c r="G18" s="42">
        <v>235</v>
      </c>
      <c r="H18" s="42">
        <v>75</v>
      </c>
      <c r="I18" s="33"/>
      <c r="J18" s="34"/>
      <c r="P18" s="55"/>
    </row>
    <row r="19" spans="1:16" ht="21.5">
      <c r="A19" s="32">
        <v>16</v>
      </c>
      <c r="B19" s="60">
        <v>70</v>
      </c>
      <c r="C19" s="60">
        <v>63.951999999999998</v>
      </c>
      <c r="D19" s="42">
        <v>0</v>
      </c>
      <c r="E19" s="60">
        <f t="shared" si="0"/>
        <v>63.951999999999998</v>
      </c>
      <c r="F19" s="60">
        <f t="shared" si="1"/>
        <v>6.0480000000000018</v>
      </c>
      <c r="G19" s="42">
        <v>235</v>
      </c>
      <c r="H19" s="42">
        <v>75</v>
      </c>
      <c r="I19" s="33"/>
      <c r="J19" s="34"/>
      <c r="P19" s="55"/>
    </row>
    <row r="20" spans="1:16" ht="21.5">
      <c r="A20" s="32">
        <v>17</v>
      </c>
      <c r="B20" s="60">
        <v>70</v>
      </c>
      <c r="C20" s="60">
        <v>63.951999999999998</v>
      </c>
      <c r="D20" s="42">
        <v>0</v>
      </c>
      <c r="E20" s="60">
        <f t="shared" si="0"/>
        <v>63.951999999999998</v>
      </c>
      <c r="F20" s="60">
        <f t="shared" si="1"/>
        <v>6.0480000000000018</v>
      </c>
      <c r="G20" s="42">
        <v>235</v>
      </c>
      <c r="H20" s="42">
        <v>75</v>
      </c>
      <c r="I20" s="33"/>
      <c r="J20" s="34"/>
      <c r="P20" s="55"/>
    </row>
    <row r="21" spans="1:16" ht="21.5">
      <c r="A21" s="32">
        <v>18</v>
      </c>
      <c r="B21" s="60">
        <v>70</v>
      </c>
      <c r="C21" s="60">
        <v>63.951999999999998</v>
      </c>
      <c r="D21" s="42">
        <v>0</v>
      </c>
      <c r="E21" s="60">
        <f t="shared" si="0"/>
        <v>63.951999999999998</v>
      </c>
      <c r="F21" s="60">
        <f t="shared" si="1"/>
        <v>6.0480000000000018</v>
      </c>
      <c r="G21" s="42">
        <v>235</v>
      </c>
      <c r="H21" s="42">
        <v>75</v>
      </c>
      <c r="I21" s="33"/>
      <c r="J21" s="34"/>
      <c r="P21" s="55"/>
    </row>
    <row r="22" spans="1:16" ht="21.5">
      <c r="A22" s="32">
        <v>19</v>
      </c>
      <c r="B22" s="60">
        <v>70</v>
      </c>
      <c r="C22" s="60">
        <v>63.951999999999998</v>
      </c>
      <c r="D22" s="42">
        <v>0</v>
      </c>
      <c r="E22" s="60">
        <f t="shared" si="0"/>
        <v>63.951999999999998</v>
      </c>
      <c r="F22" s="60">
        <f t="shared" si="1"/>
        <v>6.0480000000000018</v>
      </c>
      <c r="G22" s="42">
        <v>235</v>
      </c>
      <c r="H22" s="42">
        <v>75</v>
      </c>
      <c r="I22" s="33"/>
      <c r="P22" s="55"/>
    </row>
    <row r="23" spans="1:16" ht="21.5">
      <c r="A23" s="32">
        <v>20</v>
      </c>
      <c r="B23" s="60">
        <v>70</v>
      </c>
      <c r="C23" s="60">
        <v>63.951999999999998</v>
      </c>
      <c r="D23" s="42">
        <v>0</v>
      </c>
      <c r="E23" s="60">
        <f t="shared" si="0"/>
        <v>63.951999999999998</v>
      </c>
      <c r="F23" s="60">
        <f t="shared" si="1"/>
        <v>6.0480000000000018</v>
      </c>
      <c r="G23" s="42">
        <v>235</v>
      </c>
      <c r="H23" s="42">
        <v>75</v>
      </c>
      <c r="I23" s="33"/>
      <c r="P23" s="55"/>
    </row>
    <row r="24" spans="1:16" ht="21.5">
      <c r="A24" s="32">
        <v>21</v>
      </c>
      <c r="B24" s="60">
        <v>70</v>
      </c>
      <c r="C24" s="60">
        <v>63.951999999999998</v>
      </c>
      <c r="D24" s="42">
        <v>0</v>
      </c>
      <c r="E24" s="60">
        <f t="shared" si="0"/>
        <v>63.951999999999998</v>
      </c>
      <c r="F24" s="60">
        <f t="shared" si="1"/>
        <v>6.0480000000000018</v>
      </c>
      <c r="G24" s="42">
        <v>235</v>
      </c>
      <c r="H24" s="42">
        <v>75</v>
      </c>
      <c r="I24" s="33"/>
      <c r="P24" s="55"/>
    </row>
    <row r="25" spans="1:16" ht="21.5">
      <c r="A25" s="32">
        <v>22</v>
      </c>
      <c r="B25" s="60">
        <v>0</v>
      </c>
      <c r="C25" s="60">
        <v>0</v>
      </c>
      <c r="D25" s="60">
        <v>0</v>
      </c>
      <c r="E25" s="60">
        <f t="shared" ref="E25:E34" si="2">D25+C25</f>
        <v>0</v>
      </c>
      <c r="F25" s="60">
        <f t="shared" ref="F25:F34" si="3">B25-C25</f>
        <v>0</v>
      </c>
      <c r="G25" s="42">
        <v>0</v>
      </c>
      <c r="H25" s="42">
        <v>0</v>
      </c>
      <c r="I25" s="33"/>
      <c r="P25" s="55"/>
    </row>
    <row r="26" spans="1:16" ht="21.5">
      <c r="A26" s="32">
        <v>23</v>
      </c>
      <c r="B26" s="60">
        <v>0</v>
      </c>
      <c r="C26" s="60">
        <v>0</v>
      </c>
      <c r="D26" s="60">
        <v>0</v>
      </c>
      <c r="E26" s="60">
        <f t="shared" si="2"/>
        <v>0</v>
      </c>
      <c r="F26" s="60">
        <f t="shared" si="3"/>
        <v>0</v>
      </c>
      <c r="G26" s="42">
        <v>0</v>
      </c>
      <c r="H26" s="42">
        <v>0</v>
      </c>
      <c r="I26" s="33"/>
      <c r="P26" s="55"/>
    </row>
    <row r="27" spans="1:16" ht="21.5">
      <c r="A27" s="32">
        <v>24</v>
      </c>
      <c r="B27" s="60">
        <v>0</v>
      </c>
      <c r="C27" s="60">
        <v>0</v>
      </c>
      <c r="D27" s="60">
        <v>0</v>
      </c>
      <c r="E27" s="60">
        <f t="shared" si="2"/>
        <v>0</v>
      </c>
      <c r="F27" s="60">
        <f t="shared" si="3"/>
        <v>0</v>
      </c>
      <c r="G27" s="42">
        <v>0</v>
      </c>
      <c r="H27" s="42">
        <v>0</v>
      </c>
      <c r="I27" s="33"/>
      <c r="P27" s="55"/>
    </row>
    <row r="28" spans="1:16" ht="21.5">
      <c r="A28" s="32">
        <v>25</v>
      </c>
      <c r="B28" s="60">
        <v>0</v>
      </c>
      <c r="C28" s="60">
        <v>0</v>
      </c>
      <c r="D28" s="60">
        <v>0</v>
      </c>
      <c r="E28" s="60">
        <f t="shared" si="2"/>
        <v>0</v>
      </c>
      <c r="F28" s="60">
        <f t="shared" si="3"/>
        <v>0</v>
      </c>
      <c r="G28" s="42">
        <v>0</v>
      </c>
      <c r="H28" s="42">
        <v>0</v>
      </c>
      <c r="I28" s="33"/>
      <c r="P28" s="55"/>
    </row>
    <row r="29" spans="1:16" ht="21.5">
      <c r="A29" s="32">
        <v>26</v>
      </c>
      <c r="B29" s="60">
        <v>0</v>
      </c>
      <c r="C29" s="60">
        <v>0</v>
      </c>
      <c r="D29" s="60">
        <v>0</v>
      </c>
      <c r="E29" s="60">
        <f t="shared" si="2"/>
        <v>0</v>
      </c>
      <c r="F29" s="60">
        <f t="shared" si="3"/>
        <v>0</v>
      </c>
      <c r="G29" s="42">
        <v>0</v>
      </c>
      <c r="H29" s="42">
        <v>0</v>
      </c>
      <c r="I29" s="33"/>
      <c r="P29" s="55"/>
    </row>
    <row r="30" spans="1:16" ht="21.5">
      <c r="A30" s="32">
        <v>27</v>
      </c>
      <c r="B30" s="60">
        <v>0</v>
      </c>
      <c r="C30" s="60">
        <v>0</v>
      </c>
      <c r="D30" s="60">
        <v>0</v>
      </c>
      <c r="E30" s="60">
        <f t="shared" si="2"/>
        <v>0</v>
      </c>
      <c r="F30" s="60">
        <f t="shared" si="3"/>
        <v>0</v>
      </c>
      <c r="G30" s="42">
        <v>0</v>
      </c>
      <c r="H30" s="42">
        <v>0</v>
      </c>
      <c r="I30" s="33"/>
      <c r="P30" s="55"/>
    </row>
    <row r="31" spans="1:16" ht="21.5">
      <c r="A31" s="32">
        <v>28</v>
      </c>
      <c r="B31" s="60">
        <v>0</v>
      </c>
      <c r="C31" s="60">
        <v>0</v>
      </c>
      <c r="D31" s="60">
        <v>0</v>
      </c>
      <c r="E31" s="60">
        <f t="shared" si="2"/>
        <v>0</v>
      </c>
      <c r="F31" s="60">
        <f t="shared" si="3"/>
        <v>0</v>
      </c>
      <c r="G31" s="42">
        <v>0</v>
      </c>
      <c r="H31" s="42">
        <v>0</v>
      </c>
      <c r="I31" s="33"/>
      <c r="P31" s="55"/>
    </row>
    <row r="32" spans="1:16" ht="21.5">
      <c r="A32" s="32">
        <v>29</v>
      </c>
      <c r="B32" s="60">
        <v>0</v>
      </c>
      <c r="C32" s="60">
        <v>0</v>
      </c>
      <c r="D32" s="60">
        <v>0</v>
      </c>
      <c r="E32" s="60">
        <f t="shared" si="2"/>
        <v>0</v>
      </c>
      <c r="F32" s="60">
        <f t="shared" si="3"/>
        <v>0</v>
      </c>
      <c r="G32" s="42">
        <v>0</v>
      </c>
      <c r="H32" s="42">
        <v>0</v>
      </c>
      <c r="I32" s="33"/>
      <c r="P32" s="55"/>
    </row>
    <row r="33" spans="1:16" ht="21.5">
      <c r="A33" s="32">
        <v>30</v>
      </c>
      <c r="B33" s="60">
        <v>0</v>
      </c>
      <c r="C33" s="60">
        <v>0</v>
      </c>
      <c r="D33" s="60">
        <v>0</v>
      </c>
      <c r="E33" s="60">
        <f t="shared" si="2"/>
        <v>0</v>
      </c>
      <c r="F33" s="60">
        <f t="shared" si="3"/>
        <v>0</v>
      </c>
      <c r="G33" s="42">
        <v>0</v>
      </c>
      <c r="H33" s="42">
        <v>0</v>
      </c>
      <c r="I33" s="33"/>
      <c r="P33" s="55"/>
    </row>
    <row r="34" spans="1:16" ht="21.5">
      <c r="A34" s="32">
        <v>31</v>
      </c>
      <c r="B34" s="60">
        <v>0</v>
      </c>
      <c r="C34" s="60">
        <v>0</v>
      </c>
      <c r="D34" s="60">
        <v>0</v>
      </c>
      <c r="E34" s="60">
        <f t="shared" si="2"/>
        <v>0</v>
      </c>
      <c r="F34" s="60">
        <f t="shared" si="3"/>
        <v>0</v>
      </c>
      <c r="G34" s="42">
        <v>0</v>
      </c>
      <c r="H34" s="42">
        <v>0</v>
      </c>
      <c r="I34" s="33"/>
      <c r="P34" s="55"/>
    </row>
    <row r="35" spans="1:16" s="47" customFormat="1" ht="21.5">
      <c r="A35" s="45" t="s">
        <v>10</v>
      </c>
      <c r="B35" s="52">
        <f>SUM(B4:B34)</f>
        <v>1470</v>
      </c>
      <c r="C35" s="52">
        <f>SUM(C4:C34)</f>
        <v>1342.992</v>
      </c>
      <c r="D35" s="54">
        <f>SUM(D4:D33)</f>
        <v>0</v>
      </c>
      <c r="E35" s="52">
        <f>SUM(E4:E34)</f>
        <v>1342.992</v>
      </c>
      <c r="F35" s="52">
        <f>SUM(F4:F34)</f>
        <v>127.00800000000004</v>
      </c>
      <c r="G35" s="52">
        <f>SUM(G4:G34)</f>
        <v>4935</v>
      </c>
      <c r="H35" s="52">
        <f>SUM(H4:H34)</f>
        <v>1575</v>
      </c>
      <c r="I35" s="46"/>
      <c r="P35" s="58"/>
    </row>
    <row r="36" spans="1:16" s="50" customFormat="1" ht="21.5">
      <c r="A36" s="51" t="s">
        <v>32</v>
      </c>
      <c r="B36" s="48">
        <f>AVERAGE(B4:B34)</f>
        <v>47.41935483870968</v>
      </c>
      <c r="C36" s="48">
        <f t="shared" ref="C36:H36" si="4">AVERAGE(C4:C34)</f>
        <v>43.322322580645157</v>
      </c>
      <c r="D36" s="48">
        <f t="shared" si="4"/>
        <v>0</v>
      </c>
      <c r="E36" s="48">
        <f t="shared" si="4"/>
        <v>43.322322580645157</v>
      </c>
      <c r="F36" s="48">
        <f t="shared" si="4"/>
        <v>4.0970322580645178</v>
      </c>
      <c r="G36" s="48">
        <f t="shared" si="4"/>
        <v>159.19354838709677</v>
      </c>
      <c r="H36" s="48">
        <f t="shared" si="4"/>
        <v>50.806451612903224</v>
      </c>
      <c r="I36" s="49"/>
      <c r="P36" s="59"/>
    </row>
    <row r="37" spans="1:16" ht="21.5">
      <c r="A37" s="53" t="s">
        <v>37</v>
      </c>
      <c r="B37" s="35"/>
      <c r="G37" s="36"/>
      <c r="H37" s="37" t="str">
        <f>'มี.ค 65'!H37</f>
        <v>จัดทำวันที่ 3 มีนาคม 2565</v>
      </c>
    </row>
    <row r="38" spans="1:16" s="27" customFormat="1" ht="21.5">
      <c r="A38" s="53" t="s">
        <v>22</v>
      </c>
      <c r="C38" s="38" t="s">
        <v>23</v>
      </c>
      <c r="D38" s="53"/>
      <c r="E38" s="38"/>
      <c r="F38" s="53" t="s">
        <v>24</v>
      </c>
      <c r="I38" s="26"/>
      <c r="P38" s="57"/>
    </row>
    <row r="39" spans="1:16" s="27" customFormat="1" ht="21.5">
      <c r="A39" s="39" t="s">
        <v>25</v>
      </c>
      <c r="B39" s="39"/>
      <c r="D39" s="39" t="s">
        <v>26</v>
      </c>
      <c r="E39" s="39"/>
      <c r="G39" s="27" t="s">
        <v>33</v>
      </c>
      <c r="I39" s="26"/>
      <c r="P39" s="57"/>
    </row>
    <row r="40" spans="1:16" ht="20.5">
      <c r="A40" s="40" t="s">
        <v>34</v>
      </c>
      <c r="H40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0"/>
  <sheetViews>
    <sheetView topLeftCell="A16" zoomScale="70" zoomScaleNormal="70" workbookViewId="0">
      <selection activeCell="J24" sqref="J24"/>
    </sheetView>
  </sheetViews>
  <sheetFormatPr defaultColWidth="9" defaultRowHeight="18.5"/>
  <cols>
    <col min="1" max="8" width="9.6328125" style="20" customWidth="1"/>
    <col min="9" max="9" width="9.6328125" style="19" customWidth="1"/>
    <col min="10" max="15" width="9" style="20"/>
    <col min="16" max="16" width="9" style="56"/>
    <col min="17" max="19" width="9" style="20"/>
    <col min="20" max="20" width="7.7265625" style="20" customWidth="1"/>
    <col min="21" max="16384" width="9" style="20"/>
  </cols>
  <sheetData>
    <row r="1" spans="1:16" ht="24.5">
      <c r="A1" s="17" t="s">
        <v>44</v>
      </c>
      <c r="B1" s="18"/>
      <c r="C1" s="18"/>
      <c r="D1" s="18"/>
      <c r="E1" s="18"/>
      <c r="F1" s="18"/>
      <c r="G1" s="18"/>
      <c r="H1" s="18"/>
    </row>
    <row r="2" spans="1:16" s="27" customFormat="1" ht="21.5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4.5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.5">
      <c r="A4" s="32">
        <v>1</v>
      </c>
      <c r="B4" s="60">
        <v>72</v>
      </c>
      <c r="C4" s="60">
        <v>65.960999999999999</v>
      </c>
      <c r="D4" s="42">
        <v>0</v>
      </c>
      <c r="E4" s="60">
        <f>D4+C4</f>
        <v>65.960999999999999</v>
      </c>
      <c r="F4" s="60">
        <f>B4-C4</f>
        <v>6.0390000000000015</v>
      </c>
      <c r="G4" s="42">
        <v>200</v>
      </c>
      <c r="H4" s="42">
        <v>85</v>
      </c>
      <c r="I4" s="33"/>
      <c r="P4" s="55"/>
    </row>
    <row r="5" spans="1:16" ht="21.5">
      <c r="A5" s="32">
        <v>2</v>
      </c>
      <c r="B5" s="60">
        <v>72</v>
      </c>
      <c r="C5" s="60">
        <v>65.960999999999999</v>
      </c>
      <c r="D5" s="42">
        <v>0</v>
      </c>
      <c r="E5" s="60">
        <f t="shared" ref="E5:E34" si="0">D5+C5</f>
        <v>65.960999999999999</v>
      </c>
      <c r="F5" s="60">
        <f t="shared" ref="F5:F34" si="1">B5-C5</f>
        <v>6.0390000000000015</v>
      </c>
      <c r="G5" s="42">
        <v>200</v>
      </c>
      <c r="H5" s="42">
        <v>85</v>
      </c>
      <c r="I5" s="33"/>
      <c r="P5" s="55"/>
    </row>
    <row r="6" spans="1:16" ht="21.5">
      <c r="A6" s="32">
        <v>3</v>
      </c>
      <c r="B6" s="60">
        <v>72</v>
      </c>
      <c r="C6" s="60">
        <v>65.960999999999999</v>
      </c>
      <c r="D6" s="42">
        <v>0</v>
      </c>
      <c r="E6" s="60">
        <f t="shared" si="0"/>
        <v>65.960999999999999</v>
      </c>
      <c r="F6" s="60">
        <f t="shared" si="1"/>
        <v>6.0390000000000015</v>
      </c>
      <c r="G6" s="42">
        <v>200</v>
      </c>
      <c r="H6" s="42">
        <v>85</v>
      </c>
      <c r="I6" s="33"/>
      <c r="J6" s="34"/>
      <c r="P6" s="55"/>
    </row>
    <row r="7" spans="1:16" ht="21.5">
      <c r="A7" s="32">
        <v>4</v>
      </c>
      <c r="B7" s="60">
        <v>72</v>
      </c>
      <c r="C7" s="60">
        <v>65.960999999999999</v>
      </c>
      <c r="D7" s="42">
        <v>0</v>
      </c>
      <c r="E7" s="60">
        <f t="shared" si="0"/>
        <v>65.960999999999999</v>
      </c>
      <c r="F7" s="60">
        <f t="shared" si="1"/>
        <v>6.0390000000000015</v>
      </c>
      <c r="G7" s="42">
        <v>200</v>
      </c>
      <c r="H7" s="42">
        <v>85</v>
      </c>
      <c r="I7" s="33"/>
      <c r="J7" s="34"/>
      <c r="P7" s="55"/>
    </row>
    <row r="8" spans="1:16" ht="21.5">
      <c r="A8" s="32">
        <v>5</v>
      </c>
      <c r="B8" s="60">
        <v>72</v>
      </c>
      <c r="C8" s="60">
        <v>65.960999999999999</v>
      </c>
      <c r="D8" s="42">
        <v>0</v>
      </c>
      <c r="E8" s="60">
        <f t="shared" si="0"/>
        <v>65.960999999999999</v>
      </c>
      <c r="F8" s="60">
        <f t="shared" si="1"/>
        <v>6.0390000000000015</v>
      </c>
      <c r="G8" s="42">
        <v>200</v>
      </c>
      <c r="H8" s="42">
        <v>85</v>
      </c>
      <c r="I8" s="33"/>
      <c r="J8" s="34"/>
      <c r="P8" s="55"/>
    </row>
    <row r="9" spans="1:16" ht="21.5">
      <c r="A9" s="32">
        <v>6</v>
      </c>
      <c r="B9" s="60">
        <v>72</v>
      </c>
      <c r="C9" s="60">
        <v>65.960999999999999</v>
      </c>
      <c r="D9" s="42">
        <v>0</v>
      </c>
      <c r="E9" s="60">
        <f t="shared" si="0"/>
        <v>65.960999999999999</v>
      </c>
      <c r="F9" s="60">
        <f t="shared" si="1"/>
        <v>6.0390000000000015</v>
      </c>
      <c r="G9" s="42">
        <v>200</v>
      </c>
      <c r="H9" s="42">
        <v>85</v>
      </c>
      <c r="I9" s="33"/>
      <c r="J9" s="34"/>
      <c r="P9" s="55"/>
    </row>
    <row r="10" spans="1:16" ht="21.5">
      <c r="A10" s="32">
        <v>7</v>
      </c>
      <c r="B10" s="60">
        <v>72</v>
      </c>
      <c r="C10" s="60">
        <v>65.960999999999999</v>
      </c>
      <c r="D10" s="42">
        <v>0</v>
      </c>
      <c r="E10" s="60">
        <f t="shared" si="0"/>
        <v>65.960999999999999</v>
      </c>
      <c r="F10" s="60">
        <f t="shared" si="1"/>
        <v>6.0390000000000015</v>
      </c>
      <c r="G10" s="42">
        <v>200</v>
      </c>
      <c r="H10" s="42">
        <v>85</v>
      </c>
      <c r="I10" s="33"/>
      <c r="J10" s="34"/>
      <c r="P10" s="55"/>
    </row>
    <row r="11" spans="1:16" ht="21.5">
      <c r="A11" s="32">
        <v>8</v>
      </c>
      <c r="B11" s="60">
        <v>72</v>
      </c>
      <c r="C11" s="60">
        <v>65.960999999999999</v>
      </c>
      <c r="D11" s="42">
        <v>0</v>
      </c>
      <c r="E11" s="60">
        <f t="shared" si="0"/>
        <v>65.960999999999999</v>
      </c>
      <c r="F11" s="60">
        <f t="shared" si="1"/>
        <v>6.0390000000000015</v>
      </c>
      <c r="G11" s="42">
        <v>200</v>
      </c>
      <c r="H11" s="42">
        <v>85</v>
      </c>
      <c r="I11" s="33"/>
      <c r="J11" s="34"/>
      <c r="P11" s="55"/>
    </row>
    <row r="12" spans="1:16" ht="21.5">
      <c r="A12" s="32">
        <v>9</v>
      </c>
      <c r="B12" s="60">
        <v>72</v>
      </c>
      <c r="C12" s="60">
        <v>65.960999999999999</v>
      </c>
      <c r="D12" s="42">
        <v>0</v>
      </c>
      <c r="E12" s="60">
        <f t="shared" si="0"/>
        <v>65.960999999999999</v>
      </c>
      <c r="F12" s="60">
        <f t="shared" si="1"/>
        <v>6.0390000000000015</v>
      </c>
      <c r="G12" s="42">
        <v>200</v>
      </c>
      <c r="H12" s="42">
        <v>85</v>
      </c>
      <c r="I12" s="33"/>
      <c r="J12" s="34"/>
      <c r="P12" s="55"/>
    </row>
    <row r="13" spans="1:16" ht="21.5">
      <c r="A13" s="32">
        <v>10</v>
      </c>
      <c r="B13" s="60">
        <v>72</v>
      </c>
      <c r="C13" s="60">
        <v>65.960999999999999</v>
      </c>
      <c r="D13" s="42">
        <v>0</v>
      </c>
      <c r="E13" s="60">
        <f t="shared" si="0"/>
        <v>65.960999999999999</v>
      </c>
      <c r="F13" s="60">
        <f t="shared" si="1"/>
        <v>6.0390000000000015</v>
      </c>
      <c r="G13" s="42">
        <v>200</v>
      </c>
      <c r="H13" s="42">
        <v>85</v>
      </c>
      <c r="I13" s="33"/>
      <c r="J13" s="34"/>
      <c r="P13" s="55"/>
    </row>
    <row r="14" spans="1:16" ht="21.5">
      <c r="A14" s="32">
        <v>11</v>
      </c>
      <c r="B14" s="60">
        <v>72</v>
      </c>
      <c r="C14" s="60">
        <v>65.960999999999999</v>
      </c>
      <c r="D14" s="42">
        <v>0</v>
      </c>
      <c r="E14" s="60">
        <f t="shared" si="0"/>
        <v>65.960999999999999</v>
      </c>
      <c r="F14" s="60">
        <f t="shared" si="1"/>
        <v>6.0390000000000015</v>
      </c>
      <c r="G14" s="42">
        <v>200</v>
      </c>
      <c r="H14" s="42">
        <v>85</v>
      </c>
      <c r="I14" s="33"/>
      <c r="J14" s="34"/>
      <c r="P14" s="55"/>
    </row>
    <row r="15" spans="1:16" ht="21.5">
      <c r="A15" s="32">
        <v>12</v>
      </c>
      <c r="B15" s="60">
        <v>72</v>
      </c>
      <c r="C15" s="60">
        <v>65.960999999999999</v>
      </c>
      <c r="D15" s="42">
        <v>0</v>
      </c>
      <c r="E15" s="60">
        <f t="shared" si="0"/>
        <v>65.960999999999999</v>
      </c>
      <c r="F15" s="60">
        <f t="shared" si="1"/>
        <v>6.0390000000000015</v>
      </c>
      <c r="G15" s="42">
        <v>200</v>
      </c>
      <c r="H15" s="42">
        <v>85</v>
      </c>
      <c r="I15" s="33"/>
      <c r="J15" s="34"/>
      <c r="P15" s="55"/>
    </row>
    <row r="16" spans="1:16" ht="21.5">
      <c r="A16" s="32">
        <v>13</v>
      </c>
      <c r="B16" s="60">
        <v>72</v>
      </c>
      <c r="C16" s="60">
        <v>65.960999999999999</v>
      </c>
      <c r="D16" s="42">
        <v>0</v>
      </c>
      <c r="E16" s="60">
        <f t="shared" si="0"/>
        <v>65.960999999999999</v>
      </c>
      <c r="F16" s="60">
        <f t="shared" si="1"/>
        <v>6.0390000000000015</v>
      </c>
      <c r="G16" s="42">
        <v>200</v>
      </c>
      <c r="H16" s="42">
        <v>85</v>
      </c>
      <c r="I16" s="33"/>
      <c r="J16" s="34"/>
      <c r="P16" s="55"/>
    </row>
    <row r="17" spans="1:16" ht="21.5">
      <c r="A17" s="32">
        <v>14</v>
      </c>
      <c r="B17" s="60">
        <v>72</v>
      </c>
      <c r="C17" s="60">
        <v>65.960999999999999</v>
      </c>
      <c r="D17" s="42">
        <v>0</v>
      </c>
      <c r="E17" s="60">
        <f t="shared" si="0"/>
        <v>65.960999999999999</v>
      </c>
      <c r="F17" s="60">
        <f t="shared" si="1"/>
        <v>6.0390000000000015</v>
      </c>
      <c r="G17" s="42">
        <v>200</v>
      </c>
      <c r="H17" s="42">
        <v>85</v>
      </c>
      <c r="I17" s="33"/>
      <c r="J17" s="34"/>
      <c r="P17" s="55"/>
    </row>
    <row r="18" spans="1:16" ht="21.5">
      <c r="A18" s="32">
        <v>15</v>
      </c>
      <c r="B18" s="60">
        <v>72</v>
      </c>
      <c r="C18" s="60">
        <v>65.960999999999999</v>
      </c>
      <c r="D18" s="42">
        <v>0</v>
      </c>
      <c r="E18" s="60">
        <f t="shared" si="0"/>
        <v>65.960999999999999</v>
      </c>
      <c r="F18" s="60">
        <f t="shared" si="1"/>
        <v>6.0390000000000015</v>
      </c>
      <c r="G18" s="42">
        <v>200</v>
      </c>
      <c r="H18" s="42">
        <v>85</v>
      </c>
      <c r="I18" s="33"/>
      <c r="J18" s="34"/>
      <c r="P18" s="55"/>
    </row>
    <row r="19" spans="1:16" ht="21.5">
      <c r="A19" s="32">
        <v>16</v>
      </c>
      <c r="B19" s="60">
        <v>72</v>
      </c>
      <c r="C19" s="60">
        <v>65.960999999999999</v>
      </c>
      <c r="D19" s="42">
        <v>0</v>
      </c>
      <c r="E19" s="60">
        <f t="shared" si="0"/>
        <v>65.960999999999999</v>
      </c>
      <c r="F19" s="60">
        <f t="shared" si="1"/>
        <v>6.0390000000000015</v>
      </c>
      <c r="G19" s="42">
        <v>200</v>
      </c>
      <c r="H19" s="42">
        <v>85</v>
      </c>
      <c r="I19" s="33"/>
      <c r="J19" s="34"/>
      <c r="P19" s="55"/>
    </row>
    <row r="20" spans="1:16" ht="21.5">
      <c r="A20" s="32">
        <v>17</v>
      </c>
      <c r="B20" s="60">
        <v>72</v>
      </c>
      <c r="C20" s="60">
        <v>65.960999999999999</v>
      </c>
      <c r="D20" s="42">
        <v>0</v>
      </c>
      <c r="E20" s="60">
        <f t="shared" si="0"/>
        <v>65.960999999999999</v>
      </c>
      <c r="F20" s="60">
        <f t="shared" si="1"/>
        <v>6.0390000000000015</v>
      </c>
      <c r="G20" s="42">
        <v>200</v>
      </c>
      <c r="H20" s="42">
        <v>85</v>
      </c>
      <c r="I20" s="33"/>
      <c r="J20" s="34"/>
      <c r="P20" s="55"/>
    </row>
    <row r="21" spans="1:16" ht="21.5">
      <c r="A21" s="32">
        <v>18</v>
      </c>
      <c r="B21" s="60">
        <v>72</v>
      </c>
      <c r="C21" s="60">
        <v>65.960999999999999</v>
      </c>
      <c r="D21" s="42">
        <v>0</v>
      </c>
      <c r="E21" s="60">
        <f t="shared" si="0"/>
        <v>65.960999999999999</v>
      </c>
      <c r="F21" s="60">
        <f t="shared" si="1"/>
        <v>6.0390000000000015</v>
      </c>
      <c r="G21" s="42">
        <v>200</v>
      </c>
      <c r="H21" s="42">
        <v>85</v>
      </c>
      <c r="I21" s="33"/>
      <c r="J21" s="34"/>
      <c r="P21" s="55"/>
    </row>
    <row r="22" spans="1:16" ht="21.5">
      <c r="A22" s="32">
        <v>19</v>
      </c>
      <c r="B22" s="60">
        <v>72</v>
      </c>
      <c r="C22" s="60">
        <v>65.960999999999999</v>
      </c>
      <c r="D22" s="42">
        <v>0</v>
      </c>
      <c r="E22" s="60">
        <f t="shared" si="0"/>
        <v>65.960999999999999</v>
      </c>
      <c r="F22" s="60">
        <f t="shared" si="1"/>
        <v>6.0390000000000015</v>
      </c>
      <c r="G22" s="42">
        <v>200</v>
      </c>
      <c r="H22" s="42">
        <v>85</v>
      </c>
      <c r="I22" s="33"/>
      <c r="P22" s="55"/>
    </row>
    <row r="23" spans="1:16" ht="21.5">
      <c r="A23" s="32">
        <v>20</v>
      </c>
      <c r="B23" s="60">
        <v>72</v>
      </c>
      <c r="C23" s="60">
        <v>65.960999999999999</v>
      </c>
      <c r="D23" s="42">
        <v>0</v>
      </c>
      <c r="E23" s="60">
        <f t="shared" si="0"/>
        <v>65.960999999999999</v>
      </c>
      <c r="F23" s="60">
        <f t="shared" si="1"/>
        <v>6.0390000000000015</v>
      </c>
      <c r="G23" s="42">
        <v>200</v>
      </c>
      <c r="H23" s="42">
        <v>85</v>
      </c>
      <c r="I23" s="33"/>
      <c r="P23" s="55"/>
    </row>
    <row r="24" spans="1:16" ht="21.5">
      <c r="A24" s="32">
        <v>21</v>
      </c>
      <c r="B24" s="60">
        <v>72</v>
      </c>
      <c r="C24" s="60">
        <v>65.960999999999999</v>
      </c>
      <c r="D24" s="42">
        <v>0</v>
      </c>
      <c r="E24" s="60">
        <f t="shared" si="0"/>
        <v>65.960999999999999</v>
      </c>
      <c r="F24" s="60">
        <f t="shared" si="1"/>
        <v>6.0390000000000015</v>
      </c>
      <c r="G24" s="42">
        <v>200</v>
      </c>
      <c r="H24" s="42">
        <v>85</v>
      </c>
      <c r="I24" s="33"/>
      <c r="P24" s="55"/>
    </row>
    <row r="25" spans="1:16" ht="21.5">
      <c r="A25" s="32">
        <v>22</v>
      </c>
      <c r="B25" s="60">
        <v>72</v>
      </c>
      <c r="C25" s="60">
        <v>65.960999999999999</v>
      </c>
      <c r="D25" s="42">
        <v>0</v>
      </c>
      <c r="E25" s="60">
        <f t="shared" si="0"/>
        <v>65.960999999999999</v>
      </c>
      <c r="F25" s="60">
        <f t="shared" si="1"/>
        <v>6.0390000000000015</v>
      </c>
      <c r="G25" s="42">
        <v>200</v>
      </c>
      <c r="H25" s="42">
        <v>85</v>
      </c>
      <c r="I25" s="33"/>
      <c r="P25" s="55"/>
    </row>
    <row r="26" spans="1:16" ht="21.5">
      <c r="A26" s="32">
        <v>23</v>
      </c>
      <c r="B26" s="60">
        <v>72</v>
      </c>
      <c r="C26" s="60">
        <v>65.960999999999999</v>
      </c>
      <c r="D26" s="42">
        <v>0</v>
      </c>
      <c r="E26" s="60">
        <f t="shared" si="0"/>
        <v>65.960999999999999</v>
      </c>
      <c r="F26" s="60">
        <f t="shared" si="1"/>
        <v>6.0390000000000015</v>
      </c>
      <c r="G26" s="42">
        <v>200</v>
      </c>
      <c r="H26" s="42">
        <v>85</v>
      </c>
      <c r="I26" s="33"/>
      <c r="P26" s="55"/>
    </row>
    <row r="27" spans="1:16" ht="21.5">
      <c r="A27" s="32">
        <v>24</v>
      </c>
      <c r="B27" s="60">
        <v>72</v>
      </c>
      <c r="C27" s="60">
        <v>65.960999999999999</v>
      </c>
      <c r="D27" s="42">
        <v>0</v>
      </c>
      <c r="E27" s="60">
        <f t="shared" si="0"/>
        <v>65.960999999999999</v>
      </c>
      <c r="F27" s="60">
        <f t="shared" si="1"/>
        <v>6.0390000000000015</v>
      </c>
      <c r="G27" s="42">
        <v>200</v>
      </c>
      <c r="H27" s="42">
        <v>85</v>
      </c>
      <c r="I27" s="33"/>
      <c r="P27" s="55"/>
    </row>
    <row r="28" spans="1:16" ht="21.5">
      <c r="A28" s="32">
        <v>25</v>
      </c>
      <c r="B28" s="60">
        <v>72</v>
      </c>
      <c r="C28" s="60">
        <v>65.960999999999999</v>
      </c>
      <c r="D28" s="42">
        <v>0</v>
      </c>
      <c r="E28" s="60">
        <f t="shared" si="0"/>
        <v>65.960999999999999</v>
      </c>
      <c r="F28" s="60">
        <f t="shared" si="1"/>
        <v>6.0390000000000015</v>
      </c>
      <c r="G28" s="42">
        <v>200</v>
      </c>
      <c r="H28" s="42">
        <v>85</v>
      </c>
      <c r="I28" s="33"/>
      <c r="P28" s="55"/>
    </row>
    <row r="29" spans="1:16" ht="21.5">
      <c r="A29" s="32">
        <v>26</v>
      </c>
      <c r="B29" s="60">
        <v>72</v>
      </c>
      <c r="C29" s="60">
        <v>65.960999999999999</v>
      </c>
      <c r="D29" s="42">
        <v>0</v>
      </c>
      <c r="E29" s="60">
        <f t="shared" si="0"/>
        <v>65.960999999999999</v>
      </c>
      <c r="F29" s="60">
        <f t="shared" si="1"/>
        <v>6.0390000000000015</v>
      </c>
      <c r="G29" s="42">
        <v>200</v>
      </c>
      <c r="H29" s="42">
        <v>85</v>
      </c>
      <c r="I29" s="33"/>
      <c r="P29" s="55"/>
    </row>
    <row r="30" spans="1:16" ht="21.5">
      <c r="A30" s="32">
        <v>27</v>
      </c>
      <c r="B30" s="60">
        <v>72</v>
      </c>
      <c r="C30" s="60">
        <v>65.960999999999999</v>
      </c>
      <c r="D30" s="42">
        <v>0</v>
      </c>
      <c r="E30" s="60">
        <f t="shared" si="0"/>
        <v>65.960999999999999</v>
      </c>
      <c r="F30" s="60">
        <f t="shared" si="1"/>
        <v>6.0390000000000015</v>
      </c>
      <c r="G30" s="42">
        <v>200</v>
      </c>
      <c r="H30" s="42">
        <v>85</v>
      </c>
      <c r="I30" s="33"/>
      <c r="P30" s="55"/>
    </row>
    <row r="31" spans="1:16" ht="21.5">
      <c r="A31" s="32">
        <v>28</v>
      </c>
      <c r="B31" s="60">
        <v>72</v>
      </c>
      <c r="C31" s="60">
        <v>65.960999999999999</v>
      </c>
      <c r="D31" s="42">
        <v>0</v>
      </c>
      <c r="E31" s="60">
        <f t="shared" si="0"/>
        <v>65.960999999999999</v>
      </c>
      <c r="F31" s="60">
        <f t="shared" si="1"/>
        <v>6.0390000000000015</v>
      </c>
      <c r="G31" s="42">
        <v>200</v>
      </c>
      <c r="H31" s="42">
        <v>85</v>
      </c>
      <c r="I31" s="33"/>
      <c r="P31" s="55"/>
    </row>
    <row r="32" spans="1:16" ht="21.5">
      <c r="A32" s="32">
        <v>29</v>
      </c>
      <c r="B32" s="60">
        <v>72</v>
      </c>
      <c r="C32" s="60">
        <v>65.960999999999999</v>
      </c>
      <c r="D32" s="42">
        <v>0</v>
      </c>
      <c r="E32" s="60">
        <f t="shared" si="0"/>
        <v>65.960999999999999</v>
      </c>
      <c r="F32" s="60">
        <f t="shared" si="1"/>
        <v>6.0390000000000015</v>
      </c>
      <c r="G32" s="42">
        <v>200</v>
      </c>
      <c r="H32" s="42">
        <v>85</v>
      </c>
      <c r="I32" s="33"/>
      <c r="P32" s="55"/>
    </row>
    <row r="33" spans="1:16" ht="21.5">
      <c r="A33" s="32">
        <v>30</v>
      </c>
      <c r="B33" s="60">
        <v>72</v>
      </c>
      <c r="C33" s="60">
        <v>65.960999999999999</v>
      </c>
      <c r="D33" s="42">
        <v>0</v>
      </c>
      <c r="E33" s="60">
        <f t="shared" si="0"/>
        <v>65.960999999999999</v>
      </c>
      <c r="F33" s="60">
        <f t="shared" si="1"/>
        <v>6.0390000000000015</v>
      </c>
      <c r="G33" s="42">
        <v>200</v>
      </c>
      <c r="H33" s="42">
        <v>85</v>
      </c>
      <c r="I33" s="33"/>
      <c r="P33" s="55"/>
    </row>
    <row r="34" spans="1:16" ht="21.5">
      <c r="A34" s="32">
        <v>31</v>
      </c>
      <c r="B34" s="60">
        <v>72</v>
      </c>
      <c r="C34" s="60">
        <v>65.960999999999999</v>
      </c>
      <c r="D34" s="42">
        <v>0</v>
      </c>
      <c r="E34" s="60">
        <f t="shared" si="0"/>
        <v>65.960999999999999</v>
      </c>
      <c r="F34" s="60">
        <f t="shared" si="1"/>
        <v>6.0390000000000015</v>
      </c>
      <c r="G34" s="42">
        <v>200</v>
      </c>
      <c r="H34" s="42">
        <v>85</v>
      </c>
      <c r="I34" s="33"/>
      <c r="P34" s="55"/>
    </row>
    <row r="35" spans="1:16" s="47" customFormat="1" ht="21.5">
      <c r="A35" s="45" t="s">
        <v>10</v>
      </c>
      <c r="B35" s="52">
        <f>SUM(B4:B34)</f>
        <v>2232</v>
      </c>
      <c r="C35" s="52">
        <f>SUM(C4:C34)</f>
        <v>2044.7910000000002</v>
      </c>
      <c r="D35" s="54">
        <f>SUM(D4:D33)</f>
        <v>0</v>
      </c>
      <c r="E35" s="52">
        <f>SUM(E4:E34)</f>
        <v>2044.7910000000002</v>
      </c>
      <c r="F35" s="52">
        <f>SUM(F4:F34)</f>
        <v>187.20899999999995</v>
      </c>
      <c r="G35" s="52">
        <f>SUM(G4:G34)</f>
        <v>6200</v>
      </c>
      <c r="H35" s="52">
        <f>SUM(H4:H34)</f>
        <v>2635</v>
      </c>
      <c r="I35" s="46"/>
      <c r="P35" s="58"/>
    </row>
    <row r="36" spans="1:16" s="50" customFormat="1" ht="21.5">
      <c r="A36" s="51" t="s">
        <v>32</v>
      </c>
      <c r="B36" s="61">
        <f>AVERAGE(B4:B34)</f>
        <v>72</v>
      </c>
      <c r="C36" s="48">
        <f t="shared" ref="C36:H36" si="2">AVERAGE(C4:C34)</f>
        <v>65.960999999999999</v>
      </c>
      <c r="D36" s="48">
        <f t="shared" si="2"/>
        <v>0</v>
      </c>
      <c r="E36" s="48">
        <f t="shared" si="2"/>
        <v>65.960999999999999</v>
      </c>
      <c r="F36" s="61">
        <f t="shared" si="2"/>
        <v>6.0389999999999979</v>
      </c>
      <c r="G36" s="48">
        <f t="shared" si="2"/>
        <v>200</v>
      </c>
      <c r="H36" s="48">
        <f t="shared" si="2"/>
        <v>85</v>
      </c>
      <c r="I36" s="49"/>
      <c r="P36" s="59"/>
    </row>
    <row r="37" spans="1:16" ht="21.5">
      <c r="A37" s="53" t="s">
        <v>37</v>
      </c>
      <c r="B37" s="35"/>
      <c r="G37" s="36"/>
      <c r="H37" s="37" t="str">
        <f>'ก.ค. 65'!H37</f>
        <v>จัดทำวันที่ 3 มีนาคม 2565</v>
      </c>
    </row>
    <row r="38" spans="1:16" s="27" customFormat="1" ht="21.5">
      <c r="A38" s="53" t="s">
        <v>22</v>
      </c>
      <c r="C38" s="38" t="s">
        <v>23</v>
      </c>
      <c r="D38" s="53"/>
      <c r="E38" s="38"/>
      <c r="F38" s="53" t="s">
        <v>24</v>
      </c>
      <c r="I38" s="26"/>
      <c r="P38" s="57"/>
    </row>
    <row r="39" spans="1:16" s="27" customFormat="1" ht="21.5">
      <c r="A39" s="39" t="s">
        <v>25</v>
      </c>
      <c r="B39" s="39"/>
      <c r="D39" s="39" t="s">
        <v>26</v>
      </c>
      <c r="E39" s="39"/>
      <c r="G39" s="27" t="s">
        <v>33</v>
      </c>
      <c r="I39" s="26"/>
      <c r="P39" s="57"/>
    </row>
    <row r="40" spans="1:16" ht="20.5">
      <c r="A40" s="40" t="s">
        <v>34</v>
      </c>
      <c r="H40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9"/>
  <sheetViews>
    <sheetView zoomScale="70" zoomScaleNormal="70" workbookViewId="0">
      <selection activeCell="M25" sqref="M25"/>
    </sheetView>
  </sheetViews>
  <sheetFormatPr defaultColWidth="9" defaultRowHeight="18.5"/>
  <cols>
    <col min="1" max="8" width="9.6328125" style="20" customWidth="1"/>
    <col min="9" max="9" width="9.6328125" style="19" customWidth="1"/>
    <col min="10" max="15" width="9" style="20"/>
    <col min="16" max="16" width="9" style="56"/>
    <col min="17" max="19" width="9" style="20"/>
    <col min="20" max="20" width="7.7265625" style="20" customWidth="1"/>
    <col min="21" max="16384" width="9" style="20"/>
  </cols>
  <sheetData>
    <row r="1" spans="1:16" ht="24.5">
      <c r="A1" s="17" t="s">
        <v>43</v>
      </c>
      <c r="B1" s="18"/>
      <c r="C1" s="18"/>
      <c r="D1" s="18"/>
      <c r="E1" s="18"/>
      <c r="F1" s="18"/>
      <c r="G1" s="18"/>
      <c r="H1" s="18"/>
    </row>
    <row r="2" spans="1:16" s="27" customFormat="1" ht="21.5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4.5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.5">
      <c r="A4" s="32">
        <v>1</v>
      </c>
      <c r="B4" s="79">
        <v>0</v>
      </c>
      <c r="C4" s="79">
        <v>0</v>
      </c>
      <c r="D4" s="77">
        <v>0</v>
      </c>
      <c r="E4" s="79">
        <f t="shared" ref="E4" si="0">D4+C4</f>
        <v>0</v>
      </c>
      <c r="F4" s="79">
        <f>B4-C4</f>
        <v>0</v>
      </c>
      <c r="G4" s="77">
        <v>0</v>
      </c>
      <c r="H4" s="77">
        <v>0</v>
      </c>
      <c r="I4" s="33"/>
      <c r="P4" s="55"/>
    </row>
    <row r="5" spans="1:16" ht="21.5">
      <c r="A5" s="32">
        <v>2</v>
      </c>
      <c r="B5" s="79">
        <v>0</v>
      </c>
      <c r="C5" s="79">
        <v>0</v>
      </c>
      <c r="D5" s="77">
        <v>0</v>
      </c>
      <c r="E5" s="79">
        <f t="shared" ref="E5:E11" si="1">D5+C5</f>
        <v>0</v>
      </c>
      <c r="F5" s="79">
        <f t="shared" ref="F5:F11" si="2">B5-C5</f>
        <v>0</v>
      </c>
      <c r="G5" s="77">
        <v>0</v>
      </c>
      <c r="H5" s="77">
        <v>0</v>
      </c>
      <c r="I5" s="33"/>
      <c r="P5" s="55"/>
    </row>
    <row r="6" spans="1:16" ht="21.5">
      <c r="A6" s="32">
        <v>3</v>
      </c>
      <c r="B6" s="79">
        <v>0</v>
      </c>
      <c r="C6" s="79">
        <v>0</v>
      </c>
      <c r="D6" s="77">
        <v>0</v>
      </c>
      <c r="E6" s="79">
        <f t="shared" si="1"/>
        <v>0</v>
      </c>
      <c r="F6" s="79">
        <f t="shared" si="2"/>
        <v>0</v>
      </c>
      <c r="G6" s="77">
        <v>0</v>
      </c>
      <c r="H6" s="77">
        <v>0</v>
      </c>
      <c r="I6" s="33"/>
      <c r="J6" s="34"/>
      <c r="P6" s="55"/>
    </row>
    <row r="7" spans="1:16" ht="21.5">
      <c r="A7" s="32">
        <v>4</v>
      </c>
      <c r="B7" s="79">
        <v>0</v>
      </c>
      <c r="C7" s="79">
        <v>0</v>
      </c>
      <c r="D7" s="77">
        <v>0</v>
      </c>
      <c r="E7" s="79">
        <f t="shared" si="1"/>
        <v>0</v>
      </c>
      <c r="F7" s="79">
        <f t="shared" si="2"/>
        <v>0</v>
      </c>
      <c r="G7" s="77">
        <v>0</v>
      </c>
      <c r="H7" s="77">
        <v>0</v>
      </c>
      <c r="I7" s="33"/>
      <c r="J7" s="34"/>
      <c r="P7" s="55"/>
    </row>
    <row r="8" spans="1:16" ht="21.5">
      <c r="A8" s="32">
        <v>5</v>
      </c>
      <c r="B8" s="79">
        <v>0</v>
      </c>
      <c r="C8" s="79">
        <v>0</v>
      </c>
      <c r="D8" s="77">
        <v>0</v>
      </c>
      <c r="E8" s="79">
        <f t="shared" si="1"/>
        <v>0</v>
      </c>
      <c r="F8" s="79">
        <f t="shared" si="2"/>
        <v>0</v>
      </c>
      <c r="G8" s="77">
        <v>0</v>
      </c>
      <c r="H8" s="77">
        <v>0</v>
      </c>
      <c r="I8" s="33"/>
      <c r="J8" s="34"/>
      <c r="P8" s="55"/>
    </row>
    <row r="9" spans="1:16" ht="21.5">
      <c r="A9" s="32">
        <v>6</v>
      </c>
      <c r="B9" s="79">
        <v>0</v>
      </c>
      <c r="C9" s="79">
        <v>0</v>
      </c>
      <c r="D9" s="77">
        <v>0</v>
      </c>
      <c r="E9" s="79">
        <f t="shared" si="1"/>
        <v>0</v>
      </c>
      <c r="F9" s="79">
        <f t="shared" si="2"/>
        <v>0</v>
      </c>
      <c r="G9" s="77">
        <v>0</v>
      </c>
      <c r="H9" s="77">
        <v>0</v>
      </c>
      <c r="I9" s="33"/>
      <c r="J9" s="34"/>
      <c r="P9" s="55"/>
    </row>
    <row r="10" spans="1:16" ht="21.5">
      <c r="A10" s="32">
        <v>7</v>
      </c>
      <c r="B10" s="79">
        <v>0</v>
      </c>
      <c r="C10" s="79">
        <v>0</v>
      </c>
      <c r="D10" s="77">
        <v>0</v>
      </c>
      <c r="E10" s="79">
        <f t="shared" si="1"/>
        <v>0</v>
      </c>
      <c r="F10" s="79">
        <f t="shared" si="2"/>
        <v>0</v>
      </c>
      <c r="G10" s="77">
        <v>0</v>
      </c>
      <c r="H10" s="77">
        <v>0</v>
      </c>
      <c r="I10" s="33"/>
      <c r="J10" s="34"/>
      <c r="P10" s="55"/>
    </row>
    <row r="11" spans="1:16" ht="21.5">
      <c r="A11" s="32">
        <v>8</v>
      </c>
      <c r="B11" s="79">
        <v>0</v>
      </c>
      <c r="C11" s="79">
        <v>0</v>
      </c>
      <c r="D11" s="77">
        <v>0</v>
      </c>
      <c r="E11" s="79">
        <f t="shared" si="1"/>
        <v>0</v>
      </c>
      <c r="F11" s="79">
        <f t="shared" si="2"/>
        <v>0</v>
      </c>
      <c r="G11" s="77">
        <v>0</v>
      </c>
      <c r="H11" s="77">
        <v>0</v>
      </c>
      <c r="I11" s="33"/>
      <c r="J11" s="34"/>
      <c r="P11" s="55"/>
    </row>
    <row r="12" spans="1:16" ht="21.5">
      <c r="A12" s="32">
        <v>9</v>
      </c>
      <c r="B12" s="79">
        <v>0</v>
      </c>
      <c r="C12" s="79">
        <v>0</v>
      </c>
      <c r="D12" s="77">
        <v>0</v>
      </c>
      <c r="E12" s="79">
        <f t="shared" ref="E12:E33" si="3">D12+C12</f>
        <v>0</v>
      </c>
      <c r="F12" s="79">
        <f t="shared" ref="F12:F33" si="4">B12-C12</f>
        <v>0</v>
      </c>
      <c r="G12" s="77">
        <v>0</v>
      </c>
      <c r="H12" s="77">
        <v>0</v>
      </c>
      <c r="I12" s="33"/>
      <c r="J12" s="34"/>
      <c r="P12" s="55"/>
    </row>
    <row r="13" spans="1:16" ht="21.5">
      <c r="A13" s="32">
        <v>10</v>
      </c>
      <c r="B13" s="79">
        <v>0</v>
      </c>
      <c r="C13" s="79">
        <v>0</v>
      </c>
      <c r="D13" s="77">
        <v>0</v>
      </c>
      <c r="E13" s="79">
        <f t="shared" si="3"/>
        <v>0</v>
      </c>
      <c r="F13" s="79">
        <f t="shared" si="4"/>
        <v>0</v>
      </c>
      <c r="G13" s="77">
        <v>0</v>
      </c>
      <c r="H13" s="77">
        <v>0</v>
      </c>
      <c r="I13" s="33"/>
      <c r="J13" s="34"/>
      <c r="P13" s="55"/>
    </row>
    <row r="14" spans="1:16" ht="21.5">
      <c r="A14" s="32">
        <v>11</v>
      </c>
      <c r="B14" s="79">
        <v>0</v>
      </c>
      <c r="C14" s="79">
        <v>0</v>
      </c>
      <c r="D14" s="77">
        <v>0</v>
      </c>
      <c r="E14" s="79">
        <f t="shared" si="3"/>
        <v>0</v>
      </c>
      <c r="F14" s="79">
        <f t="shared" si="4"/>
        <v>0</v>
      </c>
      <c r="G14" s="77">
        <v>0</v>
      </c>
      <c r="H14" s="77">
        <v>0</v>
      </c>
      <c r="I14" s="33"/>
      <c r="J14" s="34"/>
      <c r="P14" s="55"/>
    </row>
    <row r="15" spans="1:16" ht="21.5">
      <c r="A15" s="32">
        <v>12</v>
      </c>
      <c r="B15" s="79">
        <v>0</v>
      </c>
      <c r="C15" s="79">
        <v>0</v>
      </c>
      <c r="D15" s="77">
        <v>0</v>
      </c>
      <c r="E15" s="79">
        <f t="shared" si="3"/>
        <v>0</v>
      </c>
      <c r="F15" s="79">
        <f t="shared" si="4"/>
        <v>0</v>
      </c>
      <c r="G15" s="77">
        <v>0</v>
      </c>
      <c r="H15" s="77">
        <v>0</v>
      </c>
      <c r="I15" s="33"/>
      <c r="J15" s="34"/>
      <c r="P15" s="55"/>
    </row>
    <row r="16" spans="1:16" ht="21.5">
      <c r="A16" s="32">
        <v>13</v>
      </c>
      <c r="B16" s="79">
        <v>0</v>
      </c>
      <c r="C16" s="79">
        <v>0</v>
      </c>
      <c r="D16" s="77">
        <v>0</v>
      </c>
      <c r="E16" s="79">
        <f t="shared" si="3"/>
        <v>0</v>
      </c>
      <c r="F16" s="79">
        <f t="shared" si="4"/>
        <v>0</v>
      </c>
      <c r="G16" s="77">
        <v>0</v>
      </c>
      <c r="H16" s="77">
        <v>0</v>
      </c>
      <c r="I16" s="33"/>
      <c r="J16" s="34"/>
      <c r="P16" s="55"/>
    </row>
    <row r="17" spans="1:16" ht="21.5">
      <c r="A17" s="32">
        <v>14</v>
      </c>
      <c r="B17" s="79">
        <v>0</v>
      </c>
      <c r="C17" s="79">
        <v>0</v>
      </c>
      <c r="D17" s="77">
        <v>0</v>
      </c>
      <c r="E17" s="79">
        <f t="shared" si="3"/>
        <v>0</v>
      </c>
      <c r="F17" s="79">
        <f t="shared" si="4"/>
        <v>0</v>
      </c>
      <c r="G17" s="77">
        <v>0</v>
      </c>
      <c r="H17" s="77">
        <v>0</v>
      </c>
      <c r="I17" s="33"/>
      <c r="J17" s="34"/>
      <c r="P17" s="55"/>
    </row>
    <row r="18" spans="1:16" ht="21.5">
      <c r="A18" s="32">
        <v>15</v>
      </c>
      <c r="B18" s="79">
        <v>0</v>
      </c>
      <c r="C18" s="79">
        <v>0</v>
      </c>
      <c r="D18" s="77">
        <v>0</v>
      </c>
      <c r="E18" s="79">
        <f t="shared" si="3"/>
        <v>0</v>
      </c>
      <c r="F18" s="79">
        <f t="shared" si="4"/>
        <v>0</v>
      </c>
      <c r="G18" s="77">
        <v>0</v>
      </c>
      <c r="H18" s="77">
        <v>0</v>
      </c>
      <c r="I18" s="33"/>
      <c r="J18" s="34"/>
      <c r="P18" s="55"/>
    </row>
    <row r="19" spans="1:16" ht="21.5">
      <c r="A19" s="32">
        <v>16</v>
      </c>
      <c r="B19" s="79">
        <v>0</v>
      </c>
      <c r="C19" s="79">
        <v>0</v>
      </c>
      <c r="D19" s="77">
        <v>0</v>
      </c>
      <c r="E19" s="79">
        <f t="shared" si="3"/>
        <v>0</v>
      </c>
      <c r="F19" s="79">
        <f t="shared" si="4"/>
        <v>0</v>
      </c>
      <c r="G19" s="77">
        <v>0</v>
      </c>
      <c r="H19" s="77">
        <v>0</v>
      </c>
      <c r="I19" s="33"/>
      <c r="J19" s="34"/>
      <c r="P19" s="55"/>
    </row>
    <row r="20" spans="1:16" ht="21.5">
      <c r="A20" s="32">
        <v>17</v>
      </c>
      <c r="B20" s="79">
        <v>0</v>
      </c>
      <c r="C20" s="79">
        <v>0</v>
      </c>
      <c r="D20" s="77">
        <v>0</v>
      </c>
      <c r="E20" s="79">
        <f t="shared" si="3"/>
        <v>0</v>
      </c>
      <c r="F20" s="79">
        <f t="shared" si="4"/>
        <v>0</v>
      </c>
      <c r="G20" s="77">
        <v>0</v>
      </c>
      <c r="H20" s="77">
        <v>0</v>
      </c>
      <c r="I20" s="33"/>
      <c r="J20" s="34"/>
      <c r="P20" s="55"/>
    </row>
    <row r="21" spans="1:16" ht="21.5">
      <c r="A21" s="32">
        <v>18</v>
      </c>
      <c r="B21" s="79">
        <v>0</v>
      </c>
      <c r="C21" s="79">
        <v>0</v>
      </c>
      <c r="D21" s="77">
        <v>0</v>
      </c>
      <c r="E21" s="79">
        <f t="shared" si="3"/>
        <v>0</v>
      </c>
      <c r="F21" s="79">
        <f t="shared" si="4"/>
        <v>0</v>
      </c>
      <c r="G21" s="77">
        <v>0</v>
      </c>
      <c r="H21" s="77">
        <v>0</v>
      </c>
      <c r="I21" s="33"/>
      <c r="J21" s="34"/>
      <c r="P21" s="55"/>
    </row>
    <row r="22" spans="1:16" ht="21.5">
      <c r="A22" s="32">
        <v>19</v>
      </c>
      <c r="B22" s="79">
        <v>0</v>
      </c>
      <c r="C22" s="79">
        <v>0</v>
      </c>
      <c r="D22" s="77">
        <v>0</v>
      </c>
      <c r="E22" s="79">
        <f t="shared" si="3"/>
        <v>0</v>
      </c>
      <c r="F22" s="79">
        <f t="shared" si="4"/>
        <v>0</v>
      </c>
      <c r="G22" s="77">
        <v>0</v>
      </c>
      <c r="H22" s="77">
        <v>0</v>
      </c>
      <c r="I22" s="33"/>
      <c r="P22" s="55"/>
    </row>
    <row r="23" spans="1:16" ht="21.5">
      <c r="A23" s="32">
        <v>20</v>
      </c>
      <c r="B23" s="79">
        <v>0</v>
      </c>
      <c r="C23" s="79">
        <v>0</v>
      </c>
      <c r="D23" s="77">
        <v>0</v>
      </c>
      <c r="E23" s="79">
        <f t="shared" si="3"/>
        <v>0</v>
      </c>
      <c r="F23" s="79">
        <f t="shared" si="4"/>
        <v>0</v>
      </c>
      <c r="G23" s="77">
        <v>0</v>
      </c>
      <c r="H23" s="77">
        <v>0</v>
      </c>
      <c r="I23" s="33"/>
      <c r="P23" s="55"/>
    </row>
    <row r="24" spans="1:16" ht="21.5">
      <c r="A24" s="32">
        <v>21</v>
      </c>
      <c r="B24" s="60">
        <v>67</v>
      </c>
      <c r="C24" s="60">
        <v>61.847999999999999</v>
      </c>
      <c r="D24" s="42">
        <v>0</v>
      </c>
      <c r="E24" s="60">
        <v>61.847999999999999</v>
      </c>
      <c r="F24" s="60">
        <v>5.152000000000001</v>
      </c>
      <c r="G24" s="42">
        <v>185</v>
      </c>
      <c r="H24" s="42">
        <v>80</v>
      </c>
      <c r="I24" s="33"/>
      <c r="P24" s="55"/>
    </row>
    <row r="25" spans="1:16" ht="21.5">
      <c r="A25" s="32">
        <v>22</v>
      </c>
      <c r="B25" s="60">
        <v>67</v>
      </c>
      <c r="C25" s="60">
        <v>61.847999999999999</v>
      </c>
      <c r="D25" s="42">
        <v>0</v>
      </c>
      <c r="E25" s="60">
        <v>61.847999999999999</v>
      </c>
      <c r="F25" s="60">
        <v>5.152000000000001</v>
      </c>
      <c r="G25" s="42">
        <v>185</v>
      </c>
      <c r="H25" s="42">
        <v>80</v>
      </c>
      <c r="I25" s="33"/>
      <c r="P25" s="55"/>
    </row>
    <row r="26" spans="1:16" ht="21.5">
      <c r="A26" s="32">
        <v>23</v>
      </c>
      <c r="B26" s="60">
        <v>67</v>
      </c>
      <c r="C26" s="60">
        <v>61.847999999999999</v>
      </c>
      <c r="D26" s="42">
        <v>0</v>
      </c>
      <c r="E26" s="60">
        <v>61.847999999999999</v>
      </c>
      <c r="F26" s="60">
        <v>5.152000000000001</v>
      </c>
      <c r="G26" s="42">
        <v>185</v>
      </c>
      <c r="H26" s="42">
        <v>80</v>
      </c>
      <c r="I26" s="33"/>
      <c r="P26" s="55"/>
    </row>
    <row r="27" spans="1:16" ht="21.5">
      <c r="A27" s="32">
        <v>24</v>
      </c>
      <c r="B27" s="60">
        <v>67</v>
      </c>
      <c r="C27" s="60">
        <v>61.847999999999999</v>
      </c>
      <c r="D27" s="42">
        <v>0</v>
      </c>
      <c r="E27" s="60">
        <v>61.847999999999999</v>
      </c>
      <c r="F27" s="60">
        <v>5.152000000000001</v>
      </c>
      <c r="G27" s="42">
        <v>185</v>
      </c>
      <c r="H27" s="42">
        <v>80</v>
      </c>
      <c r="I27" s="33"/>
      <c r="P27" s="55"/>
    </row>
    <row r="28" spans="1:16" ht="21.5">
      <c r="A28" s="32">
        <v>25</v>
      </c>
      <c r="B28" s="60">
        <v>67</v>
      </c>
      <c r="C28" s="60">
        <v>61.847999999999999</v>
      </c>
      <c r="D28" s="42">
        <v>0</v>
      </c>
      <c r="E28" s="60">
        <v>61.847999999999999</v>
      </c>
      <c r="F28" s="60">
        <v>5.152000000000001</v>
      </c>
      <c r="G28" s="42">
        <v>185</v>
      </c>
      <c r="H28" s="42">
        <v>80</v>
      </c>
      <c r="I28" s="33"/>
      <c r="P28" s="55"/>
    </row>
    <row r="29" spans="1:16" ht="21.5">
      <c r="A29" s="32">
        <v>26</v>
      </c>
      <c r="B29" s="60">
        <v>67</v>
      </c>
      <c r="C29" s="60">
        <v>61.847999999999999</v>
      </c>
      <c r="D29" s="42">
        <v>0</v>
      </c>
      <c r="E29" s="60">
        <v>61.847999999999999</v>
      </c>
      <c r="F29" s="60">
        <v>5.152000000000001</v>
      </c>
      <c r="G29" s="42">
        <v>185</v>
      </c>
      <c r="H29" s="42">
        <v>80</v>
      </c>
      <c r="I29" s="33"/>
      <c r="P29" s="55"/>
    </row>
    <row r="30" spans="1:16" ht="21.5">
      <c r="A30" s="32">
        <v>27</v>
      </c>
      <c r="B30" s="60">
        <v>67</v>
      </c>
      <c r="C30" s="60">
        <v>61.847999999999999</v>
      </c>
      <c r="D30" s="42">
        <v>0</v>
      </c>
      <c r="E30" s="60">
        <v>61.847999999999999</v>
      </c>
      <c r="F30" s="60">
        <v>5.152000000000001</v>
      </c>
      <c r="G30" s="42">
        <v>185</v>
      </c>
      <c r="H30" s="42">
        <v>80</v>
      </c>
      <c r="I30" s="33"/>
      <c r="P30" s="55"/>
    </row>
    <row r="31" spans="1:16" ht="21.5">
      <c r="A31" s="32">
        <v>28</v>
      </c>
      <c r="B31" s="79">
        <v>0</v>
      </c>
      <c r="C31" s="79">
        <v>0</v>
      </c>
      <c r="D31" s="77">
        <v>0</v>
      </c>
      <c r="E31" s="79">
        <f t="shared" si="3"/>
        <v>0</v>
      </c>
      <c r="F31" s="79">
        <f t="shared" si="4"/>
        <v>0</v>
      </c>
      <c r="G31" s="77">
        <v>0</v>
      </c>
      <c r="H31" s="77">
        <v>0</v>
      </c>
      <c r="I31" s="33"/>
      <c r="P31" s="55"/>
    </row>
    <row r="32" spans="1:16" ht="21.5">
      <c r="A32" s="32">
        <v>29</v>
      </c>
      <c r="B32" s="79">
        <v>0</v>
      </c>
      <c r="C32" s="79">
        <v>0</v>
      </c>
      <c r="D32" s="77">
        <v>0</v>
      </c>
      <c r="E32" s="79">
        <f t="shared" si="3"/>
        <v>0</v>
      </c>
      <c r="F32" s="79">
        <f t="shared" si="4"/>
        <v>0</v>
      </c>
      <c r="G32" s="77">
        <v>0</v>
      </c>
      <c r="H32" s="77">
        <v>0</v>
      </c>
      <c r="I32" s="33"/>
      <c r="P32" s="55"/>
    </row>
    <row r="33" spans="1:16" ht="21.5">
      <c r="A33" s="32">
        <v>30</v>
      </c>
      <c r="B33" s="79">
        <v>0</v>
      </c>
      <c r="C33" s="79">
        <v>0</v>
      </c>
      <c r="D33" s="77">
        <v>0</v>
      </c>
      <c r="E33" s="79">
        <f t="shared" si="3"/>
        <v>0</v>
      </c>
      <c r="F33" s="79">
        <f t="shared" si="4"/>
        <v>0</v>
      </c>
      <c r="G33" s="77">
        <v>0</v>
      </c>
      <c r="H33" s="77">
        <v>0</v>
      </c>
      <c r="I33" s="33"/>
      <c r="P33" s="55"/>
    </row>
    <row r="34" spans="1:16" s="47" customFormat="1" ht="21.5">
      <c r="A34" s="45" t="s">
        <v>10</v>
      </c>
      <c r="B34" s="52">
        <f t="shared" ref="B34:H34" si="5">SUM(B4:B33)</f>
        <v>469</v>
      </c>
      <c r="C34" s="52">
        <f t="shared" si="5"/>
        <v>432.93600000000004</v>
      </c>
      <c r="D34" s="54">
        <f t="shared" si="5"/>
        <v>0</v>
      </c>
      <c r="E34" s="52">
        <f t="shared" si="5"/>
        <v>432.93600000000004</v>
      </c>
      <c r="F34" s="52">
        <f t="shared" si="5"/>
        <v>36.064000000000007</v>
      </c>
      <c r="G34" s="52">
        <f t="shared" si="5"/>
        <v>1295</v>
      </c>
      <c r="H34" s="52">
        <f t="shared" si="5"/>
        <v>560</v>
      </c>
      <c r="I34" s="46"/>
      <c r="P34" s="58"/>
    </row>
    <row r="35" spans="1:16" s="50" customFormat="1" ht="21.5">
      <c r="A35" s="51" t="s">
        <v>32</v>
      </c>
      <c r="B35" s="48">
        <f t="shared" ref="B35:H35" si="6">AVERAGE(B4:B33)</f>
        <v>15.633333333333333</v>
      </c>
      <c r="C35" s="48">
        <f t="shared" si="6"/>
        <v>14.4312</v>
      </c>
      <c r="D35" s="48">
        <f t="shared" si="6"/>
        <v>0</v>
      </c>
      <c r="E35" s="48">
        <f t="shared" si="6"/>
        <v>14.4312</v>
      </c>
      <c r="F35" s="61">
        <f t="shared" si="6"/>
        <v>1.2021333333333335</v>
      </c>
      <c r="G35" s="48">
        <f t="shared" si="6"/>
        <v>43.166666666666664</v>
      </c>
      <c r="H35" s="48">
        <f t="shared" si="6"/>
        <v>18.666666666666668</v>
      </c>
      <c r="I35" s="49"/>
      <c r="P35" s="59"/>
    </row>
    <row r="36" spans="1:16" ht="21.5">
      <c r="A36" s="53" t="s">
        <v>37</v>
      </c>
      <c r="B36" s="35"/>
      <c r="G36" s="36"/>
      <c r="H36" s="37" t="str">
        <f>'ส.ค. 65'!H37</f>
        <v>จัดทำวันที่ 3 มีนาคม 2565</v>
      </c>
    </row>
    <row r="37" spans="1:16" s="27" customFormat="1" ht="21.5">
      <c r="A37" s="53" t="s">
        <v>22</v>
      </c>
      <c r="C37" s="38" t="s">
        <v>23</v>
      </c>
      <c r="D37" s="53"/>
      <c r="E37" s="38"/>
      <c r="F37" s="53" t="s">
        <v>24</v>
      </c>
      <c r="I37" s="26"/>
      <c r="P37" s="57"/>
    </row>
    <row r="38" spans="1:16" s="27" customFormat="1" ht="21.5">
      <c r="A38" s="39" t="s">
        <v>25</v>
      </c>
      <c r="B38" s="39"/>
      <c r="D38" s="39" t="s">
        <v>26</v>
      </c>
      <c r="E38" s="39"/>
      <c r="G38" s="27" t="s">
        <v>33</v>
      </c>
      <c r="I38" s="26"/>
      <c r="P38" s="57"/>
    </row>
    <row r="39" spans="1:16" ht="20.5">
      <c r="A39" s="40" t="s">
        <v>34</v>
      </c>
      <c r="H39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0"/>
  <sheetViews>
    <sheetView zoomScale="70" zoomScaleNormal="70" workbookViewId="0">
      <selection activeCell="L34" sqref="L34"/>
    </sheetView>
  </sheetViews>
  <sheetFormatPr defaultColWidth="9" defaultRowHeight="18.5"/>
  <cols>
    <col min="1" max="8" width="9.6328125" style="20" customWidth="1"/>
    <col min="9" max="9" width="9.6328125" style="19" customWidth="1"/>
    <col min="10" max="15" width="9" style="20"/>
    <col min="16" max="16" width="9" style="56"/>
    <col min="17" max="19" width="9" style="20"/>
    <col min="20" max="20" width="7.7265625" style="20" customWidth="1"/>
    <col min="21" max="16384" width="9" style="20"/>
  </cols>
  <sheetData>
    <row r="1" spans="1:16" ht="24.5">
      <c r="A1" s="17" t="s">
        <v>47</v>
      </c>
      <c r="B1" s="18"/>
      <c r="C1" s="18"/>
      <c r="D1" s="18"/>
      <c r="E1" s="18"/>
      <c r="F1" s="18"/>
      <c r="G1" s="18"/>
      <c r="H1" s="18"/>
    </row>
    <row r="2" spans="1:16" s="27" customFormat="1" ht="21.5">
      <c r="A2" s="21" t="s">
        <v>29</v>
      </c>
      <c r="B2" s="22" t="s">
        <v>2</v>
      </c>
      <c r="C2" s="23" t="s">
        <v>3</v>
      </c>
      <c r="D2" s="24"/>
      <c r="E2" s="25"/>
      <c r="F2" s="22" t="s">
        <v>4</v>
      </c>
      <c r="G2" s="21" t="s">
        <v>5</v>
      </c>
      <c r="H2" s="22" t="s">
        <v>6</v>
      </c>
      <c r="I2" s="26"/>
      <c r="P2" s="57"/>
    </row>
    <row r="3" spans="1:16" s="27" customFormat="1" ht="24.5">
      <c r="A3" s="28"/>
      <c r="B3" s="29" t="s">
        <v>7</v>
      </c>
      <c r="C3" s="30" t="s">
        <v>8</v>
      </c>
      <c r="D3" s="31" t="s">
        <v>9</v>
      </c>
      <c r="E3" s="30" t="s">
        <v>10</v>
      </c>
      <c r="F3" s="29" t="s">
        <v>7</v>
      </c>
      <c r="G3" s="28" t="s">
        <v>30</v>
      </c>
      <c r="H3" s="29" t="s">
        <v>31</v>
      </c>
      <c r="I3" s="26"/>
      <c r="P3" s="57"/>
    </row>
    <row r="4" spans="1:16" ht="21.5">
      <c r="A4" s="32">
        <v>1</v>
      </c>
      <c r="B4" s="60">
        <v>60</v>
      </c>
      <c r="C4" s="60">
        <v>55.204000000000001</v>
      </c>
      <c r="D4" s="42">
        <v>0</v>
      </c>
      <c r="E4" s="60">
        <f t="shared" ref="E4:E33" si="0">D4+C4</f>
        <v>55.204000000000001</v>
      </c>
      <c r="F4" s="60">
        <f>B4-C4</f>
        <v>4.7959999999999994</v>
      </c>
      <c r="G4" s="42">
        <v>165</v>
      </c>
      <c r="H4" s="42">
        <v>70</v>
      </c>
      <c r="I4" s="33"/>
      <c r="P4" s="55"/>
    </row>
    <row r="5" spans="1:16" ht="21.5">
      <c r="A5" s="32">
        <v>2</v>
      </c>
      <c r="B5" s="60">
        <v>60</v>
      </c>
      <c r="C5" s="60">
        <v>55.204000000000001</v>
      </c>
      <c r="D5" s="42">
        <v>0</v>
      </c>
      <c r="E5" s="60">
        <f t="shared" si="0"/>
        <v>55.204000000000001</v>
      </c>
      <c r="F5" s="60">
        <f>B5-C5</f>
        <v>4.7959999999999994</v>
      </c>
      <c r="G5" s="42">
        <v>165</v>
      </c>
      <c r="H5" s="42">
        <v>70</v>
      </c>
      <c r="I5" s="33"/>
      <c r="P5" s="55"/>
    </row>
    <row r="6" spans="1:16" ht="21.5">
      <c r="A6" s="32">
        <v>3</v>
      </c>
      <c r="B6" s="79">
        <v>0</v>
      </c>
      <c r="C6" s="79">
        <v>0</v>
      </c>
      <c r="D6" s="77">
        <v>0</v>
      </c>
      <c r="E6" s="79">
        <f t="shared" si="0"/>
        <v>0</v>
      </c>
      <c r="F6" s="79">
        <f>B6-C6</f>
        <v>0</v>
      </c>
      <c r="G6" s="77">
        <v>0</v>
      </c>
      <c r="H6" s="77">
        <v>0</v>
      </c>
      <c r="I6" s="33"/>
      <c r="J6" s="34"/>
      <c r="P6" s="55"/>
    </row>
    <row r="7" spans="1:16" ht="21.5">
      <c r="A7" s="32">
        <v>4</v>
      </c>
      <c r="B7" s="79">
        <v>0</v>
      </c>
      <c r="C7" s="79">
        <v>0</v>
      </c>
      <c r="D7" s="77">
        <v>0</v>
      </c>
      <c r="E7" s="79">
        <f t="shared" si="0"/>
        <v>0</v>
      </c>
      <c r="F7" s="79">
        <f>B7-C7</f>
        <v>0</v>
      </c>
      <c r="G7" s="77">
        <v>0</v>
      </c>
      <c r="H7" s="77">
        <v>0</v>
      </c>
      <c r="I7" s="33"/>
      <c r="J7" s="34"/>
      <c r="P7" s="55"/>
    </row>
    <row r="8" spans="1:16" ht="21.5">
      <c r="A8" s="32">
        <v>5</v>
      </c>
      <c r="B8" s="79">
        <v>0</v>
      </c>
      <c r="C8" s="79">
        <v>0</v>
      </c>
      <c r="D8" s="77">
        <v>0</v>
      </c>
      <c r="E8" s="79">
        <f t="shared" si="0"/>
        <v>0</v>
      </c>
      <c r="F8" s="79">
        <f>B8-C8</f>
        <v>0</v>
      </c>
      <c r="G8" s="77">
        <v>0</v>
      </c>
      <c r="H8" s="77">
        <v>0</v>
      </c>
      <c r="I8" s="33"/>
      <c r="J8" s="34"/>
      <c r="P8" s="55"/>
    </row>
    <row r="9" spans="1:16" ht="21.5">
      <c r="A9" s="32">
        <v>6</v>
      </c>
      <c r="B9" s="79">
        <v>0</v>
      </c>
      <c r="C9" s="79">
        <f>B9-F9</f>
        <v>0</v>
      </c>
      <c r="D9" s="77">
        <v>0</v>
      </c>
      <c r="E9" s="79">
        <f t="shared" si="0"/>
        <v>0</v>
      </c>
      <c r="F9" s="79">
        <v>0</v>
      </c>
      <c r="G9" s="77">
        <v>0</v>
      </c>
      <c r="H9" s="77">
        <v>0</v>
      </c>
      <c r="I9" s="33"/>
      <c r="J9" s="34"/>
      <c r="P9" s="55"/>
    </row>
    <row r="10" spans="1:16" ht="21.5">
      <c r="A10" s="32">
        <v>7</v>
      </c>
      <c r="B10" s="79">
        <v>0</v>
      </c>
      <c r="C10" s="79">
        <f>B10-F10</f>
        <v>0</v>
      </c>
      <c r="D10" s="77">
        <v>0</v>
      </c>
      <c r="E10" s="79">
        <f t="shared" si="0"/>
        <v>0</v>
      </c>
      <c r="F10" s="79">
        <v>0</v>
      </c>
      <c r="G10" s="77">
        <v>0</v>
      </c>
      <c r="H10" s="77">
        <v>0</v>
      </c>
      <c r="I10" s="33"/>
      <c r="J10" s="34"/>
      <c r="P10" s="55"/>
    </row>
    <row r="11" spans="1:16" ht="21.5">
      <c r="A11" s="32">
        <v>8</v>
      </c>
      <c r="B11" s="79">
        <v>0</v>
      </c>
      <c r="C11" s="79">
        <v>0</v>
      </c>
      <c r="D11" s="77">
        <v>0</v>
      </c>
      <c r="E11" s="79">
        <f t="shared" si="0"/>
        <v>0</v>
      </c>
      <c r="F11" s="79">
        <f t="shared" ref="F11:F33" si="1">B11-C11</f>
        <v>0</v>
      </c>
      <c r="G11" s="77">
        <v>0</v>
      </c>
      <c r="H11" s="77">
        <v>0</v>
      </c>
      <c r="I11" s="33"/>
      <c r="J11" s="34"/>
      <c r="P11" s="55"/>
    </row>
    <row r="12" spans="1:16" ht="21.5">
      <c r="A12" s="32">
        <v>9</v>
      </c>
      <c r="B12" s="79">
        <v>0</v>
      </c>
      <c r="C12" s="79">
        <v>0</v>
      </c>
      <c r="D12" s="77">
        <v>0</v>
      </c>
      <c r="E12" s="79">
        <f t="shared" si="0"/>
        <v>0</v>
      </c>
      <c r="F12" s="79">
        <f t="shared" si="1"/>
        <v>0</v>
      </c>
      <c r="G12" s="77">
        <v>0</v>
      </c>
      <c r="H12" s="77">
        <v>0</v>
      </c>
      <c r="I12" s="33"/>
      <c r="J12" s="34"/>
      <c r="P12" s="55"/>
    </row>
    <row r="13" spans="1:16" ht="21.5">
      <c r="A13" s="32">
        <v>10</v>
      </c>
      <c r="B13" s="79">
        <v>0</v>
      </c>
      <c r="C13" s="79">
        <v>0</v>
      </c>
      <c r="D13" s="77">
        <v>0</v>
      </c>
      <c r="E13" s="79">
        <f t="shared" si="0"/>
        <v>0</v>
      </c>
      <c r="F13" s="79">
        <f t="shared" si="1"/>
        <v>0</v>
      </c>
      <c r="G13" s="77">
        <v>0</v>
      </c>
      <c r="H13" s="77">
        <v>0</v>
      </c>
      <c r="I13" s="33"/>
      <c r="J13" s="34"/>
      <c r="P13" s="55"/>
    </row>
    <row r="14" spans="1:16" ht="21.5">
      <c r="A14" s="32">
        <v>11</v>
      </c>
      <c r="B14" s="79">
        <v>0</v>
      </c>
      <c r="C14" s="79">
        <v>0</v>
      </c>
      <c r="D14" s="77">
        <v>0</v>
      </c>
      <c r="E14" s="79">
        <f t="shared" si="0"/>
        <v>0</v>
      </c>
      <c r="F14" s="79">
        <f t="shared" si="1"/>
        <v>0</v>
      </c>
      <c r="G14" s="77">
        <v>0</v>
      </c>
      <c r="H14" s="77">
        <v>0</v>
      </c>
      <c r="I14" s="33"/>
      <c r="J14" s="34"/>
      <c r="P14" s="55"/>
    </row>
    <row r="15" spans="1:16" ht="21.5">
      <c r="A15" s="32">
        <v>12</v>
      </c>
      <c r="B15" s="79">
        <v>0</v>
      </c>
      <c r="C15" s="79">
        <v>0</v>
      </c>
      <c r="D15" s="77">
        <v>0</v>
      </c>
      <c r="E15" s="79">
        <f t="shared" si="0"/>
        <v>0</v>
      </c>
      <c r="F15" s="79">
        <f t="shared" si="1"/>
        <v>0</v>
      </c>
      <c r="G15" s="77">
        <v>0</v>
      </c>
      <c r="H15" s="77">
        <v>0</v>
      </c>
      <c r="I15" s="33"/>
      <c r="J15" s="34"/>
      <c r="P15" s="55"/>
    </row>
    <row r="16" spans="1:16" ht="21.5">
      <c r="A16" s="32">
        <v>13</v>
      </c>
      <c r="B16" s="79">
        <v>0</v>
      </c>
      <c r="C16" s="79">
        <v>0</v>
      </c>
      <c r="D16" s="77">
        <v>0</v>
      </c>
      <c r="E16" s="79">
        <f t="shared" si="0"/>
        <v>0</v>
      </c>
      <c r="F16" s="79">
        <f t="shared" si="1"/>
        <v>0</v>
      </c>
      <c r="G16" s="77">
        <v>0</v>
      </c>
      <c r="H16" s="77">
        <v>0</v>
      </c>
      <c r="I16" s="33"/>
      <c r="J16" s="34"/>
      <c r="P16" s="55"/>
    </row>
    <row r="17" spans="1:16" ht="21.5">
      <c r="A17" s="32">
        <v>14</v>
      </c>
      <c r="B17" s="79">
        <v>0</v>
      </c>
      <c r="C17" s="79">
        <v>0</v>
      </c>
      <c r="D17" s="77">
        <v>0</v>
      </c>
      <c r="E17" s="79">
        <f t="shared" si="0"/>
        <v>0</v>
      </c>
      <c r="F17" s="79">
        <f t="shared" si="1"/>
        <v>0</v>
      </c>
      <c r="G17" s="77">
        <v>0</v>
      </c>
      <c r="H17" s="77">
        <v>0</v>
      </c>
      <c r="I17" s="33"/>
      <c r="J17" s="34"/>
      <c r="P17" s="55"/>
    </row>
    <row r="18" spans="1:16" ht="21.5">
      <c r="A18" s="32">
        <v>15</v>
      </c>
      <c r="B18" s="79">
        <v>0</v>
      </c>
      <c r="C18" s="79">
        <v>0</v>
      </c>
      <c r="D18" s="77">
        <v>0</v>
      </c>
      <c r="E18" s="79">
        <f t="shared" si="0"/>
        <v>0</v>
      </c>
      <c r="F18" s="79">
        <f t="shared" si="1"/>
        <v>0</v>
      </c>
      <c r="G18" s="77">
        <v>0</v>
      </c>
      <c r="H18" s="77">
        <v>0</v>
      </c>
      <c r="I18" s="33"/>
      <c r="J18" s="34"/>
      <c r="P18" s="55"/>
    </row>
    <row r="19" spans="1:16" ht="21.5">
      <c r="A19" s="32">
        <v>16</v>
      </c>
      <c r="B19" s="79">
        <v>0</v>
      </c>
      <c r="C19" s="79">
        <v>0</v>
      </c>
      <c r="D19" s="77">
        <v>0</v>
      </c>
      <c r="E19" s="79">
        <f t="shared" si="0"/>
        <v>0</v>
      </c>
      <c r="F19" s="79">
        <f t="shared" si="1"/>
        <v>0</v>
      </c>
      <c r="G19" s="77">
        <v>0</v>
      </c>
      <c r="H19" s="77">
        <v>0</v>
      </c>
      <c r="I19" s="33"/>
      <c r="J19" s="34"/>
      <c r="P19" s="55"/>
    </row>
    <row r="20" spans="1:16" ht="21.5">
      <c r="A20" s="32">
        <v>17</v>
      </c>
      <c r="B20" s="79">
        <v>0</v>
      </c>
      <c r="C20" s="79">
        <v>0</v>
      </c>
      <c r="D20" s="77">
        <v>0</v>
      </c>
      <c r="E20" s="79">
        <f t="shared" si="0"/>
        <v>0</v>
      </c>
      <c r="F20" s="79">
        <f t="shared" si="1"/>
        <v>0</v>
      </c>
      <c r="G20" s="77">
        <v>0</v>
      </c>
      <c r="H20" s="77">
        <v>0</v>
      </c>
      <c r="I20" s="33"/>
      <c r="J20" s="34"/>
      <c r="P20" s="55"/>
    </row>
    <row r="21" spans="1:16" ht="21.5">
      <c r="A21" s="32">
        <v>18</v>
      </c>
      <c r="B21" s="79">
        <v>0</v>
      </c>
      <c r="C21" s="79">
        <v>0</v>
      </c>
      <c r="D21" s="77">
        <v>0</v>
      </c>
      <c r="E21" s="79">
        <f t="shared" si="0"/>
        <v>0</v>
      </c>
      <c r="F21" s="79">
        <f t="shared" si="1"/>
        <v>0</v>
      </c>
      <c r="G21" s="77">
        <v>0</v>
      </c>
      <c r="H21" s="77">
        <v>0</v>
      </c>
      <c r="I21" s="33"/>
      <c r="J21" s="34"/>
      <c r="P21" s="55"/>
    </row>
    <row r="22" spans="1:16" ht="21.5">
      <c r="A22" s="32">
        <v>19</v>
      </c>
      <c r="B22" s="79">
        <v>0</v>
      </c>
      <c r="C22" s="79">
        <v>0</v>
      </c>
      <c r="D22" s="77">
        <v>0</v>
      </c>
      <c r="E22" s="79">
        <f t="shared" si="0"/>
        <v>0</v>
      </c>
      <c r="F22" s="79">
        <f t="shared" si="1"/>
        <v>0</v>
      </c>
      <c r="G22" s="77">
        <v>0</v>
      </c>
      <c r="H22" s="77">
        <v>0</v>
      </c>
      <c r="I22" s="33"/>
      <c r="P22" s="55"/>
    </row>
    <row r="23" spans="1:16" ht="21.5">
      <c r="A23" s="32">
        <v>20</v>
      </c>
      <c r="B23" s="79">
        <v>0</v>
      </c>
      <c r="C23" s="79">
        <v>0</v>
      </c>
      <c r="D23" s="77">
        <v>0</v>
      </c>
      <c r="E23" s="79">
        <f t="shared" si="0"/>
        <v>0</v>
      </c>
      <c r="F23" s="79">
        <f t="shared" si="1"/>
        <v>0</v>
      </c>
      <c r="G23" s="77">
        <v>0</v>
      </c>
      <c r="H23" s="77">
        <v>0</v>
      </c>
      <c r="I23" s="33"/>
      <c r="P23" s="55"/>
    </row>
    <row r="24" spans="1:16" ht="21.5">
      <c r="A24" s="32">
        <v>21</v>
      </c>
      <c r="B24" s="79">
        <v>0</v>
      </c>
      <c r="C24" s="79">
        <v>0</v>
      </c>
      <c r="D24" s="77">
        <v>0</v>
      </c>
      <c r="E24" s="79">
        <f t="shared" si="0"/>
        <v>0</v>
      </c>
      <c r="F24" s="79">
        <f t="shared" si="1"/>
        <v>0</v>
      </c>
      <c r="G24" s="77">
        <v>0</v>
      </c>
      <c r="H24" s="77">
        <v>0</v>
      </c>
      <c r="I24" s="33"/>
      <c r="P24" s="55"/>
    </row>
    <row r="25" spans="1:16" ht="21.5">
      <c r="A25" s="32">
        <v>22</v>
      </c>
      <c r="B25" s="79">
        <v>0</v>
      </c>
      <c r="C25" s="79">
        <v>0</v>
      </c>
      <c r="D25" s="77">
        <v>0</v>
      </c>
      <c r="E25" s="79">
        <f t="shared" si="0"/>
        <v>0</v>
      </c>
      <c r="F25" s="79">
        <f t="shared" si="1"/>
        <v>0</v>
      </c>
      <c r="G25" s="77">
        <v>0</v>
      </c>
      <c r="H25" s="77">
        <v>0</v>
      </c>
      <c r="I25" s="33"/>
      <c r="P25" s="55"/>
    </row>
    <row r="26" spans="1:16" ht="21.5">
      <c r="A26" s="32">
        <v>23</v>
      </c>
      <c r="B26" s="79">
        <v>0</v>
      </c>
      <c r="C26" s="79">
        <v>0</v>
      </c>
      <c r="D26" s="77">
        <v>0</v>
      </c>
      <c r="E26" s="79">
        <f t="shared" si="0"/>
        <v>0</v>
      </c>
      <c r="F26" s="79">
        <f t="shared" si="1"/>
        <v>0</v>
      </c>
      <c r="G26" s="77">
        <v>0</v>
      </c>
      <c r="H26" s="77">
        <v>0</v>
      </c>
      <c r="I26" s="33"/>
      <c r="P26" s="55"/>
    </row>
    <row r="27" spans="1:16" ht="21.5">
      <c r="A27" s="32">
        <v>24</v>
      </c>
      <c r="B27" s="79">
        <v>0</v>
      </c>
      <c r="C27" s="79">
        <v>0</v>
      </c>
      <c r="D27" s="77">
        <v>0</v>
      </c>
      <c r="E27" s="79">
        <f t="shared" si="0"/>
        <v>0</v>
      </c>
      <c r="F27" s="79">
        <f t="shared" si="1"/>
        <v>0</v>
      </c>
      <c r="G27" s="77">
        <v>0</v>
      </c>
      <c r="H27" s="77">
        <v>0</v>
      </c>
      <c r="I27" s="33"/>
      <c r="P27" s="55"/>
    </row>
    <row r="28" spans="1:16" ht="21.5">
      <c r="A28" s="32">
        <v>25</v>
      </c>
      <c r="B28" s="79">
        <v>0</v>
      </c>
      <c r="C28" s="79">
        <v>0</v>
      </c>
      <c r="D28" s="77">
        <v>0</v>
      </c>
      <c r="E28" s="79">
        <f t="shared" si="0"/>
        <v>0</v>
      </c>
      <c r="F28" s="79">
        <f t="shared" si="1"/>
        <v>0</v>
      </c>
      <c r="G28" s="77">
        <v>0</v>
      </c>
      <c r="H28" s="77">
        <v>0</v>
      </c>
      <c r="I28" s="33"/>
      <c r="P28" s="55"/>
    </row>
    <row r="29" spans="1:16" ht="21.5">
      <c r="A29" s="32">
        <v>26</v>
      </c>
      <c r="B29" s="79">
        <v>0</v>
      </c>
      <c r="C29" s="79">
        <v>0</v>
      </c>
      <c r="D29" s="77">
        <v>0</v>
      </c>
      <c r="E29" s="79">
        <f t="shared" si="0"/>
        <v>0</v>
      </c>
      <c r="F29" s="79">
        <f t="shared" si="1"/>
        <v>0</v>
      </c>
      <c r="G29" s="77">
        <v>0</v>
      </c>
      <c r="H29" s="77">
        <v>0</v>
      </c>
      <c r="I29" s="33"/>
      <c r="P29" s="55"/>
    </row>
    <row r="30" spans="1:16" ht="21.5">
      <c r="A30" s="32">
        <v>27</v>
      </c>
      <c r="B30" s="79">
        <v>0</v>
      </c>
      <c r="C30" s="79">
        <v>0</v>
      </c>
      <c r="D30" s="77">
        <v>0</v>
      </c>
      <c r="E30" s="79">
        <f t="shared" si="0"/>
        <v>0</v>
      </c>
      <c r="F30" s="79">
        <f t="shared" si="1"/>
        <v>0</v>
      </c>
      <c r="G30" s="77">
        <v>0</v>
      </c>
      <c r="H30" s="77">
        <v>0</v>
      </c>
      <c r="I30" s="33"/>
      <c r="P30" s="55"/>
    </row>
    <row r="31" spans="1:16" ht="21.5">
      <c r="A31" s="32">
        <v>28</v>
      </c>
      <c r="B31" s="79">
        <v>0</v>
      </c>
      <c r="C31" s="79">
        <v>0</v>
      </c>
      <c r="D31" s="77">
        <v>0</v>
      </c>
      <c r="E31" s="79">
        <f t="shared" si="0"/>
        <v>0</v>
      </c>
      <c r="F31" s="79">
        <f t="shared" si="1"/>
        <v>0</v>
      </c>
      <c r="G31" s="77">
        <v>0</v>
      </c>
      <c r="H31" s="77">
        <v>0</v>
      </c>
      <c r="I31" s="33"/>
      <c r="P31" s="55"/>
    </row>
    <row r="32" spans="1:16" ht="21.5">
      <c r="A32" s="32">
        <v>29</v>
      </c>
      <c r="B32" s="79">
        <v>0</v>
      </c>
      <c r="C32" s="79">
        <v>0</v>
      </c>
      <c r="D32" s="77">
        <v>0</v>
      </c>
      <c r="E32" s="79">
        <f t="shared" si="0"/>
        <v>0</v>
      </c>
      <c r="F32" s="79">
        <f t="shared" si="1"/>
        <v>0</v>
      </c>
      <c r="G32" s="77">
        <v>0</v>
      </c>
      <c r="H32" s="77">
        <v>0</v>
      </c>
      <c r="I32" s="33"/>
      <c r="P32" s="55"/>
    </row>
    <row r="33" spans="1:16" ht="21.5">
      <c r="A33" s="32">
        <v>30</v>
      </c>
      <c r="B33" s="79">
        <v>0</v>
      </c>
      <c r="C33" s="79">
        <v>0</v>
      </c>
      <c r="D33" s="77">
        <v>0</v>
      </c>
      <c r="E33" s="79">
        <f t="shared" si="0"/>
        <v>0</v>
      </c>
      <c r="F33" s="79">
        <f t="shared" si="1"/>
        <v>0</v>
      </c>
      <c r="G33" s="77">
        <v>0</v>
      </c>
      <c r="H33" s="77">
        <v>0</v>
      </c>
      <c r="I33" s="33"/>
      <c r="P33" s="55"/>
    </row>
    <row r="34" spans="1:16" ht="21.5">
      <c r="A34" s="32">
        <v>31</v>
      </c>
      <c r="B34" s="79">
        <v>0</v>
      </c>
      <c r="C34" s="79">
        <v>0</v>
      </c>
      <c r="D34" s="77">
        <v>0</v>
      </c>
      <c r="E34" s="79">
        <f>D34+C34</f>
        <v>0</v>
      </c>
      <c r="F34" s="79">
        <f>B34-C34</f>
        <v>0</v>
      </c>
      <c r="G34" s="77">
        <v>0</v>
      </c>
      <c r="H34" s="77">
        <v>0</v>
      </c>
      <c r="I34" s="33"/>
      <c r="P34" s="55"/>
    </row>
    <row r="35" spans="1:16" s="47" customFormat="1" ht="21.5">
      <c r="A35" s="45" t="s">
        <v>10</v>
      </c>
      <c r="B35" s="52">
        <f t="shared" ref="B35:H35" si="2">SUM(B4:B33)</f>
        <v>120</v>
      </c>
      <c r="C35" s="52">
        <f t="shared" si="2"/>
        <v>110.408</v>
      </c>
      <c r="D35" s="54">
        <f t="shared" si="2"/>
        <v>0</v>
      </c>
      <c r="E35" s="52">
        <f t="shared" si="2"/>
        <v>110.408</v>
      </c>
      <c r="F35" s="52">
        <f t="shared" si="2"/>
        <v>9.5919999999999987</v>
      </c>
      <c r="G35" s="52">
        <f t="shared" si="2"/>
        <v>330</v>
      </c>
      <c r="H35" s="52">
        <f t="shared" si="2"/>
        <v>140</v>
      </c>
      <c r="I35" s="46"/>
      <c r="P35" s="58"/>
    </row>
    <row r="36" spans="1:16" s="50" customFormat="1" ht="21.5">
      <c r="A36" s="51" t="s">
        <v>32</v>
      </c>
      <c r="B36" s="48">
        <f t="shared" ref="B36:H36" si="3">AVERAGE(B4:B33)</f>
        <v>4</v>
      </c>
      <c r="C36" s="48">
        <f t="shared" si="3"/>
        <v>3.6802666666666668</v>
      </c>
      <c r="D36" s="48">
        <f t="shared" si="3"/>
        <v>0</v>
      </c>
      <c r="E36" s="48">
        <f t="shared" si="3"/>
        <v>3.6802666666666668</v>
      </c>
      <c r="F36" s="61">
        <f t="shared" si="3"/>
        <v>0.31973333333333331</v>
      </c>
      <c r="G36" s="48">
        <f t="shared" si="3"/>
        <v>11</v>
      </c>
      <c r="H36" s="48">
        <f t="shared" si="3"/>
        <v>4.666666666666667</v>
      </c>
      <c r="I36" s="49"/>
      <c r="P36" s="59"/>
    </row>
    <row r="37" spans="1:16" ht="21.5">
      <c r="A37" s="53" t="s">
        <v>37</v>
      </c>
      <c r="B37" s="35"/>
      <c r="G37" s="36"/>
      <c r="H37" s="37" t="str">
        <f>'ส.ค. 65'!H37</f>
        <v>จัดทำวันที่ 3 มีนาคม 2565</v>
      </c>
    </row>
    <row r="38" spans="1:16" s="27" customFormat="1" ht="21.5">
      <c r="A38" s="53" t="s">
        <v>22</v>
      </c>
      <c r="C38" s="38" t="s">
        <v>23</v>
      </c>
      <c r="D38" s="53"/>
      <c r="E38" s="38"/>
      <c r="F38" s="53" t="s">
        <v>24</v>
      </c>
      <c r="I38" s="26"/>
      <c r="P38" s="57"/>
    </row>
    <row r="39" spans="1:16" s="27" customFormat="1" ht="21.5">
      <c r="A39" s="39" t="s">
        <v>25</v>
      </c>
      <c r="B39" s="39"/>
      <c r="D39" s="39" t="s">
        <v>26</v>
      </c>
      <c r="E39" s="39"/>
      <c r="G39" s="27" t="s">
        <v>33</v>
      </c>
      <c r="I39" s="26"/>
      <c r="P39" s="57"/>
    </row>
    <row r="40" spans="1:16" ht="20.5">
      <c r="A40" s="40" t="s">
        <v>34</v>
      </c>
      <c r="H40" s="41" t="s">
        <v>35</v>
      </c>
    </row>
  </sheetData>
  <pageMargins left="0.70866141732283472" right="0.70866141732283472" top="0.23622047244094491" bottom="0.23622047244094491" header="0.19685039370078741" footer="0.15748031496062992"/>
  <pageSetup paperSize="9" scale="92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2BFAAE7597E94191AE967C4D17CD8B" ma:contentTypeVersion="13" ma:contentTypeDescription="Create a new document." ma:contentTypeScope="" ma:versionID="89186aa97aae6606eaa481d35a263ece">
  <xsd:schema xmlns:xsd="http://www.w3.org/2001/XMLSchema" xmlns:xs="http://www.w3.org/2001/XMLSchema" xmlns:p="http://schemas.microsoft.com/office/2006/metadata/properties" xmlns:ns3="37f4a0fb-a58b-45f9-948e-34594ec29118" xmlns:ns4="39bc34bf-41d2-48d3-9a8c-112aad68e7ef" targetNamespace="http://schemas.microsoft.com/office/2006/metadata/properties" ma:root="true" ma:fieldsID="078940ba9b0cc0861e1afac7360ce742" ns3:_="" ns4:_="">
    <xsd:import namespace="37f4a0fb-a58b-45f9-948e-34594ec29118"/>
    <xsd:import namespace="39bc34bf-41d2-48d3-9a8c-112aad68e7e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4a0fb-a58b-45f9-948e-34594ec2911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c34bf-41d2-48d3-9a8c-112aad68e7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2C81EB-0C17-4338-AFA1-D898381B68D7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39bc34bf-41d2-48d3-9a8c-112aad68e7ef"/>
    <ds:schemaRef ds:uri="http://schemas.microsoft.com/office/2006/documentManagement/types"/>
    <ds:schemaRef ds:uri="http://schemas.microsoft.com/office/infopath/2007/PartnerControls"/>
    <ds:schemaRef ds:uri="37f4a0fb-a58b-45f9-948e-34594ec29118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441B58A-27FA-4653-9484-3D1632C1D2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E7C975-7F0B-43C4-BAB3-05911ECBD5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f4a0fb-a58b-45f9-948e-34594ec29118"/>
    <ds:schemaRef ds:uri="39bc34bf-41d2-48d3-9a8c-112aad68e7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แผนผลิต2565</vt:lpstr>
      <vt:lpstr>มี.ค 65</vt:lpstr>
      <vt:lpstr>เม.ย. 65</vt:lpstr>
      <vt:lpstr>พ.ค 65</vt:lpstr>
      <vt:lpstr>มิ.ย. 65</vt:lpstr>
      <vt:lpstr>ก.ค. 65</vt:lpstr>
      <vt:lpstr>ส.ค. 65</vt:lpstr>
      <vt:lpstr>ก.ย. 65</vt:lpstr>
      <vt:lpstr>ต.ค. 65</vt:lpstr>
      <vt:lpstr>พ.ย. 65</vt:lpstr>
      <vt:lpstr>ธ.ค. 65</vt:lpstr>
      <vt:lpstr>ม.ค. 66</vt:lpstr>
      <vt:lpstr>ก.พ. 66</vt:lpstr>
      <vt:lpstr>มี.ค. 66</vt:lpstr>
      <vt:lpstr>Rev. Change</vt:lpstr>
      <vt:lpstr>'Rev. Change'!Print_Area</vt:lpstr>
      <vt:lpstr>'เม.ย. 65'!Print_Area</vt:lpstr>
      <vt:lpstr>แผนผลิต2565!Print_Area</vt:lpstr>
      <vt:lpstr>'ก.ค. 65'!Print_Area</vt:lpstr>
      <vt:lpstr>'ก.พ. 66'!Print_Area</vt:lpstr>
      <vt:lpstr>'ก.ย. 65'!Print_Area</vt:lpstr>
      <vt:lpstr>'ต.ค. 65'!Print_Area</vt:lpstr>
      <vt:lpstr>'ธ.ค. 65'!Print_Area</vt:lpstr>
      <vt:lpstr>'พ.ค 65'!Print_Area</vt:lpstr>
      <vt:lpstr>'พ.ย. 65'!Print_Area</vt:lpstr>
      <vt:lpstr>'ม.ค. 66'!Print_Area</vt:lpstr>
      <vt:lpstr>'มิ.ย. 65'!Print_Area</vt:lpstr>
      <vt:lpstr>'มี.ค 65'!Print_Area</vt:lpstr>
      <vt:lpstr>'มี.ค. 66'!Print_Area</vt:lpstr>
      <vt:lpstr>'ส.ค. 65'!Print_Area</vt:lpstr>
    </vt:vector>
  </TitlesOfParts>
  <Company>YOURCOMPANYNAME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Chalida</cp:lastModifiedBy>
  <cp:lastPrinted>2018-01-11T04:55:59Z</cp:lastPrinted>
  <dcterms:created xsi:type="dcterms:W3CDTF">2014-12-26T08:16:16Z</dcterms:created>
  <dcterms:modified xsi:type="dcterms:W3CDTF">2022-05-31T18:26:30Z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0x010100382BFAAE7597E94191AE967C4D17CD8B</vt:lpwstr>
  </property>
</Properties>
</file>