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Constrains and Tank Cap\"/>
    </mc:Choice>
  </mc:AlternateContent>
  <xr:revisionPtr revIDLastSave="0" documentId="13_ncr:1_{8B4655A6-4DD9-47EB-AA33-E6893A6B23C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3 LPG" sheetId="1" r:id="rId1"/>
    <sheet name="NGL" sheetId="2" r:id="rId2"/>
    <sheet name="Flow" sheetId="3" r:id="rId3"/>
    <sheet name="gr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4" l="1"/>
  <c r="M9" i="4"/>
  <c r="L9" i="4"/>
  <c r="K9" i="4"/>
  <c r="J9" i="4"/>
  <c r="I9" i="4"/>
  <c r="H9" i="4"/>
  <c r="G9" i="4"/>
  <c r="F9" i="4"/>
  <c r="E9" i="4"/>
  <c r="D9" i="4"/>
  <c r="C9" i="4"/>
  <c r="C7" i="4"/>
  <c r="N6" i="4"/>
  <c r="M6" i="4"/>
  <c r="L6" i="4"/>
  <c r="K6" i="4"/>
  <c r="J6" i="4"/>
  <c r="I6" i="4"/>
  <c r="H6" i="4"/>
  <c r="G6" i="4"/>
  <c r="F6" i="4"/>
  <c r="E6" i="4"/>
  <c r="D6" i="4"/>
  <c r="C6" i="4"/>
  <c r="N7" i="4"/>
  <c r="M7" i="4"/>
  <c r="L7" i="4"/>
  <c r="K7" i="4"/>
  <c r="J7" i="4"/>
  <c r="I7" i="4"/>
  <c r="H7" i="4"/>
  <c r="G7" i="4"/>
  <c r="F7" i="4"/>
  <c r="E7" i="4"/>
  <c r="D7" i="4"/>
  <c r="N4" i="4"/>
  <c r="M4" i="4"/>
  <c r="L4" i="4"/>
  <c r="K4" i="4"/>
  <c r="J4" i="4"/>
  <c r="I4" i="4"/>
  <c r="H4" i="4"/>
  <c r="G4" i="4"/>
  <c r="F4" i="4"/>
  <c r="E4" i="4"/>
  <c r="D4" i="4"/>
  <c r="C4" i="4"/>
  <c r="D12" i="4"/>
  <c r="D8" i="1" l="1"/>
</calcChain>
</file>

<file path=xl/sharedStrings.xml><?xml version="1.0" encoding="utf-8"?>
<sst xmlns="http://schemas.openxmlformats.org/spreadsheetml/2006/main" count="51" uniqueCount="27">
  <si>
    <t>GSP C3/LPG Tank Capasity</t>
  </si>
  <si>
    <t>LPG Petro Tank capacity (11,502 TON)</t>
  </si>
  <si>
    <t>LPG Dom Tank capacity (25,153.2 TON)</t>
  </si>
  <si>
    <t>LPG Tank capacity (36,655.2 TON)</t>
  </si>
  <si>
    <t>C3 Tank capacity (10,820.4 TON)</t>
  </si>
  <si>
    <t>C3/LPG Tank capacity (47,475.6 TON)</t>
  </si>
  <si>
    <t>Unit</t>
  </si>
  <si>
    <t>Ton</t>
  </si>
  <si>
    <t>GSP NGL Tank Capasity</t>
  </si>
  <si>
    <t>m3</t>
  </si>
  <si>
    <t>NGL Tank capacity (22,600 m3)</t>
  </si>
  <si>
    <t>C4</t>
  </si>
  <si>
    <t>19KTon</t>
  </si>
  <si>
    <t>จะต้องรู้ว่าสามารถนำเข้าได้เท่าไหร่</t>
  </si>
  <si>
    <t>C3</t>
  </si>
  <si>
    <t>19+8+8</t>
  </si>
  <si>
    <t>ถังว่าง</t>
  </si>
  <si>
    <t>Import C3 มาเพื่อขาย หรือมาเพื่อ ผลิต</t>
  </si>
  <si>
    <t xml:space="preserve">สีแดงมี activity เช่น  ปริมาณลดลงไม่ได้ full capacity ของ tank </t>
  </si>
  <si>
    <t>สำดำ full capacity tank</t>
  </si>
  <si>
    <t xml:space="preserve">C3 Tank capacity </t>
  </si>
  <si>
    <t xml:space="preserve">LPG Petro Tank capacity </t>
  </si>
  <si>
    <t xml:space="preserve">LPG Dom Tank capacity </t>
  </si>
  <si>
    <t>Total LPG Tank capacity</t>
  </si>
  <si>
    <t>Total C3/LPG Tank capacity</t>
  </si>
  <si>
    <t xml:space="preserve">Total C3 Tank capacity </t>
  </si>
  <si>
    <t>Total 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</si>
</sst>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B1mmm\-yy"/>
  </numFmts>
  <fonts count="8">
    <font>
      <sz val="16"/>
      <color theme="1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6"/>
      <color theme="1"/>
      <name val="Tahoma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vertical="center"/>
    </xf>
    <xf numFmtId="0" fontId="2" fillId="3" borderId="1" xfId="1" applyFont="1" applyFill="1" applyBorder="1" applyAlignment="1">
      <alignment horizontal="left" vertical="center"/>
    </xf>
    <xf numFmtId="166" fontId="4" fillId="0" borderId="1" xfId="2" applyNumberFormat="1" applyFont="1" applyBorder="1" applyAlignment="1">
      <alignment vertical="center"/>
    </xf>
    <xf numFmtId="166" fontId="4" fillId="0" borderId="1" xfId="2" applyNumberFormat="1" applyFont="1" applyFill="1" applyBorder="1" applyAlignment="1">
      <alignment vertical="center"/>
    </xf>
    <xf numFmtId="167" fontId="2" fillId="2" borderId="1" xfId="2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/>
    </xf>
    <xf numFmtId="166" fontId="6" fillId="0" borderId="1" xfId="2" applyNumberFormat="1" applyFont="1" applyBorder="1" applyAlignment="1">
      <alignment vertical="center"/>
    </xf>
    <xf numFmtId="166" fontId="6" fillId="0" borderId="1" xfId="2" applyNumberFormat="1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1" xfId="1" applyFont="1" applyFill="1" applyBorder="1" applyAlignment="1">
      <alignment horizontal="center" vertical="center"/>
    </xf>
    <xf numFmtId="166" fontId="6" fillId="0" borderId="1" xfId="3" applyNumberFormat="1" applyFont="1" applyBorder="1" applyAlignment="1">
      <alignment vertical="center"/>
    </xf>
    <xf numFmtId="166" fontId="3" fillId="0" borderId="0" xfId="0" applyNumberFormat="1" applyFont="1" applyAlignment="1">
      <alignment vertical="center"/>
    </xf>
    <xf numFmtId="0" fontId="2" fillId="4" borderId="1" xfId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center"/>
    </xf>
    <xf numFmtId="166" fontId="6" fillId="0" borderId="0" xfId="3" applyNumberFormat="1" applyFont="1" applyBorder="1" applyAlignment="1">
      <alignment vertical="center"/>
    </xf>
    <xf numFmtId="0" fontId="5" fillId="0" borderId="0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166" fontId="6" fillId="5" borderId="1" xfId="2" applyNumberFormat="1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>
      <alignment vertical="center"/>
    </xf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7</xdr:row>
      <xdr:rowOff>63500</xdr:rowOff>
    </xdr:from>
    <xdr:to>
      <xdr:col>4</xdr:col>
      <xdr:colOff>673100</xdr:colOff>
      <xdr:row>9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96E617-6E7E-4653-8EB9-7E246564A587}"/>
            </a:ext>
          </a:extLst>
        </xdr:cNvPr>
        <xdr:cNvSpPr txBox="1"/>
      </xdr:nvSpPr>
      <xdr:spPr>
        <a:xfrm>
          <a:off x="2571750" y="1841500"/>
          <a:ext cx="196215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Model</a:t>
          </a:r>
          <a:r>
            <a:rPr lang="th-TH" sz="1100"/>
            <a:t> </a:t>
          </a:r>
          <a:br>
            <a:rPr lang="th-TH" sz="1100"/>
          </a:br>
          <a:r>
            <a:rPr lang="th-TH" sz="1100"/>
            <a:t>คำนวณ </a:t>
          </a:r>
          <a:r>
            <a:rPr lang="en-US" sz="1100"/>
            <a:t>Volume</a:t>
          </a:r>
          <a:r>
            <a:rPr lang="th-TH" sz="1100"/>
            <a:t> กระจายให้ตามราคาหรือ</a:t>
          </a:r>
          <a:r>
            <a:rPr lang="th-TH" sz="1100" baseline="0"/>
            <a:t> </a:t>
          </a:r>
          <a:r>
            <a:rPr lang="en-US" sz="1100" baseline="0"/>
            <a:t>Priority</a:t>
          </a:r>
          <a:r>
            <a:rPr lang="th-TH" sz="1100" baseline="0"/>
            <a:t> </a:t>
          </a:r>
          <a:endParaRPr lang="en-US" sz="1100"/>
        </a:p>
      </xdr:txBody>
    </xdr:sp>
    <xdr:clientData/>
  </xdr:twoCellAnchor>
  <xdr:twoCellAnchor>
    <xdr:from>
      <xdr:col>2</xdr:col>
      <xdr:colOff>400050</xdr:colOff>
      <xdr:row>3</xdr:row>
      <xdr:rowOff>133350</xdr:rowOff>
    </xdr:from>
    <xdr:to>
      <xdr:col>4</xdr:col>
      <xdr:colOff>920750</xdr:colOff>
      <xdr:row>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E4A380-C857-4501-9B7E-5BB88CB03D08}"/>
            </a:ext>
          </a:extLst>
        </xdr:cNvPr>
        <xdr:cNvSpPr txBox="1"/>
      </xdr:nvSpPr>
      <xdr:spPr>
        <a:xfrm>
          <a:off x="2330450" y="895350"/>
          <a:ext cx="245110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</a:t>
          </a:r>
          <a:r>
            <a:rPr lang="th-TH" sz="1100"/>
            <a:t>ตัวเลข</a:t>
          </a:r>
          <a:r>
            <a:rPr lang="en-US" sz="1100"/>
            <a:t> Ability</a:t>
          </a:r>
          <a:r>
            <a:rPr lang="en-US" sz="1100" baseline="0"/>
            <a:t> </a:t>
          </a:r>
          <a:r>
            <a:rPr lang="th-TH" sz="1100"/>
            <a:t>จาก</a:t>
          </a:r>
          <a:r>
            <a:rPr lang="th-TH" sz="1100" baseline="0"/>
            <a:t> หน่วยงาน กผ</a:t>
          </a:r>
          <a:r>
            <a:rPr lang="en-US" sz="1100" baseline="0"/>
            <a:t> </a:t>
          </a:r>
          <a:r>
            <a:rPr lang="th-TH" sz="1100" baseline="0"/>
            <a:t>ว่า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th-T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อะไร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อัตราส่วนเท่าไหร่</a:t>
          </a:r>
          <a:endParaRPr lang="th-TH" sz="1100" baseline="0"/>
        </a:p>
      </xdr:txBody>
    </xdr:sp>
    <xdr:clientData/>
  </xdr:twoCellAnchor>
  <xdr:twoCellAnchor>
    <xdr:from>
      <xdr:col>3</xdr:col>
      <xdr:colOff>657225</xdr:colOff>
      <xdr:row>5</xdr:row>
      <xdr:rowOff>152400</xdr:rowOff>
    </xdr:from>
    <xdr:to>
      <xdr:col>3</xdr:col>
      <xdr:colOff>660400</xdr:colOff>
      <xdr:row>7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F983B0-1809-407A-94E8-7E53463D5EED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3552825" y="1422400"/>
          <a:ext cx="317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469900</xdr:colOff>
      <xdr:row>3</xdr:row>
      <xdr:rowOff>152400</xdr:rowOff>
    </xdr:from>
    <xdr:to>
      <xdr:col>8</xdr:col>
      <xdr:colOff>501650</xdr:colOff>
      <xdr:row>5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CB2262-C9FC-4F20-A086-347311694948}"/>
            </a:ext>
          </a:extLst>
        </xdr:cNvPr>
        <xdr:cNvSpPr txBox="1"/>
      </xdr:nvSpPr>
      <xdr:spPr>
        <a:xfrm>
          <a:off x="6261100" y="914400"/>
          <a:ext cx="19621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h-TH" sz="1100"/>
            <a:t>ตัวเลข</a:t>
          </a:r>
          <a:r>
            <a:rPr lang="th-TH" sz="1100" baseline="0"/>
            <a:t> </a:t>
          </a:r>
          <a:r>
            <a:rPr lang="en-US" sz="1100"/>
            <a:t>Volume</a:t>
          </a:r>
          <a:r>
            <a:rPr lang="th-TH" sz="1100"/>
            <a:t> </a:t>
          </a:r>
          <a:r>
            <a:rPr lang="en-US" sz="1100"/>
            <a:t>Import </a:t>
          </a:r>
          <a:r>
            <a:rPr lang="th-TH" sz="1100"/>
            <a:t>ให้ตามความต้องการของลูกค้า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85" zoomScaleNormal="85" workbookViewId="0">
      <selection activeCell="A4" sqref="A4:XFD4"/>
    </sheetView>
  </sheetViews>
  <sheetFormatPr defaultColWidth="9.05859375" defaultRowHeight="11.5"/>
  <cols>
    <col min="1" max="1" width="24.9375" style="1" customWidth="1"/>
    <col min="2" max="2" width="11" style="1" customWidth="1"/>
    <col min="3" max="16384" width="9.05859375" style="1"/>
  </cols>
  <sheetData>
    <row r="1" spans="1:14" ht="27" customHeight="1">
      <c r="A1" s="6" t="s">
        <v>0</v>
      </c>
      <c r="B1" s="6" t="s">
        <v>6</v>
      </c>
      <c r="C1" s="5">
        <v>44197</v>
      </c>
      <c r="D1" s="5">
        <v>44228</v>
      </c>
      <c r="E1" s="5">
        <v>44256</v>
      </c>
      <c r="F1" s="5">
        <v>44287</v>
      </c>
      <c r="G1" s="5">
        <v>44317</v>
      </c>
      <c r="H1" s="5">
        <v>44348</v>
      </c>
      <c r="I1" s="5">
        <v>44378</v>
      </c>
      <c r="J1" s="5">
        <v>44409</v>
      </c>
      <c r="K1" s="5">
        <v>44440</v>
      </c>
      <c r="L1" s="5">
        <v>44470</v>
      </c>
      <c r="M1" s="5">
        <v>44501</v>
      </c>
      <c r="N1" s="5">
        <v>44531</v>
      </c>
    </row>
    <row r="2" spans="1:14" ht="27" customHeight="1">
      <c r="A2" s="7" t="s">
        <v>5</v>
      </c>
      <c r="B2" s="11" t="s">
        <v>7</v>
      </c>
      <c r="C2" s="8">
        <v>49624.80000000001</v>
      </c>
      <c r="D2" s="3">
        <v>45790.8</v>
      </c>
      <c r="E2" s="3">
        <v>43641.600000000006</v>
      </c>
      <c r="F2" s="8">
        <v>47475.62</v>
      </c>
      <c r="G2" s="8">
        <v>47475.62</v>
      </c>
      <c r="H2" s="4">
        <v>43641.600000000006</v>
      </c>
      <c r="I2" s="4">
        <v>43641.600000000006</v>
      </c>
      <c r="J2" s="8">
        <v>47475.600000000006</v>
      </c>
      <c r="K2" s="8">
        <v>47475.600000000006</v>
      </c>
      <c r="L2" s="3">
        <v>43641.600000000006</v>
      </c>
      <c r="M2" s="3">
        <v>43641.600000000006</v>
      </c>
      <c r="N2" s="8">
        <v>47475.600000000006</v>
      </c>
    </row>
    <row r="3" spans="1:14" ht="27" customHeight="1">
      <c r="A3" s="14" t="s">
        <v>4</v>
      </c>
      <c r="B3" s="11" t="s">
        <v>7</v>
      </c>
      <c r="C3" s="8">
        <v>10820.4</v>
      </c>
      <c r="D3" s="8">
        <v>10820.4</v>
      </c>
      <c r="E3" s="8">
        <v>10820.4</v>
      </c>
      <c r="F3" s="8">
        <v>10820.4</v>
      </c>
      <c r="G3" s="8">
        <v>10820.4</v>
      </c>
      <c r="H3" s="9">
        <v>10820.4</v>
      </c>
      <c r="I3" s="9">
        <v>10820.4</v>
      </c>
      <c r="J3" s="8">
        <v>10820.4</v>
      </c>
      <c r="K3" s="8">
        <v>10820.4</v>
      </c>
      <c r="L3" s="8">
        <v>10820.4</v>
      </c>
      <c r="M3" s="8">
        <v>10820.4</v>
      </c>
      <c r="N3" s="8">
        <v>10820.4</v>
      </c>
    </row>
    <row r="4" spans="1:14" ht="27" customHeight="1">
      <c r="A4" s="2" t="s">
        <v>3</v>
      </c>
      <c r="B4" s="11" t="s">
        <v>7</v>
      </c>
      <c r="C4" s="8">
        <v>36655.22</v>
      </c>
      <c r="D4" s="3">
        <v>34970.400000000001</v>
      </c>
      <c r="E4" s="3">
        <v>32821.200000000004</v>
      </c>
      <c r="F4" s="8">
        <v>36655.22</v>
      </c>
      <c r="G4" s="8">
        <v>36655.22</v>
      </c>
      <c r="H4" s="4">
        <v>32821.200000000004</v>
      </c>
      <c r="I4" s="4">
        <v>32821.200000000004</v>
      </c>
      <c r="J4" s="8">
        <v>36655.200000000004</v>
      </c>
      <c r="K4" s="8">
        <v>36655.200000000004</v>
      </c>
      <c r="L4" s="3">
        <v>32821.200000000004</v>
      </c>
      <c r="M4" s="3">
        <v>32821.200000000004</v>
      </c>
      <c r="N4" s="8">
        <v>36655.200000000004</v>
      </c>
    </row>
    <row r="5" spans="1:14" ht="27" customHeight="1">
      <c r="A5" s="14" t="s">
        <v>1</v>
      </c>
      <c r="B5" s="11" t="s">
        <v>7</v>
      </c>
      <c r="C5" s="8">
        <v>11502</v>
      </c>
      <c r="D5" s="8">
        <v>11502.000000000002</v>
      </c>
      <c r="E5" s="8">
        <v>11502.000000000002</v>
      </c>
      <c r="F5" s="8">
        <v>11502.000000000002</v>
      </c>
      <c r="G5" s="8">
        <v>11502.000000000002</v>
      </c>
      <c r="H5" s="9">
        <v>11502.000000000002</v>
      </c>
      <c r="I5" s="9">
        <v>11502.000000000002</v>
      </c>
      <c r="J5" s="8">
        <v>11502.000000000002</v>
      </c>
      <c r="K5" s="8">
        <v>11502.000000000002</v>
      </c>
      <c r="L5" s="8">
        <v>11502.000000000002</v>
      </c>
      <c r="M5" s="8">
        <v>11502.000000000002</v>
      </c>
      <c r="N5" s="8">
        <v>11502.000000000002</v>
      </c>
    </row>
    <row r="6" spans="1:14" ht="27" customHeight="1">
      <c r="A6" s="14" t="s">
        <v>2</v>
      </c>
      <c r="B6" s="11" t="s">
        <v>7</v>
      </c>
      <c r="C6" s="8">
        <v>25153.22</v>
      </c>
      <c r="D6" s="3">
        <v>23468.400000000001</v>
      </c>
      <c r="E6" s="3">
        <v>21319.200000000004</v>
      </c>
      <c r="F6" s="8">
        <v>25153.22</v>
      </c>
      <c r="G6" s="8">
        <v>25153.22</v>
      </c>
      <c r="H6" s="4">
        <v>21319.200000000004</v>
      </c>
      <c r="I6" s="4">
        <v>21319.200000000004</v>
      </c>
      <c r="J6" s="8">
        <v>25153.200000000004</v>
      </c>
      <c r="K6" s="8">
        <v>25153.200000000004</v>
      </c>
      <c r="L6" s="3">
        <v>21319.200000000004</v>
      </c>
      <c r="M6" s="3">
        <v>21319.200000000004</v>
      </c>
      <c r="N6" s="8">
        <v>25153.200000000004</v>
      </c>
    </row>
    <row r="7" spans="1:14">
      <c r="C7" s="13" t="s">
        <v>16</v>
      </c>
    </row>
    <row r="8" spans="1:14">
      <c r="A8" s="10" t="s">
        <v>14</v>
      </c>
      <c r="B8" s="10"/>
      <c r="C8" s="1" t="s">
        <v>15</v>
      </c>
      <c r="D8" s="1">
        <f>19+8+8</f>
        <v>35</v>
      </c>
    </row>
    <row r="9" spans="1:14">
      <c r="A9" s="1" t="s">
        <v>11</v>
      </c>
      <c r="C9" s="1" t="s">
        <v>12</v>
      </c>
    </row>
    <row r="10" spans="1:14">
      <c r="A10" s="1" t="s">
        <v>13</v>
      </c>
    </row>
    <row r="12" spans="1:14">
      <c r="D12" s="1" t="s">
        <v>18</v>
      </c>
    </row>
    <row r="13" spans="1:14">
      <c r="D13" s="1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topLeftCell="C1" zoomScale="85" zoomScaleNormal="85" workbookViewId="0">
      <selection activeCell="A2" sqref="A2:N2"/>
    </sheetView>
  </sheetViews>
  <sheetFormatPr defaultColWidth="9.05859375" defaultRowHeight="11.5"/>
  <cols>
    <col min="1" max="1" width="24.9375" style="1" customWidth="1"/>
    <col min="2" max="2" width="11" style="1" customWidth="1"/>
    <col min="3" max="16384" width="9.05859375" style="1"/>
  </cols>
  <sheetData>
    <row r="1" spans="1:14" ht="27" customHeight="1">
      <c r="A1" s="6" t="s">
        <v>8</v>
      </c>
      <c r="B1" s="6" t="s">
        <v>6</v>
      </c>
      <c r="C1" s="5">
        <v>44197</v>
      </c>
      <c r="D1" s="5">
        <v>44228</v>
      </c>
      <c r="E1" s="5">
        <v>44256</v>
      </c>
      <c r="F1" s="5">
        <v>44287</v>
      </c>
      <c r="G1" s="5">
        <v>44317</v>
      </c>
      <c r="H1" s="5">
        <v>44348</v>
      </c>
      <c r="I1" s="5">
        <v>44378</v>
      </c>
      <c r="J1" s="5">
        <v>44409</v>
      </c>
      <c r="K1" s="5">
        <v>44440</v>
      </c>
      <c r="L1" s="5">
        <v>44470</v>
      </c>
      <c r="M1" s="5">
        <v>44501</v>
      </c>
      <c r="N1" s="5">
        <v>44531</v>
      </c>
    </row>
    <row r="2" spans="1:14" ht="27" customHeight="1">
      <c r="A2" s="7" t="s">
        <v>10</v>
      </c>
      <c r="B2" s="11" t="s">
        <v>9</v>
      </c>
      <c r="C2" s="12">
        <v>22600</v>
      </c>
      <c r="D2" s="12">
        <v>22600</v>
      </c>
      <c r="E2" s="12">
        <v>22600</v>
      </c>
      <c r="F2" s="12">
        <v>22600</v>
      </c>
      <c r="G2" s="12">
        <v>22600</v>
      </c>
      <c r="H2" s="12">
        <v>22600</v>
      </c>
      <c r="I2" s="12">
        <v>22600</v>
      </c>
      <c r="J2" s="12">
        <v>22600</v>
      </c>
      <c r="K2" s="12">
        <v>22600</v>
      </c>
      <c r="L2" s="12">
        <v>22600</v>
      </c>
      <c r="M2" s="12">
        <v>22600</v>
      </c>
      <c r="N2" s="12">
        <v>22600</v>
      </c>
    </row>
    <row r="4" spans="1:14">
      <c r="A4" s="10"/>
      <c r="B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9480-9314-4DAB-B1AD-C87361AEBA09}">
  <dimension ref="G9"/>
  <sheetViews>
    <sheetView workbookViewId="0">
      <selection activeCell="G10" sqref="G10"/>
    </sheetView>
  </sheetViews>
  <sheetFormatPr defaultRowHeight="20"/>
  <sheetData>
    <row r="9" spans="7:7">
      <c r="G9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232A-67DB-46D6-B0E6-FF02678BD982}">
  <dimension ref="A1:N17"/>
  <sheetViews>
    <sheetView tabSelected="1" zoomScale="85" zoomScaleNormal="85" workbookViewId="0">
      <selection activeCell="B7" sqref="B7"/>
    </sheetView>
  </sheetViews>
  <sheetFormatPr defaultColWidth="9.05859375" defaultRowHeight="11.5"/>
  <cols>
    <col min="1" max="1" width="24.9375" style="1" customWidth="1"/>
    <col min="2" max="2" width="11" style="1" customWidth="1"/>
    <col min="3" max="16384" width="9.05859375" style="1"/>
  </cols>
  <sheetData>
    <row r="1" spans="1:14" ht="27" customHeight="1">
      <c r="A1" s="6" t="s">
        <v>0</v>
      </c>
      <c r="B1" s="6" t="s">
        <v>6</v>
      </c>
      <c r="C1" s="5">
        <v>44197</v>
      </c>
      <c r="D1" s="5">
        <v>44228</v>
      </c>
      <c r="E1" s="5">
        <v>44256</v>
      </c>
      <c r="F1" s="5">
        <v>44287</v>
      </c>
      <c r="G1" s="5">
        <v>44317</v>
      </c>
      <c r="H1" s="5">
        <v>44348</v>
      </c>
      <c r="I1" s="5">
        <v>44378</v>
      </c>
      <c r="J1" s="5">
        <v>44409</v>
      </c>
      <c r="K1" s="5">
        <v>44440</v>
      </c>
      <c r="L1" s="5">
        <v>44470</v>
      </c>
      <c r="M1" s="5">
        <v>44501</v>
      </c>
      <c r="N1" s="5">
        <v>44531</v>
      </c>
    </row>
    <row r="2" spans="1:14" ht="27" customHeight="1">
      <c r="A2" s="14" t="s">
        <v>21</v>
      </c>
      <c r="B2" s="11" t="s">
        <v>7</v>
      </c>
      <c r="C2" s="8">
        <v>11502</v>
      </c>
      <c r="D2" s="8">
        <v>11502.000000000002</v>
      </c>
      <c r="E2" s="8">
        <v>11502.000000000002</v>
      </c>
      <c r="F2" s="8">
        <v>11502.000000000002</v>
      </c>
      <c r="G2" s="8">
        <v>11502.000000000002</v>
      </c>
      <c r="H2" s="9">
        <v>11502.000000000002</v>
      </c>
      <c r="I2" s="9">
        <v>11502.000000000002</v>
      </c>
      <c r="J2" s="8">
        <v>11502.000000000002</v>
      </c>
      <c r="K2" s="8">
        <v>11502.000000000002</v>
      </c>
      <c r="L2" s="8">
        <v>11502.000000000002</v>
      </c>
      <c r="M2" s="8">
        <v>11502.000000000002</v>
      </c>
      <c r="N2" s="8">
        <v>11502.000000000002</v>
      </c>
    </row>
    <row r="3" spans="1:14" ht="27" customHeight="1">
      <c r="A3" s="14" t="s">
        <v>22</v>
      </c>
      <c r="B3" s="11" t="s">
        <v>7</v>
      </c>
      <c r="C3" s="8">
        <v>25153.22</v>
      </c>
      <c r="D3" s="3">
        <v>23468.400000000001</v>
      </c>
      <c r="E3" s="3">
        <v>21319.200000000004</v>
      </c>
      <c r="F3" s="8">
        <v>25153.22</v>
      </c>
      <c r="G3" s="8">
        <v>25153.22</v>
      </c>
      <c r="H3" s="4">
        <v>21319.200000000004</v>
      </c>
      <c r="I3" s="4">
        <v>21319.200000000004</v>
      </c>
      <c r="J3" s="8">
        <v>25153.200000000004</v>
      </c>
      <c r="K3" s="8">
        <v>25153.200000000004</v>
      </c>
      <c r="L3" s="3">
        <v>21319.200000000004</v>
      </c>
      <c r="M3" s="3">
        <v>21319.200000000004</v>
      </c>
      <c r="N3" s="8">
        <v>25153.200000000004</v>
      </c>
    </row>
    <row r="4" spans="1:14" ht="27" customHeight="1">
      <c r="A4" s="19" t="s">
        <v>23</v>
      </c>
      <c r="B4" s="20" t="s">
        <v>7</v>
      </c>
      <c r="C4" s="21">
        <f>SUM(C2:C3)</f>
        <v>36655.22</v>
      </c>
      <c r="D4" s="21">
        <f t="shared" ref="D4:N4" si="0">SUM(D2:D3)</f>
        <v>34970.400000000001</v>
      </c>
      <c r="E4" s="21">
        <f t="shared" si="0"/>
        <v>32821.200000000004</v>
      </c>
      <c r="F4" s="21">
        <f t="shared" si="0"/>
        <v>36655.22</v>
      </c>
      <c r="G4" s="21">
        <f t="shared" si="0"/>
        <v>36655.22</v>
      </c>
      <c r="H4" s="21">
        <f t="shared" si="0"/>
        <v>32821.200000000004</v>
      </c>
      <c r="I4" s="21">
        <f t="shared" si="0"/>
        <v>32821.200000000004</v>
      </c>
      <c r="J4" s="21">
        <f t="shared" si="0"/>
        <v>36655.200000000004</v>
      </c>
      <c r="K4" s="21">
        <f t="shared" si="0"/>
        <v>36655.200000000004</v>
      </c>
      <c r="L4" s="21">
        <f t="shared" si="0"/>
        <v>32821.200000000004</v>
      </c>
      <c r="M4" s="21">
        <f t="shared" si="0"/>
        <v>32821.200000000004</v>
      </c>
      <c r="N4" s="21">
        <f t="shared" si="0"/>
        <v>36655.200000000004</v>
      </c>
    </row>
    <row r="5" spans="1:14" ht="27.5" customHeight="1">
      <c r="A5" s="14" t="s">
        <v>20</v>
      </c>
      <c r="B5" s="11" t="s">
        <v>7</v>
      </c>
      <c r="C5" s="8">
        <v>10820.4</v>
      </c>
      <c r="D5" s="8">
        <v>10820.4</v>
      </c>
      <c r="E5" s="8">
        <v>10820.4</v>
      </c>
      <c r="F5" s="8">
        <v>10820.4</v>
      </c>
      <c r="G5" s="8">
        <v>10820.4</v>
      </c>
      <c r="H5" s="9">
        <v>10820.4</v>
      </c>
      <c r="I5" s="9">
        <v>10820.4</v>
      </c>
      <c r="J5" s="8">
        <v>10820.4</v>
      </c>
      <c r="K5" s="8">
        <v>10820.4</v>
      </c>
      <c r="L5" s="8">
        <v>10820.4</v>
      </c>
      <c r="M5" s="8">
        <v>10820.4</v>
      </c>
      <c r="N5" s="8">
        <v>10820.4</v>
      </c>
    </row>
    <row r="6" spans="1:14" ht="27" customHeight="1">
      <c r="A6" s="19" t="s">
        <v>25</v>
      </c>
      <c r="B6" s="20" t="s">
        <v>7</v>
      </c>
      <c r="C6" s="21">
        <f>C5</f>
        <v>10820.4</v>
      </c>
      <c r="D6" s="21">
        <f t="shared" ref="D6:N6" si="1">D5</f>
        <v>10820.4</v>
      </c>
      <c r="E6" s="21">
        <f t="shared" si="1"/>
        <v>10820.4</v>
      </c>
      <c r="F6" s="21">
        <f t="shared" si="1"/>
        <v>10820.4</v>
      </c>
      <c r="G6" s="21">
        <f t="shared" si="1"/>
        <v>10820.4</v>
      </c>
      <c r="H6" s="21">
        <f t="shared" si="1"/>
        <v>10820.4</v>
      </c>
      <c r="I6" s="21">
        <f t="shared" si="1"/>
        <v>10820.4</v>
      </c>
      <c r="J6" s="21">
        <f t="shared" si="1"/>
        <v>10820.4</v>
      </c>
      <c r="K6" s="21">
        <f t="shared" si="1"/>
        <v>10820.4</v>
      </c>
      <c r="L6" s="21">
        <f t="shared" si="1"/>
        <v>10820.4</v>
      </c>
      <c r="M6" s="21">
        <f t="shared" si="1"/>
        <v>10820.4</v>
      </c>
      <c r="N6" s="21">
        <f t="shared" si="1"/>
        <v>10820.4</v>
      </c>
    </row>
    <row r="7" spans="1:14" ht="27" customHeight="1">
      <c r="A7" s="22" t="s">
        <v>24</v>
      </c>
      <c r="B7" s="23" t="s">
        <v>7</v>
      </c>
      <c r="C7" s="24">
        <f>SUM(C6,C4)</f>
        <v>47475.62</v>
      </c>
      <c r="D7" s="24">
        <f>SUM(D2:D3)</f>
        <v>34970.400000000001</v>
      </c>
      <c r="E7" s="24">
        <f>SUM(E2:E3)</f>
        <v>32821.200000000004</v>
      </c>
      <c r="F7" s="24">
        <f>SUM(F2:F3)</f>
        <v>36655.22</v>
      </c>
      <c r="G7" s="24">
        <f>SUM(G2:G3)</f>
        <v>36655.22</v>
      </c>
      <c r="H7" s="24">
        <f>SUM(H2:H3)</f>
        <v>32821.200000000004</v>
      </c>
      <c r="I7" s="24">
        <f>SUM(I2:I3)</f>
        <v>32821.200000000004</v>
      </c>
      <c r="J7" s="24">
        <f>SUM(J2:J3)</f>
        <v>36655.200000000004</v>
      </c>
      <c r="K7" s="24">
        <f>SUM(K2:K3)</f>
        <v>36655.200000000004</v>
      </c>
      <c r="L7" s="24">
        <f>SUM(L2:L3)</f>
        <v>32821.200000000004</v>
      </c>
      <c r="M7" s="24">
        <f>SUM(M2:M3)</f>
        <v>32821.200000000004</v>
      </c>
      <c r="N7" s="24">
        <f>SUM(N2:N3)</f>
        <v>36655.200000000004</v>
      </c>
    </row>
    <row r="8" spans="1:14" ht="27" customHeight="1">
      <c r="A8" s="16" t="s">
        <v>10</v>
      </c>
      <c r="B8" s="11" t="s">
        <v>9</v>
      </c>
      <c r="C8" s="12">
        <v>22600</v>
      </c>
      <c r="D8" s="12">
        <v>22600</v>
      </c>
      <c r="E8" s="12">
        <v>22600</v>
      </c>
      <c r="F8" s="12">
        <v>22600</v>
      </c>
      <c r="G8" s="12">
        <v>22600</v>
      </c>
      <c r="H8" s="12">
        <v>22600</v>
      </c>
      <c r="I8" s="12">
        <v>22600</v>
      </c>
      <c r="J8" s="12">
        <v>22600</v>
      </c>
      <c r="K8" s="12">
        <v>22600</v>
      </c>
      <c r="L8" s="12">
        <v>22600</v>
      </c>
      <c r="M8" s="12">
        <v>22600</v>
      </c>
      <c r="N8" s="12">
        <v>22600</v>
      </c>
    </row>
    <row r="9" spans="1:14" ht="27" customHeight="1">
      <c r="A9" s="19" t="s">
        <v>26</v>
      </c>
      <c r="B9" s="20" t="s">
        <v>9</v>
      </c>
      <c r="C9" s="21">
        <f>C8</f>
        <v>22600</v>
      </c>
      <c r="D9" s="21">
        <f t="shared" ref="D9" si="2">D8</f>
        <v>22600</v>
      </c>
      <c r="E9" s="21">
        <f t="shared" ref="E9" si="3">E8</f>
        <v>22600</v>
      </c>
      <c r="F9" s="21">
        <f t="shared" ref="F9" si="4">F8</f>
        <v>22600</v>
      </c>
      <c r="G9" s="21">
        <f t="shared" ref="G9" si="5">G8</f>
        <v>22600</v>
      </c>
      <c r="H9" s="21">
        <f t="shared" ref="H9" si="6">H8</f>
        <v>22600</v>
      </c>
      <c r="I9" s="21">
        <f t="shared" ref="I9" si="7">I8</f>
        <v>22600</v>
      </c>
      <c r="J9" s="21">
        <f t="shared" ref="J9" si="8">J8</f>
        <v>22600</v>
      </c>
      <c r="K9" s="21">
        <f t="shared" ref="K9" si="9">K8</f>
        <v>22600</v>
      </c>
      <c r="L9" s="21">
        <f t="shared" ref="L9" si="10">L8</f>
        <v>22600</v>
      </c>
      <c r="M9" s="21">
        <f t="shared" ref="M9" si="11">M8</f>
        <v>22600</v>
      </c>
      <c r="N9" s="21">
        <f t="shared" ref="N9" si="12">N8</f>
        <v>22600</v>
      </c>
    </row>
    <row r="10" spans="1:14" ht="27" customHeight="1">
      <c r="A10" s="18"/>
      <c r="B10" s="1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54.5" customHeight="1">
      <c r="C11" s="13" t="s">
        <v>16</v>
      </c>
    </row>
    <row r="12" spans="1:14">
      <c r="A12" s="10" t="s">
        <v>14</v>
      </c>
      <c r="B12" s="10"/>
      <c r="C12" s="1" t="s">
        <v>15</v>
      </c>
      <c r="D12" s="1">
        <f>19+8+8</f>
        <v>35</v>
      </c>
    </row>
    <row r="13" spans="1:14">
      <c r="A13" s="1" t="s">
        <v>11</v>
      </c>
      <c r="C13" s="1" t="s">
        <v>12</v>
      </c>
    </row>
    <row r="14" spans="1:14">
      <c r="A14" s="1" t="s">
        <v>13</v>
      </c>
    </row>
    <row r="16" spans="1:14">
      <c r="D16" s="1" t="s">
        <v>18</v>
      </c>
    </row>
    <row r="17" spans="4:4">
      <c r="D17" s="1" t="s"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C3 LPG</vt:lpstr>
      <vt:lpstr>NGL</vt:lpstr>
      <vt:lpstr>Flow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2021-06-04T11:08:42Z</dcterms:created>
  <dcterms:modified xsi:type="dcterms:W3CDTF">2022-01-05T09:06:08Z</dcterms:modified>
</cp:coreProperties>
</file>