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"/>
    </mc:Choice>
  </mc:AlternateContent>
  <xr:revisionPtr revIDLastSave="0" documentId="13_ncr:1_{0D9407B9-2F4A-41ED-A336-307CBB8E646A}" xr6:coauthVersionLast="47" xr6:coauthVersionMax="47" xr10:uidLastSave="{00000000-0000-0000-0000-000000000000}"/>
  <bookViews>
    <workbookView xWindow="-110" yWindow="-110" windowWidth="19420" windowHeight="10300" activeTab="2" xr2:uid="{F59A5658-FECF-4BBB-8C16-6E4AE55F9FC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3" l="1"/>
  <c r="C39" i="3"/>
  <c r="M41" i="2"/>
  <c r="M15" i="2"/>
  <c r="M18" i="2"/>
  <c r="L38" i="2"/>
  <c r="M20" i="2"/>
  <c r="M26" i="2"/>
  <c r="M37" i="2"/>
  <c r="L32" i="2"/>
  <c r="L33" i="2"/>
  <c r="L40" i="2"/>
  <c r="L41" i="2"/>
  <c r="L25" i="2"/>
  <c r="L18" i="2"/>
  <c r="L11" i="2"/>
  <c r="L39" i="2"/>
  <c r="L37" i="2"/>
  <c r="L36" i="2"/>
  <c r="L35" i="2"/>
  <c r="L34" i="2"/>
  <c r="L31" i="2"/>
  <c r="L30" i="2"/>
  <c r="L29" i="2"/>
  <c r="L28" i="2"/>
  <c r="L27" i="2"/>
  <c r="L26" i="2"/>
  <c r="L24" i="2"/>
  <c r="L23" i="2"/>
  <c r="L22" i="2"/>
  <c r="L21" i="2"/>
  <c r="L20" i="2"/>
  <c r="L19" i="2"/>
  <c r="L17" i="2"/>
  <c r="L16" i="2"/>
  <c r="L15" i="2"/>
  <c r="L14" i="2"/>
  <c r="L13" i="2"/>
  <c r="L12" i="2"/>
  <c r="L42" i="2" l="1"/>
  <c r="C7" i="2" s="1"/>
  <c r="C8" i="2" s="1"/>
  <c r="E8" i="2" s="1"/>
</calcChain>
</file>

<file path=xl/sharedStrings.xml><?xml version="1.0" encoding="utf-8"?>
<sst xmlns="http://schemas.openxmlformats.org/spreadsheetml/2006/main" count="316" uniqueCount="111">
  <si>
    <t>1. แผนการผลิตอีเทน ก.พ. 64_Rolling 12 Months - Rev1</t>
  </si>
  <si>
    <t xml:space="preserve"> - Multi sheet</t>
  </si>
  <si>
    <t xml:space="preserve"> - Multi Sum</t>
  </si>
  <si>
    <t xml:space="preserve"> - Remark</t>
  </si>
  <si>
    <t xml:space="preserve"> - Multi Table</t>
  </si>
  <si>
    <t>10.2 File update ล่าสุด_lpg plan rolling 12 month_Feb2021_Jan2022_26Jan'21_rev1</t>
  </si>
  <si>
    <t xml:space="preserve"> - Multi Group</t>
  </si>
  <si>
    <t xml:space="preserve"> - Merge Call</t>
  </si>
  <si>
    <t xml:space="preserve"> - Call Color</t>
  </si>
  <si>
    <t>11.-18. New Balance 2021</t>
  </si>
  <si>
    <t>Ethane Balance</t>
  </si>
  <si>
    <t>C3LPG Balance</t>
  </si>
  <si>
    <t>NGL Balance</t>
  </si>
  <si>
    <t xml:space="preserve"> - กราฟ</t>
  </si>
  <si>
    <t>3._4._4.1 Inform PTTOR_Feb'21</t>
  </si>
  <si>
    <t>Pentane Balance</t>
  </si>
  <si>
    <t>แผนจำหน่าย ธ.ค. 63</t>
  </si>
  <si>
    <t xml:space="preserve"> - image</t>
  </si>
  <si>
    <t>ปรับแผนจำหน่าย ธ.ค. 63</t>
  </si>
  <si>
    <t>สรุปแผนจำหน่าย ธ.ค. 63 (Final)</t>
  </si>
  <si>
    <t>Cost and selling price_Confidential_rev3</t>
  </si>
  <si>
    <t>Cost วผก.</t>
  </si>
  <si>
    <t>Reference Price จจ</t>
  </si>
  <si>
    <t>Full Cost</t>
  </si>
  <si>
    <t>Revenue (MB)</t>
  </si>
  <si>
    <t>Volume (KT)</t>
  </si>
  <si>
    <t>Selling Price</t>
  </si>
  <si>
    <t>Margin (MB)</t>
  </si>
  <si>
    <t>Margin per unit</t>
  </si>
  <si>
    <t>Full cost W.avg.</t>
  </si>
  <si>
    <t>Selling Price W.avg.</t>
  </si>
  <si>
    <t>Sheet2</t>
  </si>
  <si>
    <t>C2 (r2)</t>
  </si>
  <si>
    <t>สรุปการจัดทำ Allocation และ LR</t>
  </si>
  <si>
    <t>LR monthly</t>
  </si>
  <si>
    <t>C3LPG</t>
  </si>
  <si>
    <t>NGL</t>
  </si>
  <si>
    <t>name</t>
  </si>
  <si>
    <t>sheet</t>
  </si>
  <si>
    <t>Multi Sum</t>
  </si>
  <si>
    <t>Remark</t>
  </si>
  <si>
    <t>Call Color</t>
  </si>
  <si>
    <t>Multi Table</t>
  </si>
  <si>
    <t>Multi Group</t>
  </si>
  <si>
    <t>Merge Call</t>
  </si>
  <si>
    <t>กราฟ</t>
  </si>
  <si>
    <t xml:space="preserve">C2 Monthly </t>
  </si>
  <si>
    <t>C2 Daily Est. Jan 21</t>
  </si>
  <si>
    <t>C2 Daily_Feb 21</t>
  </si>
  <si>
    <t>C2 Daily_Mar 21</t>
  </si>
  <si>
    <t>C2 Daily_Apr 21</t>
  </si>
  <si>
    <t>√</t>
  </si>
  <si>
    <t>11th</t>
  </si>
  <si>
    <t>16th</t>
  </si>
  <si>
    <t>ปรับแผนเดือน ก.พ. 64</t>
  </si>
  <si>
    <t>demand supply balance</t>
  </si>
  <si>
    <t>seperate</t>
  </si>
  <si>
    <t>Image</t>
  </si>
  <si>
    <t>Mandy</t>
  </si>
  <si>
    <t>รวม</t>
  </si>
  <si>
    <t>Login</t>
  </si>
  <si>
    <t>Master</t>
  </si>
  <si>
    <t>System</t>
  </si>
  <si>
    <t>Transtion</t>
  </si>
  <si>
    <t xml:space="preserve">     - Import Excal</t>
  </si>
  <si>
    <t xml:space="preserve">     - Export Excal</t>
  </si>
  <si>
    <t xml:space="preserve"> - Source, Delivery Point</t>
  </si>
  <si>
    <t xml:space="preserve"> - Product</t>
  </si>
  <si>
    <t>Input Data</t>
  </si>
  <si>
    <t xml:space="preserve"> - Ability Rayong</t>
  </si>
  <si>
    <t xml:space="preserve"> - Ability Pentane</t>
  </si>
  <si>
    <t xml:space="preserve"> - Ability Khm</t>
  </si>
  <si>
    <t xml:space="preserve"> - Ability โรงกลั่น</t>
  </si>
  <si>
    <t xml:space="preserve"> - Cost วผก</t>
  </si>
  <si>
    <t xml:space="preserve"> - Reference Price</t>
  </si>
  <si>
    <t xml:space="preserve"> Optimize &amp; Result</t>
  </si>
  <si>
    <t xml:space="preserve"> - Cal margin ($/Ton)</t>
  </si>
  <si>
    <t xml:space="preserve"> - OR Demand Plan</t>
  </si>
  <si>
    <t xml:space="preserve"> - Result</t>
  </si>
  <si>
    <t xml:space="preserve"> - Summary</t>
  </si>
  <si>
    <t>Inventory &amp; LR Constrain</t>
  </si>
  <si>
    <t xml:space="preserve"> - Tank Cap</t>
  </si>
  <si>
    <t xml:space="preserve"> - LR By Legal</t>
  </si>
  <si>
    <t xml:space="preserve"> - Depot Constrain</t>
  </si>
  <si>
    <t>Customer Constrain</t>
  </si>
  <si>
    <t xml:space="preserve"> - customer</t>
  </si>
  <si>
    <t xml:space="preserve"> - Contract</t>
  </si>
  <si>
    <t xml:space="preserve"> - Volume Constrain</t>
  </si>
  <si>
    <t xml:space="preserve"> - Turn Around</t>
  </si>
  <si>
    <t xml:space="preserve"> Planning Report</t>
  </si>
  <si>
    <t xml:space="preserve"> - Etane Planing</t>
  </si>
  <si>
    <t xml:space="preserve"> - Inform OR</t>
  </si>
  <si>
    <t xml:space="preserve"> - LPG Rolling</t>
  </si>
  <si>
    <t xml:space="preserve"> - GSP Product Balance</t>
  </si>
  <si>
    <t xml:space="preserve"> - Merge allo</t>
  </si>
  <si>
    <t xml:space="preserve">     - Export Excel</t>
  </si>
  <si>
    <t xml:space="preserve">     - Import Excel</t>
  </si>
  <si>
    <t>Manday ใหม่</t>
  </si>
  <si>
    <t>Manday ทีเคยประเมินไว้</t>
  </si>
  <si>
    <t>Detail</t>
  </si>
  <si>
    <t>%</t>
  </si>
  <si>
    <t xml:space="preserve"> feature ที่ลดได้</t>
  </si>
  <si>
    <t>compare</t>
  </si>
  <si>
    <t xml:space="preserve"> - Optimization &amp; Merge allo</t>
  </si>
  <si>
    <t>Developer Mandy</t>
  </si>
  <si>
    <t>โจทย์คือ มีงานกี่ก้อน</t>
  </si>
  <si>
    <t>เราผิดพลาด ประเมิน ผิด ไม่ได้แจ้ง</t>
  </si>
  <si>
    <t>ส่วนที่ทางเรา รับผิด</t>
  </si>
  <si>
    <t>ส่วนนี้ทางเราไม่ต้องทำ</t>
  </si>
  <si>
    <t>มีหลักฐานชัดเจนหรือไม่</t>
  </si>
  <si>
    <t>flowflex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</si>
</sst>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CFBE-658B-47B8-9BC4-6249C6BE9B81}">
  <dimension ref="A2:C131"/>
  <sheetViews>
    <sheetView workbookViewId="0">
      <selection activeCell="C114" sqref="C114"/>
    </sheetView>
  </sheetViews>
  <sheetFormatPr defaultRowHeight="14.5"/>
  <sheetData>
    <row r="2" spans="1:3">
      <c r="A2" t="s">
        <v>0</v>
      </c>
    </row>
    <row r="3" spans="1:3">
      <c r="C3" t="s">
        <v>1</v>
      </c>
    </row>
    <row r="4" spans="1:3">
      <c r="C4" t="s">
        <v>2</v>
      </c>
    </row>
    <row r="5" spans="1:3">
      <c r="C5" t="s">
        <v>3</v>
      </c>
    </row>
    <row r="7" spans="1:3">
      <c r="A7" t="s">
        <v>14</v>
      </c>
    </row>
    <row r="8" spans="1:3">
      <c r="C8" t="s">
        <v>1</v>
      </c>
    </row>
    <row r="9" spans="1:3">
      <c r="C9" t="s">
        <v>8</v>
      </c>
    </row>
    <row r="10" spans="1:3">
      <c r="C10" t="s">
        <v>2</v>
      </c>
    </row>
    <row r="11" spans="1:3">
      <c r="C11" t="s">
        <v>4</v>
      </c>
    </row>
    <row r="13" spans="1:3">
      <c r="A13" t="s">
        <v>5</v>
      </c>
    </row>
    <row r="14" spans="1:3">
      <c r="C14" t="s">
        <v>1</v>
      </c>
    </row>
    <row r="15" spans="1:3">
      <c r="C15" t="s">
        <v>8</v>
      </c>
    </row>
    <row r="16" spans="1:3">
      <c r="C16" t="s">
        <v>6</v>
      </c>
    </row>
    <row r="17" spans="1:3">
      <c r="C17" t="s">
        <v>3</v>
      </c>
    </row>
    <row r="18" spans="1:3">
      <c r="C18" t="s">
        <v>7</v>
      </c>
    </row>
    <row r="20" spans="1:3">
      <c r="A20" t="s">
        <v>9</v>
      </c>
    </row>
    <row r="21" spans="1:3">
      <c r="C21" t="s">
        <v>1</v>
      </c>
    </row>
    <row r="22" spans="1:3">
      <c r="B22" t="s">
        <v>10</v>
      </c>
    </row>
    <row r="23" spans="1:3">
      <c r="C23" t="s">
        <v>6</v>
      </c>
    </row>
    <row r="24" spans="1:3">
      <c r="C24" t="s">
        <v>8</v>
      </c>
    </row>
    <row r="25" spans="1:3">
      <c r="C25" t="s">
        <v>2</v>
      </c>
    </row>
    <row r="27" spans="1:3">
      <c r="B27" t="s">
        <v>11</v>
      </c>
    </row>
    <row r="28" spans="1:3">
      <c r="C28" t="s">
        <v>8</v>
      </c>
    </row>
    <row r="29" spans="1:3">
      <c r="C29" t="s">
        <v>7</v>
      </c>
    </row>
    <row r="30" spans="1:3">
      <c r="C30" t="s">
        <v>6</v>
      </c>
    </row>
    <row r="32" spans="1:3">
      <c r="B32" t="s">
        <v>12</v>
      </c>
    </row>
    <row r="33" spans="2:3">
      <c r="C33" t="s">
        <v>8</v>
      </c>
    </row>
    <row r="34" spans="2:3">
      <c r="C34" t="s">
        <v>7</v>
      </c>
    </row>
    <row r="35" spans="2:3">
      <c r="C35" t="s">
        <v>6</v>
      </c>
    </row>
    <row r="36" spans="2:3">
      <c r="C36" t="s">
        <v>13</v>
      </c>
    </row>
    <row r="37" spans="2:3">
      <c r="C37" t="s">
        <v>4</v>
      </c>
    </row>
    <row r="39" spans="2:3">
      <c r="B39" t="s">
        <v>15</v>
      </c>
    </row>
    <row r="40" spans="2:3">
      <c r="C40" t="s">
        <v>6</v>
      </c>
    </row>
    <row r="42" spans="2:3">
      <c r="B42" t="s">
        <v>16</v>
      </c>
    </row>
    <row r="43" spans="2:3">
      <c r="C43" t="s">
        <v>17</v>
      </c>
    </row>
    <row r="44" spans="2:3">
      <c r="C44" t="s">
        <v>6</v>
      </c>
    </row>
    <row r="45" spans="2:3">
      <c r="C45" t="s">
        <v>2</v>
      </c>
    </row>
    <row r="47" spans="2:3">
      <c r="B47" t="s">
        <v>18</v>
      </c>
    </row>
    <row r="48" spans="2:3">
      <c r="C48" t="s">
        <v>17</v>
      </c>
    </row>
    <row r="49" spans="1:3">
      <c r="C49" t="s">
        <v>6</v>
      </c>
    </row>
    <row r="50" spans="1:3">
      <c r="C50" t="s">
        <v>2</v>
      </c>
    </row>
    <row r="51" spans="1:3">
      <c r="C51" t="s">
        <v>3</v>
      </c>
    </row>
    <row r="53" spans="1:3">
      <c r="B53" t="s">
        <v>19</v>
      </c>
    </row>
    <row r="54" spans="1:3">
      <c r="C54" t="s">
        <v>17</v>
      </c>
    </row>
    <row r="55" spans="1:3">
      <c r="C55" t="s">
        <v>6</v>
      </c>
    </row>
    <row r="56" spans="1:3">
      <c r="C56" t="s">
        <v>2</v>
      </c>
    </row>
    <row r="57" spans="1:3">
      <c r="C57" t="s">
        <v>3</v>
      </c>
    </row>
    <row r="59" spans="1:3">
      <c r="A59" t="s">
        <v>20</v>
      </c>
    </row>
    <row r="60" spans="1:3">
      <c r="C60" t="s">
        <v>1</v>
      </c>
    </row>
    <row r="61" spans="1:3">
      <c r="B61" t="s">
        <v>21</v>
      </c>
    </row>
    <row r="62" spans="1:3">
      <c r="C62" t="s">
        <v>13</v>
      </c>
    </row>
    <row r="63" spans="1:3">
      <c r="C63" t="s">
        <v>4</v>
      </c>
    </row>
    <row r="64" spans="1:3">
      <c r="C64" t="s">
        <v>3</v>
      </c>
    </row>
    <row r="65" spans="2:3">
      <c r="B65" t="s">
        <v>22</v>
      </c>
    </row>
    <row r="66" spans="2:3">
      <c r="C66" t="s">
        <v>13</v>
      </c>
    </row>
    <row r="67" spans="2:3">
      <c r="C67" t="s">
        <v>4</v>
      </c>
    </row>
    <row r="68" spans="2:3">
      <c r="C68" t="s">
        <v>3</v>
      </c>
    </row>
    <row r="69" spans="2:3">
      <c r="C69" t="s">
        <v>6</v>
      </c>
    </row>
    <row r="70" spans="2:3">
      <c r="B70" t="s">
        <v>23</v>
      </c>
    </row>
    <row r="71" spans="2:3">
      <c r="C71" t="s">
        <v>4</v>
      </c>
    </row>
    <row r="72" spans="2:3">
      <c r="C72" t="s">
        <v>6</v>
      </c>
    </row>
    <row r="73" spans="2:3">
      <c r="C73" t="s">
        <v>8</v>
      </c>
    </row>
    <row r="74" spans="2:3">
      <c r="B74" t="s">
        <v>26</v>
      </c>
    </row>
    <row r="75" spans="2:3">
      <c r="C75" t="s">
        <v>6</v>
      </c>
    </row>
    <row r="76" spans="2:3">
      <c r="C76" t="s">
        <v>8</v>
      </c>
    </row>
    <row r="77" spans="2:3">
      <c r="C77" t="s">
        <v>2</v>
      </c>
    </row>
    <row r="78" spans="2:3">
      <c r="B78" t="s">
        <v>25</v>
      </c>
    </row>
    <row r="79" spans="2:3">
      <c r="C79" t="s">
        <v>6</v>
      </c>
    </row>
    <row r="80" spans="2:3">
      <c r="C80" t="s">
        <v>8</v>
      </c>
    </row>
    <row r="81" spans="2:3">
      <c r="C81" t="s">
        <v>2</v>
      </c>
    </row>
    <row r="82" spans="2:3">
      <c r="C82" t="s">
        <v>4</v>
      </c>
    </row>
    <row r="83" spans="2:3">
      <c r="B83" t="s">
        <v>24</v>
      </c>
    </row>
    <row r="84" spans="2:3">
      <c r="C84" t="s">
        <v>6</v>
      </c>
    </row>
    <row r="85" spans="2:3">
      <c r="C85" t="s">
        <v>8</v>
      </c>
    </row>
    <row r="86" spans="2:3">
      <c r="C86" t="s">
        <v>2</v>
      </c>
    </row>
    <row r="87" spans="2:3">
      <c r="B87" t="s">
        <v>27</v>
      </c>
    </row>
    <row r="88" spans="2:3">
      <c r="C88" t="s">
        <v>6</v>
      </c>
    </row>
    <row r="89" spans="2:3">
      <c r="C89" t="s">
        <v>8</v>
      </c>
    </row>
    <row r="90" spans="2:3">
      <c r="C90" t="s">
        <v>2</v>
      </c>
    </row>
    <row r="91" spans="2:3">
      <c r="C91" t="s">
        <v>13</v>
      </c>
    </row>
    <row r="93" spans="2:3">
      <c r="B93" t="s">
        <v>28</v>
      </c>
    </row>
    <row r="94" spans="2:3">
      <c r="C94" t="s">
        <v>6</v>
      </c>
    </row>
    <row r="95" spans="2:3">
      <c r="C95" t="s">
        <v>8</v>
      </c>
    </row>
    <row r="96" spans="2:3">
      <c r="C96" t="s">
        <v>2</v>
      </c>
    </row>
    <row r="97" spans="1:3">
      <c r="C97" t="s">
        <v>3</v>
      </c>
    </row>
    <row r="98" spans="1:3">
      <c r="B98" t="s">
        <v>29</v>
      </c>
    </row>
    <row r="99" spans="1:3">
      <c r="C99" t="s">
        <v>6</v>
      </c>
    </row>
    <row r="100" spans="1:3">
      <c r="C100" t="s">
        <v>8</v>
      </c>
    </row>
    <row r="101" spans="1:3">
      <c r="C101" t="s">
        <v>2</v>
      </c>
    </row>
    <row r="102" spans="1:3">
      <c r="B102" t="s">
        <v>30</v>
      </c>
    </row>
    <row r="103" spans="1:3">
      <c r="C103" t="s">
        <v>6</v>
      </c>
    </row>
    <row r="104" spans="1:3">
      <c r="C104" t="s">
        <v>8</v>
      </c>
    </row>
    <row r="105" spans="1:3">
      <c r="C105" t="s">
        <v>2</v>
      </c>
    </row>
    <row r="106" spans="1:3">
      <c r="B106" t="s">
        <v>31</v>
      </c>
    </row>
    <row r="107" spans="1:3">
      <c r="C107" t="s">
        <v>6</v>
      </c>
    </row>
    <row r="108" spans="1:3">
      <c r="C108" t="s">
        <v>2</v>
      </c>
    </row>
    <row r="109" spans="1:3">
      <c r="C109" t="s">
        <v>13</v>
      </c>
    </row>
    <row r="111" spans="1:3">
      <c r="A111" t="s">
        <v>33</v>
      </c>
    </row>
    <row r="112" spans="1:3">
      <c r="B112" t="s">
        <v>32</v>
      </c>
    </row>
    <row r="113" spans="2:3">
      <c r="C113" t="s">
        <v>6</v>
      </c>
    </row>
    <row r="114" spans="2:3">
      <c r="C114" t="s">
        <v>8</v>
      </c>
    </row>
    <row r="115" spans="2:3">
      <c r="C115" t="s">
        <v>2</v>
      </c>
    </row>
    <row r="116" spans="2:3">
      <c r="B116" t="s">
        <v>34</v>
      </c>
    </row>
    <row r="117" spans="2:3">
      <c r="C117" t="s">
        <v>6</v>
      </c>
    </row>
    <row r="118" spans="2:3">
      <c r="C118" t="s">
        <v>2</v>
      </c>
    </row>
    <row r="119" spans="2:3">
      <c r="C119" t="s">
        <v>13</v>
      </c>
    </row>
    <row r="120" spans="2:3">
      <c r="C120" t="s">
        <v>8</v>
      </c>
    </row>
    <row r="123" spans="2:3">
      <c r="B123" t="s">
        <v>35</v>
      </c>
    </row>
    <row r="124" spans="2:3">
      <c r="C124" t="s">
        <v>6</v>
      </c>
    </row>
    <row r="125" spans="2:3">
      <c r="C125" t="s">
        <v>8</v>
      </c>
    </row>
    <row r="126" spans="2:3">
      <c r="C126" t="s">
        <v>7</v>
      </c>
    </row>
    <row r="128" spans="2:3">
      <c r="B128" t="s">
        <v>36</v>
      </c>
    </row>
    <row r="129" spans="3:3">
      <c r="C129" t="s">
        <v>6</v>
      </c>
    </row>
    <row r="130" spans="3:3">
      <c r="C130" t="s">
        <v>8</v>
      </c>
    </row>
    <row r="131" spans="3:3">
      <c r="C1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87E7-7FD6-4B73-841E-DF982DF0CC07}">
  <dimension ref="B1:M48"/>
  <sheetViews>
    <sheetView workbookViewId="0">
      <pane ySplit="10" topLeftCell="A20" activePane="bottomLeft" state="frozen"/>
      <selection pane="bottomLeft" activeCell="M15" sqref="M15"/>
    </sheetView>
  </sheetViews>
  <sheetFormatPr defaultRowHeight="14.5"/>
  <cols>
    <col min="2" max="2" width="46.7265625" bestFit="1" customWidth="1"/>
    <col min="3" max="3" width="19" bestFit="1" customWidth="1"/>
    <col min="4" max="4" width="10.81640625" bestFit="1" customWidth="1"/>
    <col min="6" max="6" width="10.1796875" bestFit="1" customWidth="1"/>
    <col min="7" max="7" width="9.54296875" bestFit="1" customWidth="1"/>
    <col min="10" max="10" width="5.1796875" bestFit="1" customWidth="1"/>
  </cols>
  <sheetData>
    <row r="1" spans="2:13">
      <c r="C1" s="1" t="s">
        <v>58</v>
      </c>
    </row>
    <row r="2" spans="2:13">
      <c r="B2" t="s">
        <v>60</v>
      </c>
      <c r="C2">
        <v>2</v>
      </c>
    </row>
    <row r="3" spans="2:13">
      <c r="B3" t="s">
        <v>61</v>
      </c>
      <c r="C3">
        <v>10</v>
      </c>
    </row>
    <row r="4" spans="2:13">
      <c r="B4" t="s">
        <v>62</v>
      </c>
      <c r="C4">
        <v>10</v>
      </c>
    </row>
    <row r="5" spans="2:13">
      <c r="B5" t="s">
        <v>63</v>
      </c>
    </row>
    <row r="6" spans="2:13">
      <c r="B6" t="s">
        <v>64</v>
      </c>
      <c r="C6">
        <v>30</v>
      </c>
    </row>
    <row r="7" spans="2:13" ht="15" thickBot="1">
      <c r="B7" t="s">
        <v>65</v>
      </c>
      <c r="C7">
        <f>L42 + 20</f>
        <v>140</v>
      </c>
    </row>
    <row r="8" spans="2:13" ht="15" thickBot="1">
      <c r="C8">
        <f>SUM(C2:C7)</f>
        <v>192</v>
      </c>
      <c r="D8">
        <v>8500</v>
      </c>
      <c r="E8">
        <f>C8*D8</f>
        <v>1632000</v>
      </c>
      <c r="L8" s="3"/>
    </row>
    <row r="9" spans="2:13">
      <c r="L9" s="3" t="s">
        <v>51</v>
      </c>
    </row>
    <row r="10" spans="2:13" s="1" customFormat="1" ht="15" thickBot="1">
      <c r="B10" s="1" t="s">
        <v>37</v>
      </c>
      <c r="C10" s="1" t="s">
        <v>38</v>
      </c>
      <c r="D10" s="1" t="s">
        <v>43</v>
      </c>
      <c r="E10" s="1" t="s">
        <v>39</v>
      </c>
      <c r="F10" s="1" t="s">
        <v>42</v>
      </c>
      <c r="G10" s="1" t="s">
        <v>44</v>
      </c>
      <c r="H10" s="1" t="s">
        <v>41</v>
      </c>
      <c r="I10" s="1" t="s">
        <v>40</v>
      </c>
      <c r="J10" s="1" t="s">
        <v>45</v>
      </c>
      <c r="K10" s="1" t="s">
        <v>57</v>
      </c>
      <c r="L10" s="1" t="s">
        <v>58</v>
      </c>
    </row>
    <row r="11" spans="2:13">
      <c r="B11" s="18" t="s">
        <v>0</v>
      </c>
      <c r="C11" s="2" t="s">
        <v>46</v>
      </c>
      <c r="D11" s="4"/>
      <c r="E11" s="3" t="s">
        <v>51</v>
      </c>
      <c r="F11" s="4"/>
      <c r="G11" s="4"/>
      <c r="H11" s="4"/>
      <c r="I11" s="3" t="s">
        <v>51</v>
      </c>
      <c r="J11" s="4"/>
      <c r="K11" s="12"/>
      <c r="L11">
        <f t="shared" ref="L11:L41" si="0">COUNTIF(D11:K11,$L$9) + 1</f>
        <v>3</v>
      </c>
    </row>
    <row r="12" spans="2:13">
      <c r="B12" s="19"/>
      <c r="C12" s="5" t="s">
        <v>47</v>
      </c>
      <c r="D12" s="6"/>
      <c r="E12" s="6"/>
      <c r="F12" s="6"/>
      <c r="G12" s="6"/>
      <c r="H12" s="7" t="s">
        <v>51</v>
      </c>
      <c r="I12" s="6"/>
      <c r="J12" s="6"/>
      <c r="K12" s="13"/>
      <c r="L12">
        <f t="shared" si="0"/>
        <v>2</v>
      </c>
    </row>
    <row r="13" spans="2:13">
      <c r="B13" s="19"/>
      <c r="C13" s="5" t="s">
        <v>48</v>
      </c>
      <c r="D13" s="6"/>
      <c r="E13" s="6"/>
      <c r="F13" s="6"/>
      <c r="G13" s="6"/>
      <c r="H13" s="6"/>
      <c r="I13" s="6"/>
      <c r="J13" s="6"/>
      <c r="K13" s="13"/>
      <c r="L13">
        <f t="shared" si="0"/>
        <v>1</v>
      </c>
    </row>
    <row r="14" spans="2:13">
      <c r="B14" s="19"/>
      <c r="C14" s="5" t="s">
        <v>49</v>
      </c>
      <c r="D14" s="6"/>
      <c r="E14" s="6"/>
      <c r="F14" s="6"/>
      <c r="G14" s="6"/>
      <c r="H14" s="6"/>
      <c r="I14" s="6"/>
      <c r="J14" s="6"/>
      <c r="K14" s="13"/>
      <c r="L14">
        <f t="shared" si="0"/>
        <v>1</v>
      </c>
    </row>
    <row r="15" spans="2:13" ht="15" thickBot="1">
      <c r="B15" s="20"/>
      <c r="C15" s="8" t="s">
        <v>50</v>
      </c>
      <c r="D15" s="9"/>
      <c r="E15" s="9"/>
      <c r="F15" s="9"/>
      <c r="G15" s="9"/>
      <c r="H15" s="10" t="s">
        <v>51</v>
      </c>
      <c r="I15" s="9"/>
      <c r="J15" s="9"/>
      <c r="K15" s="14"/>
      <c r="L15">
        <f t="shared" si="0"/>
        <v>2</v>
      </c>
      <c r="M15">
        <f>SUM(L11:L15)</f>
        <v>9</v>
      </c>
    </row>
    <row r="16" spans="2:13">
      <c r="B16" s="18" t="s">
        <v>14</v>
      </c>
      <c r="C16" s="2" t="s">
        <v>52</v>
      </c>
      <c r="D16" s="4"/>
      <c r="E16" s="3" t="s">
        <v>51</v>
      </c>
      <c r="F16" s="4"/>
      <c r="G16" s="4"/>
      <c r="H16" s="3" t="s">
        <v>51</v>
      </c>
      <c r="I16" s="3"/>
      <c r="J16" s="4"/>
      <c r="K16" s="12"/>
      <c r="L16">
        <f t="shared" si="0"/>
        <v>3</v>
      </c>
    </row>
    <row r="17" spans="2:13">
      <c r="B17" s="19"/>
      <c r="C17" s="5" t="s">
        <v>53</v>
      </c>
      <c r="D17" s="7" t="s">
        <v>51</v>
      </c>
      <c r="E17" s="7" t="s">
        <v>51</v>
      </c>
      <c r="F17" s="7" t="s">
        <v>51</v>
      </c>
      <c r="G17" s="6"/>
      <c r="H17" s="7" t="s">
        <v>51</v>
      </c>
      <c r="I17" s="6"/>
      <c r="J17" s="6"/>
      <c r="K17" s="13"/>
      <c r="L17">
        <f t="shared" si="0"/>
        <v>5</v>
      </c>
    </row>
    <row r="18" spans="2:13" ht="15" thickBot="1">
      <c r="B18" s="20"/>
      <c r="C18" s="8" t="s">
        <v>54</v>
      </c>
      <c r="D18" s="10" t="s">
        <v>51</v>
      </c>
      <c r="E18" s="10" t="s">
        <v>51</v>
      </c>
      <c r="F18" s="9"/>
      <c r="G18" s="9"/>
      <c r="H18" s="10" t="s">
        <v>51</v>
      </c>
      <c r="I18" s="9"/>
      <c r="J18" s="9"/>
      <c r="K18" s="14"/>
      <c r="L18">
        <f t="shared" si="0"/>
        <v>4</v>
      </c>
      <c r="M18">
        <f>SUM(L16:L18)</f>
        <v>12</v>
      </c>
    </row>
    <row r="19" spans="2:13">
      <c r="B19" s="21" t="s">
        <v>5</v>
      </c>
      <c r="C19" s="2" t="s">
        <v>55</v>
      </c>
      <c r="D19" s="3" t="s">
        <v>51</v>
      </c>
      <c r="E19" s="3" t="s">
        <v>51</v>
      </c>
      <c r="F19" s="4"/>
      <c r="G19" s="4"/>
      <c r="H19" s="3" t="s">
        <v>51</v>
      </c>
      <c r="I19" s="3" t="s">
        <v>51</v>
      </c>
      <c r="J19" s="4"/>
      <c r="K19" s="12"/>
      <c r="L19">
        <f t="shared" si="0"/>
        <v>5</v>
      </c>
    </row>
    <row r="20" spans="2:13" ht="15" thickBot="1">
      <c r="B20" s="22"/>
      <c r="C20" s="8" t="s">
        <v>56</v>
      </c>
      <c r="D20" s="9"/>
      <c r="E20" s="9"/>
      <c r="F20" s="10" t="s">
        <v>51</v>
      </c>
      <c r="G20" s="10" t="s">
        <v>51</v>
      </c>
      <c r="H20" s="10" t="s">
        <v>51</v>
      </c>
      <c r="I20" s="9"/>
      <c r="J20" s="9"/>
      <c r="K20" s="14"/>
      <c r="L20">
        <f t="shared" si="0"/>
        <v>4</v>
      </c>
      <c r="M20">
        <f>SUM(L19:L20)</f>
        <v>9</v>
      </c>
    </row>
    <row r="21" spans="2:13">
      <c r="B21" s="18" t="s">
        <v>9</v>
      </c>
      <c r="C21" s="2" t="s">
        <v>10</v>
      </c>
      <c r="D21" s="3" t="s">
        <v>51</v>
      </c>
      <c r="E21" s="3" t="s">
        <v>51</v>
      </c>
      <c r="F21" s="4"/>
      <c r="G21" s="4"/>
      <c r="H21" s="3" t="s">
        <v>51</v>
      </c>
      <c r="I21" s="3"/>
      <c r="J21" s="4"/>
      <c r="K21" s="12"/>
      <c r="L21">
        <f t="shared" si="0"/>
        <v>4</v>
      </c>
    </row>
    <row r="22" spans="2:13">
      <c r="B22" s="19"/>
      <c r="C22" s="5" t="s">
        <v>11</v>
      </c>
      <c r="D22" s="7" t="s">
        <v>51</v>
      </c>
      <c r="E22" s="6"/>
      <c r="F22" s="6"/>
      <c r="G22" s="7" t="s">
        <v>51</v>
      </c>
      <c r="H22" s="7" t="s">
        <v>51</v>
      </c>
      <c r="I22" s="6"/>
      <c r="J22" s="6"/>
      <c r="K22" s="13"/>
      <c r="L22">
        <f t="shared" si="0"/>
        <v>4</v>
      </c>
    </row>
    <row r="23" spans="2:13">
      <c r="B23" s="19"/>
      <c r="C23" s="5" t="s">
        <v>12</v>
      </c>
      <c r="D23" s="7" t="s">
        <v>51</v>
      </c>
      <c r="E23" s="7" t="s">
        <v>51</v>
      </c>
      <c r="F23" s="7" t="s">
        <v>51</v>
      </c>
      <c r="G23" s="6"/>
      <c r="H23" s="7" t="s">
        <v>51</v>
      </c>
      <c r="I23" s="7"/>
      <c r="J23" s="7" t="s">
        <v>51</v>
      </c>
      <c r="K23" s="13"/>
      <c r="L23">
        <f t="shared" si="0"/>
        <v>6</v>
      </c>
    </row>
    <row r="24" spans="2:13">
      <c r="B24" s="19"/>
      <c r="C24" s="5" t="s">
        <v>15</v>
      </c>
      <c r="D24" s="7" t="s">
        <v>51</v>
      </c>
      <c r="E24" s="6"/>
      <c r="F24" s="6"/>
      <c r="G24" s="6"/>
      <c r="H24" s="6"/>
      <c r="I24" s="6"/>
      <c r="J24" s="6"/>
      <c r="K24" s="13"/>
      <c r="L24">
        <f t="shared" si="0"/>
        <v>2</v>
      </c>
    </row>
    <row r="25" spans="2:13">
      <c r="B25" s="19"/>
      <c r="C25" s="5" t="s">
        <v>16</v>
      </c>
      <c r="D25" s="7" t="s">
        <v>51</v>
      </c>
      <c r="E25" s="7" t="s">
        <v>51</v>
      </c>
      <c r="F25" s="6"/>
      <c r="G25" s="6"/>
      <c r="H25" s="7"/>
      <c r="I25" s="6"/>
      <c r="J25" s="6"/>
      <c r="K25" s="15" t="s">
        <v>51</v>
      </c>
      <c r="L25">
        <f t="shared" si="0"/>
        <v>4</v>
      </c>
    </row>
    <row r="26" spans="2:13" ht="15" thickBot="1">
      <c r="B26" s="20"/>
      <c r="C26" s="8" t="s">
        <v>18</v>
      </c>
      <c r="D26" s="10" t="s">
        <v>51</v>
      </c>
      <c r="E26" s="10" t="s">
        <v>51</v>
      </c>
      <c r="F26" s="8"/>
      <c r="G26" s="8"/>
      <c r="H26" s="8"/>
      <c r="I26" s="10" t="s">
        <v>51</v>
      </c>
      <c r="J26" s="8"/>
      <c r="K26" s="16" t="s">
        <v>51</v>
      </c>
      <c r="L26">
        <f t="shared" si="0"/>
        <v>5</v>
      </c>
      <c r="M26">
        <f>SUM(L21:L26)</f>
        <v>25</v>
      </c>
    </row>
    <row r="27" spans="2:13">
      <c r="B27" s="18" t="s">
        <v>20</v>
      </c>
      <c r="C27" s="2" t="s">
        <v>21</v>
      </c>
      <c r="D27" s="3"/>
      <c r="E27" s="3"/>
      <c r="F27" s="3" t="s">
        <v>51</v>
      </c>
      <c r="G27" s="4"/>
      <c r="H27" s="3"/>
      <c r="I27" s="3" t="s">
        <v>51</v>
      </c>
      <c r="J27" s="3" t="s">
        <v>51</v>
      </c>
      <c r="K27" s="12"/>
      <c r="L27">
        <f t="shared" si="0"/>
        <v>4</v>
      </c>
    </row>
    <row r="28" spans="2:13">
      <c r="B28" s="19"/>
      <c r="C28" s="5" t="s">
        <v>22</v>
      </c>
      <c r="D28" s="7" t="s">
        <v>51</v>
      </c>
      <c r="E28" s="6"/>
      <c r="F28" s="7" t="s">
        <v>51</v>
      </c>
      <c r="G28" s="7"/>
      <c r="H28" s="7"/>
      <c r="I28" s="7" t="s">
        <v>51</v>
      </c>
      <c r="J28" s="7" t="s">
        <v>51</v>
      </c>
      <c r="K28" s="13"/>
      <c r="L28">
        <f t="shared" si="0"/>
        <v>5</v>
      </c>
    </row>
    <row r="29" spans="2:13">
      <c r="B29" s="19"/>
      <c r="C29" s="5" t="s">
        <v>23</v>
      </c>
      <c r="D29" s="7" t="s">
        <v>51</v>
      </c>
      <c r="E29" s="7"/>
      <c r="F29" s="7" t="s">
        <v>51</v>
      </c>
      <c r="G29" s="6"/>
      <c r="H29" s="7" t="s">
        <v>51</v>
      </c>
      <c r="I29" s="7"/>
      <c r="J29" s="7"/>
      <c r="K29" s="13"/>
      <c r="L29">
        <f t="shared" si="0"/>
        <v>4</v>
      </c>
    </row>
    <row r="30" spans="2:13">
      <c r="B30" s="19"/>
      <c r="C30" s="5" t="s">
        <v>26</v>
      </c>
      <c r="D30" s="7" t="s">
        <v>51</v>
      </c>
      <c r="E30" s="7" t="s">
        <v>51</v>
      </c>
      <c r="F30" s="6"/>
      <c r="G30" s="6"/>
      <c r="H30" s="7" t="s">
        <v>51</v>
      </c>
      <c r="I30" s="6"/>
      <c r="J30" s="6"/>
      <c r="K30" s="13"/>
      <c r="L30">
        <f t="shared" si="0"/>
        <v>4</v>
      </c>
    </row>
    <row r="31" spans="2:13">
      <c r="B31" s="19"/>
      <c r="C31" s="5" t="s">
        <v>25</v>
      </c>
      <c r="D31" s="7" t="s">
        <v>51</v>
      </c>
      <c r="E31" s="7" t="s">
        <v>51</v>
      </c>
      <c r="F31" s="7" t="s">
        <v>51</v>
      </c>
      <c r="G31" s="6"/>
      <c r="H31" s="7" t="s">
        <v>51</v>
      </c>
      <c r="I31" s="6"/>
      <c r="J31" s="6"/>
      <c r="K31" s="15"/>
      <c r="L31">
        <f t="shared" si="0"/>
        <v>5</v>
      </c>
    </row>
    <row r="32" spans="2:13">
      <c r="B32" s="19"/>
      <c r="C32" s="5" t="s">
        <v>24</v>
      </c>
      <c r="D32" s="7" t="s">
        <v>51</v>
      </c>
      <c r="E32" s="7" t="s">
        <v>51</v>
      </c>
      <c r="F32" s="5"/>
      <c r="G32" s="5"/>
      <c r="H32" s="7" t="s">
        <v>51</v>
      </c>
      <c r="I32" s="7"/>
      <c r="J32" s="5"/>
      <c r="K32" s="15"/>
      <c r="L32">
        <f t="shared" si="0"/>
        <v>4</v>
      </c>
    </row>
    <row r="33" spans="2:13">
      <c r="B33" s="19"/>
      <c r="C33" s="5" t="s">
        <v>27</v>
      </c>
      <c r="D33" s="7" t="s">
        <v>51</v>
      </c>
      <c r="E33" s="7" t="s">
        <v>51</v>
      </c>
      <c r="F33" s="5"/>
      <c r="G33" s="5"/>
      <c r="H33" s="7" t="s">
        <v>51</v>
      </c>
      <c r="I33" s="5"/>
      <c r="J33" s="7" t="s">
        <v>51</v>
      </c>
      <c r="K33" s="13"/>
      <c r="L33">
        <f t="shared" si="0"/>
        <v>5</v>
      </c>
    </row>
    <row r="34" spans="2:13">
      <c r="B34" s="19"/>
      <c r="C34" s="5" t="s">
        <v>28</v>
      </c>
      <c r="D34" s="7" t="s">
        <v>51</v>
      </c>
      <c r="E34" s="7" t="s">
        <v>51</v>
      </c>
      <c r="F34" s="5"/>
      <c r="G34" s="5"/>
      <c r="H34" s="7" t="s">
        <v>51</v>
      </c>
      <c r="I34" s="7" t="s">
        <v>51</v>
      </c>
      <c r="J34" s="5"/>
      <c r="K34" s="13"/>
      <c r="L34">
        <f t="shared" si="0"/>
        <v>5</v>
      </c>
    </row>
    <row r="35" spans="2:13">
      <c r="B35" s="19"/>
      <c r="C35" s="5" t="s">
        <v>29</v>
      </c>
      <c r="D35" s="7" t="s">
        <v>51</v>
      </c>
      <c r="E35" s="7" t="s">
        <v>51</v>
      </c>
      <c r="F35" s="5"/>
      <c r="G35" s="5"/>
      <c r="H35" s="7" t="s">
        <v>51</v>
      </c>
      <c r="I35" s="5"/>
      <c r="J35" s="5"/>
      <c r="K35" s="13"/>
      <c r="L35">
        <f t="shared" si="0"/>
        <v>4</v>
      </c>
    </row>
    <row r="36" spans="2:13">
      <c r="B36" s="19"/>
      <c r="C36" s="5" t="s">
        <v>30</v>
      </c>
      <c r="D36" s="7" t="s">
        <v>51</v>
      </c>
      <c r="E36" s="7" t="s">
        <v>51</v>
      </c>
      <c r="F36" s="5"/>
      <c r="G36" s="5"/>
      <c r="H36" s="7" t="s">
        <v>51</v>
      </c>
      <c r="I36" s="5"/>
      <c r="J36" s="5"/>
      <c r="K36" s="13"/>
      <c r="L36">
        <f t="shared" si="0"/>
        <v>4</v>
      </c>
    </row>
    <row r="37" spans="2:13" ht="15" thickBot="1">
      <c r="B37" s="20"/>
      <c r="C37" s="8" t="s">
        <v>31</v>
      </c>
      <c r="D37" s="10" t="s">
        <v>51</v>
      </c>
      <c r="E37" s="10" t="s">
        <v>51</v>
      </c>
      <c r="F37" s="8"/>
      <c r="G37" s="8"/>
      <c r="H37" s="8"/>
      <c r="I37" s="8"/>
      <c r="J37" s="10" t="s">
        <v>51</v>
      </c>
      <c r="K37" s="14"/>
      <c r="L37">
        <f t="shared" si="0"/>
        <v>4</v>
      </c>
      <c r="M37">
        <f>SUM(L27:L37)</f>
        <v>48</v>
      </c>
    </row>
    <row r="38" spans="2:13">
      <c r="B38" s="18" t="s">
        <v>33</v>
      </c>
      <c r="C38" s="2" t="s">
        <v>32</v>
      </c>
      <c r="D38" s="3" t="s">
        <v>51</v>
      </c>
      <c r="E38" s="3" t="s">
        <v>51</v>
      </c>
      <c r="F38" s="3"/>
      <c r="G38" s="4"/>
      <c r="H38" s="3" t="s">
        <v>51</v>
      </c>
      <c r="I38" s="3"/>
      <c r="J38" s="3"/>
      <c r="K38" s="12"/>
      <c r="L38">
        <f t="shared" si="0"/>
        <v>4</v>
      </c>
    </row>
    <row r="39" spans="2:13">
      <c r="B39" s="19"/>
      <c r="C39" s="5" t="s">
        <v>34</v>
      </c>
      <c r="D39" s="7" t="s">
        <v>51</v>
      </c>
      <c r="E39" s="7" t="s">
        <v>51</v>
      </c>
      <c r="F39" s="7"/>
      <c r="G39" s="7"/>
      <c r="H39" s="7" t="s">
        <v>51</v>
      </c>
      <c r="I39" s="7"/>
      <c r="J39" s="7" t="s">
        <v>51</v>
      </c>
      <c r="K39" s="13"/>
      <c r="L39">
        <f t="shared" si="0"/>
        <v>5</v>
      </c>
    </row>
    <row r="40" spans="2:13">
      <c r="B40" s="19"/>
      <c r="C40" s="5" t="s">
        <v>35</v>
      </c>
      <c r="D40" s="7" t="s">
        <v>51</v>
      </c>
      <c r="E40" s="7"/>
      <c r="F40" s="7"/>
      <c r="G40" s="7" t="s">
        <v>51</v>
      </c>
      <c r="H40" s="7" t="s">
        <v>51</v>
      </c>
      <c r="I40" s="7"/>
      <c r="J40" s="7"/>
      <c r="K40" s="13"/>
      <c r="L40">
        <f t="shared" si="0"/>
        <v>4</v>
      </c>
    </row>
    <row r="41" spans="2:13" ht="15" thickBot="1">
      <c r="B41" s="20"/>
      <c r="C41" s="8" t="s">
        <v>36</v>
      </c>
      <c r="D41" s="10" t="s">
        <v>51</v>
      </c>
      <c r="E41" s="10" t="s">
        <v>51</v>
      </c>
      <c r="F41" s="9"/>
      <c r="G41" s="9"/>
      <c r="H41" s="10" t="s">
        <v>51</v>
      </c>
      <c r="I41" s="9"/>
      <c r="J41" s="9"/>
      <c r="K41" s="14"/>
      <c r="L41">
        <f t="shared" si="0"/>
        <v>4</v>
      </c>
      <c r="M41">
        <f>SUM(L38:L41)</f>
        <v>17</v>
      </c>
    </row>
    <row r="42" spans="2:13">
      <c r="B42" s="11"/>
      <c r="D42" s="7"/>
      <c r="E42" s="7"/>
      <c r="F42" s="7"/>
      <c r="G42" s="6"/>
      <c r="H42" s="7"/>
      <c r="I42" s="6"/>
      <c r="J42" s="6"/>
      <c r="K42" s="7" t="s">
        <v>59</v>
      </c>
      <c r="L42">
        <f>SUM(L11:L41)</f>
        <v>120</v>
      </c>
    </row>
    <row r="43" spans="2:13">
      <c r="B43" s="11"/>
      <c r="D43" s="7"/>
      <c r="E43" s="7"/>
      <c r="F43" s="5"/>
      <c r="G43" s="5"/>
      <c r="H43" s="7"/>
      <c r="I43" s="7"/>
      <c r="J43" s="5"/>
      <c r="K43" s="7"/>
    </row>
    <row r="44" spans="2:13">
      <c r="B44" s="11"/>
      <c r="D44" s="7"/>
      <c r="E44" s="7"/>
      <c r="H44" s="7"/>
      <c r="J44" s="7"/>
    </row>
    <row r="45" spans="2:13">
      <c r="B45" s="11"/>
      <c r="D45" s="7"/>
      <c r="E45" s="7"/>
      <c r="H45" s="7"/>
      <c r="I45" s="7"/>
    </row>
    <row r="46" spans="2:13">
      <c r="B46" s="11"/>
      <c r="D46" s="7"/>
      <c r="E46" s="7"/>
      <c r="H46" s="7"/>
    </row>
    <row r="47" spans="2:13">
      <c r="B47" s="11"/>
      <c r="D47" s="7"/>
      <c r="E47" s="7"/>
      <c r="H47" s="7"/>
    </row>
    <row r="48" spans="2:13">
      <c r="B48" s="11"/>
      <c r="D48" s="7"/>
      <c r="E48" s="7"/>
      <c r="J48" s="7"/>
    </row>
  </sheetData>
  <mergeCells count="6">
    <mergeCell ref="B38:B41"/>
    <mergeCell ref="B11:B15"/>
    <mergeCell ref="B16:B18"/>
    <mergeCell ref="B19:B20"/>
    <mergeCell ref="B21:B26"/>
    <mergeCell ref="B27:B3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179A-9738-40D8-A4A0-798DFF6F52CF}">
  <dimension ref="B2:L43"/>
  <sheetViews>
    <sheetView tabSelected="1" workbookViewId="0">
      <selection activeCell="M23" sqref="M23"/>
    </sheetView>
  </sheetViews>
  <sheetFormatPr defaultRowHeight="14.5"/>
  <cols>
    <col min="2" max="2" width="15.26953125" bestFit="1" customWidth="1"/>
    <col min="5" max="5" width="22.54296875" bestFit="1" customWidth="1"/>
    <col min="6" max="6" width="15.1796875" customWidth="1"/>
  </cols>
  <sheetData>
    <row r="2" spans="2:8">
      <c r="B2" t="s">
        <v>98</v>
      </c>
      <c r="E2" t="s">
        <v>97</v>
      </c>
    </row>
    <row r="4" spans="2:8">
      <c r="B4" t="s">
        <v>99</v>
      </c>
      <c r="C4" s="1" t="s">
        <v>58</v>
      </c>
      <c r="E4" t="s">
        <v>99</v>
      </c>
      <c r="F4" s="1" t="s">
        <v>104</v>
      </c>
      <c r="G4" t="s">
        <v>100</v>
      </c>
      <c r="H4" t="s">
        <v>101</v>
      </c>
    </row>
    <row r="5" spans="2:8">
      <c r="B5" t="s">
        <v>60</v>
      </c>
      <c r="C5">
        <v>2</v>
      </c>
      <c r="E5" t="s">
        <v>60</v>
      </c>
      <c r="F5">
        <v>2</v>
      </c>
      <c r="G5">
        <v>100</v>
      </c>
    </row>
    <row r="6" spans="2:8">
      <c r="B6" t="s">
        <v>61</v>
      </c>
      <c r="C6">
        <v>10</v>
      </c>
      <c r="E6" t="s">
        <v>61</v>
      </c>
    </row>
    <row r="7" spans="2:8">
      <c r="E7" t="s">
        <v>66</v>
      </c>
      <c r="F7">
        <v>2</v>
      </c>
      <c r="G7">
        <v>100</v>
      </c>
    </row>
    <row r="8" spans="2:8">
      <c r="E8" t="s">
        <v>67</v>
      </c>
      <c r="F8">
        <v>20</v>
      </c>
      <c r="G8">
        <v>100</v>
      </c>
    </row>
    <row r="9" spans="2:8">
      <c r="B9" t="s">
        <v>62</v>
      </c>
      <c r="C9">
        <v>10</v>
      </c>
      <c r="E9" t="s">
        <v>62</v>
      </c>
      <c r="F9">
        <v>10</v>
      </c>
      <c r="G9">
        <v>100</v>
      </c>
    </row>
    <row r="10" spans="2:8">
      <c r="B10" t="s">
        <v>63</v>
      </c>
      <c r="E10" t="s">
        <v>68</v>
      </c>
    </row>
    <row r="11" spans="2:8">
      <c r="B11" t="s">
        <v>96</v>
      </c>
      <c r="C11">
        <v>30</v>
      </c>
      <c r="E11" t="s">
        <v>69</v>
      </c>
      <c r="F11">
        <v>12</v>
      </c>
      <c r="G11">
        <v>90</v>
      </c>
    </row>
    <row r="12" spans="2:8">
      <c r="E12" t="s">
        <v>70</v>
      </c>
      <c r="F12">
        <v>6</v>
      </c>
      <c r="G12">
        <v>100</v>
      </c>
    </row>
    <row r="13" spans="2:8">
      <c r="E13" t="s">
        <v>71</v>
      </c>
      <c r="F13">
        <v>6</v>
      </c>
      <c r="G13">
        <v>100</v>
      </c>
    </row>
    <row r="14" spans="2:8">
      <c r="E14" t="s">
        <v>72</v>
      </c>
      <c r="F14">
        <v>6</v>
      </c>
      <c r="G14">
        <v>100</v>
      </c>
    </row>
    <row r="15" spans="2:8">
      <c r="E15" t="s">
        <v>73</v>
      </c>
      <c r="F15">
        <v>12</v>
      </c>
      <c r="G15">
        <v>90</v>
      </c>
      <c r="H15" t="s">
        <v>102</v>
      </c>
    </row>
    <row r="16" spans="2:8">
      <c r="E16" t="s">
        <v>74</v>
      </c>
      <c r="F16">
        <v>12</v>
      </c>
      <c r="G16">
        <v>90</v>
      </c>
      <c r="H16" t="s">
        <v>102</v>
      </c>
    </row>
    <row r="18" spans="5:12">
      <c r="E18" t="s">
        <v>75</v>
      </c>
      <c r="L18" t="s">
        <v>105</v>
      </c>
    </row>
    <row r="19" spans="5:12">
      <c r="E19" t="s">
        <v>76</v>
      </c>
      <c r="F19">
        <v>40</v>
      </c>
      <c r="G19">
        <v>50</v>
      </c>
      <c r="L19" t="s">
        <v>106</v>
      </c>
    </row>
    <row r="20" spans="5:12">
      <c r="E20" t="s">
        <v>77</v>
      </c>
      <c r="F20">
        <v>10</v>
      </c>
      <c r="G20">
        <v>50</v>
      </c>
      <c r="L20" t="s">
        <v>107</v>
      </c>
    </row>
    <row r="21" spans="5:12">
      <c r="E21" t="s">
        <v>103</v>
      </c>
      <c r="F21">
        <v>32</v>
      </c>
      <c r="G21">
        <v>0</v>
      </c>
      <c r="L21" t="s">
        <v>108</v>
      </c>
    </row>
    <row r="22" spans="5:12" hidden="1">
      <c r="E22" t="s">
        <v>94</v>
      </c>
      <c r="F22">
        <v>15</v>
      </c>
      <c r="G22">
        <v>0</v>
      </c>
    </row>
    <row r="23" spans="5:12">
      <c r="E23" t="s">
        <v>78</v>
      </c>
      <c r="F23">
        <v>10</v>
      </c>
      <c r="G23">
        <v>0</v>
      </c>
      <c r="L23" t="s">
        <v>109</v>
      </c>
    </row>
    <row r="24" spans="5:12" hidden="1">
      <c r="E24" t="s">
        <v>79</v>
      </c>
      <c r="F24">
        <v>48</v>
      </c>
      <c r="G24">
        <v>0</v>
      </c>
    </row>
    <row r="25" spans="5:12">
      <c r="L25" t="s">
        <v>110</v>
      </c>
    </row>
    <row r="26" spans="5:12">
      <c r="E26" s="17" t="s">
        <v>80</v>
      </c>
    </row>
    <row r="27" spans="5:12">
      <c r="E27" t="s">
        <v>81</v>
      </c>
      <c r="F27">
        <v>8</v>
      </c>
      <c r="G27">
        <v>80</v>
      </c>
    </row>
    <row r="28" spans="5:12">
      <c r="E28" t="s">
        <v>82</v>
      </c>
      <c r="F28">
        <v>8</v>
      </c>
      <c r="G28">
        <v>100</v>
      </c>
    </row>
    <row r="29" spans="5:12">
      <c r="E29" t="s">
        <v>83</v>
      </c>
      <c r="F29">
        <v>8</v>
      </c>
      <c r="G29">
        <v>100</v>
      </c>
    </row>
    <row r="31" spans="5:12">
      <c r="E31" t="s">
        <v>84</v>
      </c>
    </row>
    <row r="32" spans="5:12">
      <c r="E32" t="s">
        <v>85</v>
      </c>
      <c r="F32">
        <v>5</v>
      </c>
      <c r="G32">
        <v>100</v>
      </c>
    </row>
    <row r="33" spans="2:7">
      <c r="E33" t="s">
        <v>86</v>
      </c>
      <c r="F33">
        <v>20</v>
      </c>
      <c r="G33">
        <v>100</v>
      </c>
    </row>
    <row r="34" spans="2:7">
      <c r="E34" t="s">
        <v>87</v>
      </c>
      <c r="F34">
        <v>10</v>
      </c>
      <c r="G34">
        <v>80</v>
      </c>
    </row>
    <row r="35" spans="2:7">
      <c r="E35" t="s">
        <v>88</v>
      </c>
      <c r="F35">
        <v>5</v>
      </c>
      <c r="G35">
        <v>100</v>
      </c>
    </row>
    <row r="38" spans="2:7">
      <c r="B38" t="s">
        <v>95</v>
      </c>
      <c r="C38">
        <v>140</v>
      </c>
      <c r="E38" t="s">
        <v>89</v>
      </c>
    </row>
    <row r="39" spans="2:7">
      <c r="C39">
        <f>SUM(C5:C38)</f>
        <v>192</v>
      </c>
      <c r="E39" t="s">
        <v>90</v>
      </c>
      <c r="F39">
        <v>9</v>
      </c>
      <c r="G39">
        <v>0</v>
      </c>
    </row>
    <row r="40" spans="2:7">
      <c r="E40" t="s">
        <v>91</v>
      </c>
      <c r="F40">
        <v>12</v>
      </c>
      <c r="G40">
        <v>0</v>
      </c>
    </row>
    <row r="41" spans="2:7">
      <c r="E41" t="s">
        <v>92</v>
      </c>
      <c r="F41">
        <v>9</v>
      </c>
      <c r="G41">
        <v>0</v>
      </c>
    </row>
    <row r="42" spans="2:7">
      <c r="E42" t="s">
        <v>93</v>
      </c>
      <c r="F42">
        <v>25</v>
      </c>
      <c r="G42">
        <v>0</v>
      </c>
    </row>
    <row r="43" spans="2:7">
      <c r="F43">
        <f>SUM(F5:F42)</f>
        <v>362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edogawa</dc:creator>
  <cp:lastModifiedBy>Chalida</cp:lastModifiedBy>
  <dcterms:created xsi:type="dcterms:W3CDTF">2021-02-15T09:44:08Z</dcterms:created>
  <dcterms:modified xsi:type="dcterms:W3CDTF">2022-03-29T10:38:10Z</dcterms:modified>
</cp:coreProperties>
</file>