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rit\ドキュメント\Tokyo-University-of-Science\学部3年\エレクトロニクス材料学\"/>
    </mc:Choice>
  </mc:AlternateContent>
  <xr:revisionPtr revIDLastSave="0" documentId="13_ncr:1_{64466337-FA5A-490C-A9C6-0C3E181FFC6F}" xr6:coauthVersionLast="47" xr6:coauthVersionMax="47" xr10:uidLastSave="{00000000-0000-0000-0000-000000000000}"/>
  <bookViews>
    <workbookView xWindow="10718" yWindow="0" windowWidth="10965" windowHeight="13763" xr2:uid="{9D9E431B-CDD0-4913-BABC-731855EA6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C7" i="1" s="1"/>
  <c r="A12" i="1"/>
  <c r="D12" i="1" s="1"/>
  <c r="D7" i="1"/>
  <c r="A7" i="1"/>
  <c r="B12" i="1"/>
  <c r="C12" i="1" s="1"/>
</calcChain>
</file>

<file path=xl/sharedStrings.xml><?xml version="1.0" encoding="utf-8"?>
<sst xmlns="http://schemas.openxmlformats.org/spreadsheetml/2006/main" count="16" uniqueCount="12">
  <si>
    <t>ディラック係数[J/s]</t>
    <rPh sb="5" eb="7">
      <t>ケイスウ</t>
    </rPh>
    <phoneticPr fontId="1"/>
  </si>
  <si>
    <t>ディラック係数[eV/s]</t>
    <rPh sb="5" eb="7">
      <t>ケイスウ</t>
    </rPh>
    <phoneticPr fontId="1"/>
  </si>
  <si>
    <t>電子の質量[kg]</t>
    <rPh sb="0" eb="2">
      <t>デンシ</t>
    </rPh>
    <rPh sb="3" eb="5">
      <t>シツリョウ</t>
    </rPh>
    <phoneticPr fontId="1"/>
  </si>
  <si>
    <t>Na電子密度ｎ[cm-3]</t>
    <rPh sb="2" eb="4">
      <t>デンシ</t>
    </rPh>
    <rPh sb="4" eb="6">
      <t>ミツド</t>
    </rPh>
    <phoneticPr fontId="1"/>
  </si>
  <si>
    <t>Al電子密度ｎ[cm-3]</t>
    <rPh sb="2" eb="4">
      <t>デンシ</t>
    </rPh>
    <rPh sb="4" eb="6">
      <t>ミツド</t>
    </rPh>
    <phoneticPr fontId="1"/>
  </si>
  <si>
    <t>Na</t>
    <phoneticPr fontId="1"/>
  </si>
  <si>
    <t>フェルミエネルギーEF</t>
    <phoneticPr fontId="1"/>
  </si>
  <si>
    <t>フェルミ波数kF</t>
    <rPh sb="4" eb="6">
      <t>ハスウ</t>
    </rPh>
    <phoneticPr fontId="1"/>
  </si>
  <si>
    <t>フェルミ速度vF</t>
    <rPh sb="4" eb="6">
      <t>ソクド</t>
    </rPh>
    <phoneticPr fontId="1"/>
  </si>
  <si>
    <t>フェルミ温度TF</t>
    <rPh sb="4" eb="6">
      <t>オンド</t>
    </rPh>
    <phoneticPr fontId="1"/>
  </si>
  <si>
    <t>ボルツマン定数[eV]</t>
    <rPh sb="5" eb="7">
      <t>テイスウ</t>
    </rPh>
    <phoneticPr fontId="1"/>
  </si>
  <si>
    <t>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</si>
</sst>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E+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18EC-D777-48B3-A03D-B320C152907A}">
  <dimension ref="A2:G12"/>
  <sheetViews>
    <sheetView tabSelected="1" workbookViewId="0">
      <selection activeCell="B8" sqref="B8"/>
    </sheetView>
  </sheetViews>
  <sheetFormatPr defaultRowHeight="17.649999999999999" x14ac:dyDescent="0.7"/>
  <cols>
    <col min="1" max="1" width="20.5" customWidth="1"/>
    <col min="2" max="2" width="21.0625" customWidth="1"/>
    <col min="3" max="3" width="14.8125" customWidth="1"/>
    <col min="4" max="4" width="19.0625" customWidth="1"/>
    <col min="5" max="5" width="18.5625" bestFit="1" customWidth="1"/>
    <col min="6" max="6" width="16.6875" customWidth="1"/>
    <col min="7" max="7" width="14.625" customWidth="1"/>
  </cols>
  <sheetData>
    <row r="2" spans="1:7" x14ac:dyDescent="0.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10</v>
      </c>
    </row>
    <row r="3" spans="1:7" x14ac:dyDescent="0.7">
      <c r="A3" s="1">
        <v>1.0539999999999999E-34</v>
      </c>
      <c r="B3" s="1">
        <v>6.5800000000000004E-16</v>
      </c>
      <c r="C3" s="1">
        <v>9.1100000000000003E-31</v>
      </c>
      <c r="D3" s="1">
        <v>2.6E+22</v>
      </c>
      <c r="E3" s="1">
        <v>1.7999999999999999E+23</v>
      </c>
      <c r="F3" s="1">
        <v>1.3809999999999999E-23</v>
      </c>
      <c r="G3" s="1">
        <v>1.602E-19</v>
      </c>
    </row>
    <row r="5" spans="1:7" x14ac:dyDescent="0.7">
      <c r="A5" t="s">
        <v>5</v>
      </c>
    </row>
    <row r="6" spans="1:7" x14ac:dyDescent="0.7">
      <c r="A6" t="s">
        <v>6</v>
      </c>
      <c r="B6" t="s">
        <v>7</v>
      </c>
      <c r="C6" t="s">
        <v>8</v>
      </c>
      <c r="D6" t="s">
        <v>9</v>
      </c>
    </row>
    <row r="7" spans="1:7" x14ac:dyDescent="0.7">
      <c r="A7" s="1">
        <f>((A3^2)/(2*C3)*((3*PI()^(2)*D3*10^(6))^(2/3))/G3)</f>
        <v>3.1969308025627918</v>
      </c>
      <c r="B7" s="1">
        <f>(2*C3*A7)^(1/2)/B3</f>
        <v>3.6678782440732265</v>
      </c>
      <c r="C7" s="1">
        <f>A3*B7/C3</f>
        <v>4.2436264206950381E-4</v>
      </c>
      <c r="D7" s="2">
        <f>A7/F3</f>
        <v>2.3149390315443823E+23</v>
      </c>
    </row>
    <row r="8" spans="1:7" x14ac:dyDescent="0.7">
      <c r="B8" s="1"/>
    </row>
    <row r="10" spans="1:7" x14ac:dyDescent="0.7">
      <c r="A10" t="s">
        <v>11</v>
      </c>
    </row>
    <row r="11" spans="1:7" x14ac:dyDescent="0.7">
      <c r="A11" t="s">
        <v>6</v>
      </c>
      <c r="B11" t="s">
        <v>7</v>
      </c>
      <c r="C11" t="s">
        <v>8</v>
      </c>
      <c r="D11" t="s">
        <v>9</v>
      </c>
    </row>
    <row r="12" spans="1:7" x14ac:dyDescent="0.7">
      <c r="A12" s="1">
        <f>B3^(2)/2/C3*(3*(PI())^(2)*E3)^(2/3)</f>
        <v>7250463179783710</v>
      </c>
      <c r="B12" s="1">
        <f>(2*C3*A12)^(1/2)/B3</f>
        <v>174675167.50896314</v>
      </c>
      <c r="C12" s="1">
        <f>B3*B12/C3</f>
        <v>1.2616493986926207E+23</v>
      </c>
      <c r="D12" s="1">
        <f>A12/F3</f>
        <v>5.2501543662445406E+38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栗山　淳</dc:creator>
  <cp:lastModifiedBy>栗山　淳</cp:lastModifiedBy>
  <dcterms:created xsi:type="dcterms:W3CDTF">2025-05-27T09:15:32Z</dcterms:created>
  <dcterms:modified xsi:type="dcterms:W3CDTF">2025-05-28T03:13:49Z</dcterms:modified>
</cp:coreProperties>
</file>