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２年\後期\熱力学2\課題\"/>
    </mc:Choice>
  </mc:AlternateContent>
  <xr:revisionPtr revIDLastSave="0" documentId="13_ncr:1_{63692FED-FFC2-4CAF-B576-F60E0502429A}" xr6:coauthVersionLast="47" xr6:coauthVersionMax="47" xr10:uidLastSave="{00000000-0000-0000-0000-000000000000}"/>
  <bookViews>
    <workbookView xWindow="0" yWindow="442" windowWidth="14227" windowHeight="13238" xr2:uid="{6F1D43FC-AFC2-48E5-A37C-F669B057C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G47" i="1"/>
  <c r="F47" i="1"/>
  <c r="E47" i="1"/>
  <c r="D47" i="1"/>
  <c r="B47" i="1"/>
  <c r="H44" i="1"/>
  <c r="G44" i="1"/>
  <c r="F44" i="1"/>
  <c r="E44" i="1"/>
  <c r="D44" i="1"/>
  <c r="C44" i="1"/>
  <c r="B4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H4" i="1"/>
  <c r="G4" i="1"/>
  <c r="D50" i="1" l="1"/>
  <c r="F50" i="1" l="1"/>
  <c r="K106" i="1" s="1"/>
  <c r="K18" i="1" l="1"/>
  <c r="K20" i="1"/>
  <c r="K134" i="1"/>
  <c r="K107" i="1"/>
  <c r="K158" i="1"/>
  <c r="K65" i="1"/>
  <c r="K101" i="1"/>
  <c r="K89" i="1"/>
  <c r="K66" i="1"/>
  <c r="K60" i="1"/>
  <c r="K122" i="1"/>
  <c r="K157" i="1"/>
  <c r="K94" i="1"/>
  <c r="K120" i="1"/>
  <c r="K140" i="1"/>
  <c r="K118" i="1"/>
  <c r="K68" i="1"/>
  <c r="K145" i="1"/>
  <c r="K99" i="1"/>
  <c r="K97" i="1"/>
  <c r="K136" i="1"/>
  <c r="K133" i="1"/>
  <c r="K135" i="1"/>
  <c r="K150" i="1"/>
  <c r="K159" i="1"/>
  <c r="K155" i="1"/>
  <c r="K163" i="1"/>
  <c r="K91" i="1"/>
  <c r="K85" i="1"/>
  <c r="K152" i="1"/>
  <c r="K160" i="1"/>
  <c r="K125" i="1"/>
  <c r="K88" i="1"/>
  <c r="K15" i="1"/>
  <c r="K67" i="1"/>
  <c r="K130" i="1"/>
  <c r="K73" i="1"/>
  <c r="K70" i="1"/>
  <c r="K12" i="1"/>
  <c r="K104" i="1"/>
  <c r="K69" i="1"/>
  <c r="K141" i="1"/>
  <c r="K111" i="1"/>
  <c r="K17" i="1"/>
  <c r="K146" i="1"/>
  <c r="K81" i="1"/>
  <c r="K19" i="1"/>
  <c r="K113" i="1"/>
  <c r="K96" i="1"/>
  <c r="K79" i="1"/>
  <c r="K143" i="1"/>
  <c r="K109" i="1"/>
  <c r="K76" i="1"/>
  <c r="K14" i="1"/>
  <c r="K147" i="1"/>
  <c r="K13" i="1"/>
  <c r="K59" i="1"/>
  <c r="K90" i="1"/>
  <c r="K115" i="1"/>
  <c r="K110" i="1"/>
  <c r="K164" i="1"/>
  <c r="K148" i="1"/>
  <c r="K116" i="1"/>
  <c r="K162" i="1"/>
  <c r="K80" i="1"/>
  <c r="K156" i="1"/>
  <c r="K77" i="1"/>
  <c r="K102" i="1"/>
  <c r="K64" i="1"/>
  <c r="K7" i="1"/>
  <c r="K132" i="1"/>
  <c r="K105" i="1"/>
  <c r="K112" i="1"/>
  <c r="K117" i="1"/>
  <c r="K131" i="1"/>
  <c r="K92" i="1"/>
  <c r="K95" i="1"/>
  <c r="K126" i="1"/>
  <c r="K86" i="1"/>
  <c r="K129" i="1"/>
  <c r="K63" i="1"/>
  <c r="K127" i="1"/>
  <c r="K149" i="1"/>
  <c r="K83" i="1"/>
  <c r="K161" i="1"/>
  <c r="K100" i="1"/>
  <c r="K114" i="1"/>
  <c r="K74" i="1"/>
  <c r="K124" i="1"/>
  <c r="K151" i="1"/>
  <c r="K62" i="1"/>
  <c r="K154" i="1"/>
  <c r="K75" i="1"/>
  <c r="K139" i="1"/>
  <c r="K138" i="1"/>
  <c r="K119" i="1"/>
  <c r="K137" i="1"/>
  <c r="K142" i="1"/>
  <c r="K71" i="1"/>
  <c r="K87" i="1"/>
  <c r="K84" i="1"/>
  <c r="K153" i="1"/>
  <c r="K108" i="1"/>
  <c r="K16" i="1"/>
  <c r="K93" i="1"/>
  <c r="K78" i="1"/>
  <c r="K103" i="1"/>
  <c r="K98" i="1"/>
  <c r="K72" i="1"/>
  <c r="K123" i="1"/>
  <c r="K144" i="1"/>
  <c r="K128" i="1"/>
  <c r="K121" i="1"/>
  <c r="K82" i="1"/>
  <c r="K61" i="1"/>
  <c r="K9" i="1"/>
  <c r="K10" i="1"/>
  <c r="K4" i="1"/>
  <c r="K5" i="1"/>
  <c r="B54" i="1"/>
  <c r="K11" i="1"/>
  <c r="K8" i="1"/>
  <c r="K6" i="1"/>
</calcChain>
</file>

<file path=xl/sharedStrings.xml><?xml version="1.0" encoding="utf-8"?>
<sst xmlns="http://schemas.openxmlformats.org/spreadsheetml/2006/main" count="26" uniqueCount="25">
  <si>
    <t xml:space="preserve">t </t>
    <phoneticPr fontId="1"/>
  </si>
  <si>
    <t>y</t>
    <phoneticPr fontId="1"/>
  </si>
  <si>
    <r>
      <t>t</t>
    </r>
    <r>
      <rPr>
        <sz val="11"/>
        <color theme="1"/>
        <rFont val="游ゴシック"/>
        <family val="2"/>
        <charset val="128"/>
      </rPr>
      <t>²</t>
    </r>
    <phoneticPr fontId="1"/>
  </si>
  <si>
    <r>
      <t>t</t>
    </r>
    <r>
      <rPr>
        <sz val="11"/>
        <color theme="1"/>
        <rFont val="游ゴシック"/>
        <family val="2"/>
        <charset val="128"/>
      </rPr>
      <t>³</t>
    </r>
    <phoneticPr fontId="1"/>
  </si>
  <si>
    <t>t⁴</t>
    <phoneticPr fontId="1"/>
  </si>
  <si>
    <t>yｔ</t>
    <phoneticPr fontId="1"/>
  </si>
  <si>
    <t>yt²</t>
    <phoneticPr fontId="1"/>
  </si>
  <si>
    <t>Σ1</t>
    <phoneticPr fontId="1"/>
  </si>
  <si>
    <t>Σt</t>
    <phoneticPr fontId="1"/>
  </si>
  <si>
    <t>Σy</t>
    <phoneticPr fontId="1"/>
  </si>
  <si>
    <t>Σt²</t>
    <phoneticPr fontId="1"/>
  </si>
  <si>
    <t>Σt³</t>
    <phoneticPr fontId="1"/>
  </si>
  <si>
    <t>Σt⁴</t>
    <phoneticPr fontId="1"/>
  </si>
  <si>
    <t>Σyt</t>
    <phoneticPr fontId="1"/>
  </si>
  <si>
    <t>Σyt²</t>
    <phoneticPr fontId="1"/>
  </si>
  <si>
    <t>ΣtΣy-Σ1Σyt</t>
    <phoneticPr fontId="1"/>
  </si>
  <si>
    <t>(Σt²)²-Σt³Σt</t>
    <phoneticPr fontId="1"/>
  </si>
  <si>
    <t>ΣytΣt²-Σyt²Σt</t>
    <phoneticPr fontId="1"/>
  </si>
  <si>
    <t>(Σt)²-Σt²Σ1</t>
    <phoneticPr fontId="1"/>
  </si>
  <si>
    <t>Σt²Σt-Σt³Σ1</t>
    <phoneticPr fontId="1"/>
  </si>
  <si>
    <t>Σt³Σt²-Σt⁴Σt</t>
    <phoneticPr fontId="1"/>
  </si>
  <si>
    <t>a</t>
    <phoneticPr fontId="1"/>
  </si>
  <si>
    <t>b</t>
    <phoneticPr fontId="1"/>
  </si>
  <si>
    <t>c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</si>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</sst>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60870516185476"/>
          <c:y val="0.20106481481481481"/>
          <c:w val="0.71572462817147864"/>
          <c:h val="0.5727857976086322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Sheet1!$J$4:$J$164</c:f>
              <c:numCache>
                <c:formatCode>General</c:formatCode>
                <c:ptCount val="16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</c:numCache>
            </c:numRef>
          </c:xVal>
          <c:yVal>
            <c:numRef>
              <c:f>Sheet1!$K$4:$K$164</c:f>
              <c:numCache>
                <c:formatCode>General</c:formatCode>
                <c:ptCount val="161"/>
                <c:pt idx="0">
                  <c:v>330.26149445391638</c:v>
                </c:pt>
                <c:pt idx="1">
                  <c:v>331.16300140916428</c:v>
                </c:pt>
                <c:pt idx="2">
                  <c:v>332.09608458544244</c:v>
                </c:pt>
                <c:pt idx="3">
                  <c:v>333.06074398272904</c:v>
                </c:pt>
                <c:pt idx="4">
                  <c:v>334.0569796010459</c:v>
                </c:pt>
                <c:pt idx="5">
                  <c:v>335.08479144036392</c:v>
                </c:pt>
                <c:pt idx="6">
                  <c:v>336.14417950070492</c:v>
                </c:pt>
                <c:pt idx="7">
                  <c:v>337.23514378206892</c:v>
                </c:pt>
                <c:pt idx="8">
                  <c:v>338.35768428444862</c:v>
                </c:pt>
                <c:pt idx="9">
                  <c:v>339.51180100785132</c:v>
                </c:pt>
                <c:pt idx="10">
                  <c:v>340.69749395226245</c:v>
                </c:pt>
                <c:pt idx="11">
                  <c:v>341.91476311768929</c:v>
                </c:pt>
                <c:pt idx="12">
                  <c:v>343.1636085041464</c:v>
                </c:pt>
                <c:pt idx="13">
                  <c:v>344.44403011161194</c:v>
                </c:pt>
                <c:pt idx="14">
                  <c:v>345.75602794010774</c:v>
                </c:pt>
                <c:pt idx="15">
                  <c:v>347.09960198960471</c:v>
                </c:pt>
                <c:pt idx="16">
                  <c:v>348.47475226013921</c:v>
                </c:pt>
                <c:pt idx="17">
                  <c:v>349.7</c:v>
                </c:pt>
                <c:pt idx="18">
                  <c:v>351.8</c:v>
                </c:pt>
                <c:pt idx="19">
                  <c:v>354.5</c:v>
                </c:pt>
                <c:pt idx="20">
                  <c:v>354.3</c:v>
                </c:pt>
                <c:pt idx="21">
                  <c:v>356.4</c:v>
                </c:pt>
                <c:pt idx="22">
                  <c:v>355.9</c:v>
                </c:pt>
                <c:pt idx="23">
                  <c:v>359</c:v>
                </c:pt>
                <c:pt idx="24">
                  <c:v>358.9</c:v>
                </c:pt>
                <c:pt idx="25">
                  <c:v>363.1</c:v>
                </c:pt>
                <c:pt idx="26">
                  <c:v>364.8</c:v>
                </c:pt>
                <c:pt idx="27">
                  <c:v>365.6</c:v>
                </c:pt>
                <c:pt idx="28">
                  <c:v>369</c:v>
                </c:pt>
                <c:pt idx="29">
                  <c:v>367.3</c:v>
                </c:pt>
                <c:pt idx="30">
                  <c:v>369.6</c:v>
                </c:pt>
                <c:pt idx="31">
                  <c:v>370.6</c:v>
                </c:pt>
                <c:pt idx="32">
                  <c:v>371.7</c:v>
                </c:pt>
                <c:pt idx="33">
                  <c:v>377.7</c:v>
                </c:pt>
                <c:pt idx="34">
                  <c:v>378.8</c:v>
                </c:pt>
                <c:pt idx="35">
                  <c:v>381.7</c:v>
                </c:pt>
                <c:pt idx="36">
                  <c:v>384.9</c:v>
                </c:pt>
                <c:pt idx="37">
                  <c:v>385.7</c:v>
                </c:pt>
                <c:pt idx="38">
                  <c:v>388.3</c:v>
                </c:pt>
                <c:pt idx="39">
                  <c:v>388.4</c:v>
                </c:pt>
                <c:pt idx="40">
                  <c:v>391</c:v>
                </c:pt>
                <c:pt idx="41">
                  <c:v>394</c:v>
                </c:pt>
                <c:pt idx="42">
                  <c:v>394.5</c:v>
                </c:pt>
                <c:pt idx="43">
                  <c:v>397.9</c:v>
                </c:pt>
                <c:pt idx="44">
                  <c:v>400</c:v>
                </c:pt>
                <c:pt idx="45">
                  <c:v>401.5</c:v>
                </c:pt>
                <c:pt idx="46">
                  <c:v>404.2</c:v>
                </c:pt>
                <c:pt idx="47">
                  <c:v>407.1</c:v>
                </c:pt>
                <c:pt idx="48">
                  <c:v>410.4</c:v>
                </c:pt>
                <c:pt idx="49">
                  <c:v>410.8</c:v>
                </c:pt>
                <c:pt idx="50">
                  <c:v>411.9</c:v>
                </c:pt>
                <c:pt idx="51">
                  <c:v>416.9</c:v>
                </c:pt>
                <c:pt idx="52">
                  <c:v>420.2</c:v>
                </c:pt>
                <c:pt idx="53">
                  <c:v>421.3</c:v>
                </c:pt>
                <c:pt idx="54">
                  <c:v>423.6</c:v>
                </c:pt>
                <c:pt idx="55">
                  <c:v>426.73506520455703</c:v>
                </c:pt>
                <c:pt idx="56">
                  <c:v>429.37326431579277</c:v>
                </c:pt>
                <c:pt idx="57">
                  <c:v>432.04303964804421</c:v>
                </c:pt>
                <c:pt idx="58">
                  <c:v>434.7443912013332</c:v>
                </c:pt>
                <c:pt idx="59">
                  <c:v>437.47731897562335</c:v>
                </c:pt>
                <c:pt idx="60">
                  <c:v>440.24182297094376</c:v>
                </c:pt>
                <c:pt idx="61">
                  <c:v>443.03790318726533</c:v>
                </c:pt>
                <c:pt idx="62">
                  <c:v>445.86555962460989</c:v>
                </c:pt>
                <c:pt idx="63">
                  <c:v>448.72479228298471</c:v>
                </c:pt>
                <c:pt idx="64">
                  <c:v>451.61560116236797</c:v>
                </c:pt>
                <c:pt idx="65">
                  <c:v>454.53798626278149</c:v>
                </c:pt>
                <c:pt idx="66">
                  <c:v>457.49194758419617</c:v>
                </c:pt>
                <c:pt idx="67">
                  <c:v>460.47748512662656</c:v>
                </c:pt>
                <c:pt idx="68">
                  <c:v>463.49459889008722</c:v>
                </c:pt>
                <c:pt idx="69">
                  <c:v>466.54328887455631</c:v>
                </c:pt>
                <c:pt idx="70">
                  <c:v>469.62355508006294</c:v>
                </c:pt>
                <c:pt idx="71">
                  <c:v>472.73539750656346</c:v>
                </c:pt>
                <c:pt idx="72">
                  <c:v>475.87881615410151</c:v>
                </c:pt>
                <c:pt idx="73">
                  <c:v>479.05381102264801</c:v>
                </c:pt>
                <c:pt idx="74">
                  <c:v>482.26038211220293</c:v>
                </c:pt>
                <c:pt idx="75">
                  <c:v>485.4985294227954</c:v>
                </c:pt>
                <c:pt idx="76">
                  <c:v>488.7682529543963</c:v>
                </c:pt>
                <c:pt idx="77">
                  <c:v>492.06955270702019</c:v>
                </c:pt>
                <c:pt idx="78">
                  <c:v>495.40242868065252</c:v>
                </c:pt>
                <c:pt idx="79">
                  <c:v>498.76688087530783</c:v>
                </c:pt>
                <c:pt idx="80">
                  <c:v>502.16290929098614</c:v>
                </c:pt>
                <c:pt idx="81">
                  <c:v>505.59051392767287</c:v>
                </c:pt>
                <c:pt idx="82">
                  <c:v>509.0496947853826</c:v>
                </c:pt>
                <c:pt idx="83">
                  <c:v>512.54045186410076</c:v>
                </c:pt>
                <c:pt idx="84">
                  <c:v>516.06278516384191</c:v>
                </c:pt>
                <c:pt idx="85">
                  <c:v>519.6166946846206</c:v>
                </c:pt>
                <c:pt idx="86">
                  <c:v>523.20218042639317</c:v>
                </c:pt>
                <c:pt idx="87">
                  <c:v>526.81924238920328</c:v>
                </c:pt>
                <c:pt idx="88">
                  <c:v>530.46788057300728</c:v>
                </c:pt>
                <c:pt idx="89">
                  <c:v>534.14809497784881</c:v>
                </c:pt>
                <c:pt idx="90">
                  <c:v>537.85988560369879</c:v>
                </c:pt>
                <c:pt idx="91">
                  <c:v>541.60325245055719</c:v>
                </c:pt>
                <c:pt idx="92">
                  <c:v>545.37819551845314</c:v>
                </c:pt>
                <c:pt idx="93">
                  <c:v>549.18471480735752</c:v>
                </c:pt>
                <c:pt idx="94">
                  <c:v>553.02281031728489</c:v>
                </c:pt>
                <c:pt idx="95">
                  <c:v>556.89248204823525</c:v>
                </c:pt>
                <c:pt idx="96">
                  <c:v>560.79373000017949</c:v>
                </c:pt>
                <c:pt idx="97">
                  <c:v>564.72655417317583</c:v>
                </c:pt>
                <c:pt idx="98">
                  <c:v>568.69095456716605</c:v>
                </c:pt>
                <c:pt idx="99">
                  <c:v>572.68693118217925</c:v>
                </c:pt>
                <c:pt idx="100">
                  <c:v>576.71448401820089</c:v>
                </c:pt>
                <c:pt idx="101">
                  <c:v>580.77361307524552</c:v>
                </c:pt>
                <c:pt idx="102">
                  <c:v>584.86431835332769</c:v>
                </c:pt>
                <c:pt idx="103">
                  <c:v>588.98659985240374</c:v>
                </c:pt>
                <c:pt idx="104">
                  <c:v>593.14045757251733</c:v>
                </c:pt>
                <c:pt idx="105">
                  <c:v>597.32589151363936</c:v>
                </c:pt>
                <c:pt idx="106">
                  <c:v>601.54290167576983</c:v>
                </c:pt>
                <c:pt idx="107">
                  <c:v>605.79148805893783</c:v>
                </c:pt>
                <c:pt idx="108">
                  <c:v>610.07165066311427</c:v>
                </c:pt>
                <c:pt idx="109">
                  <c:v>614.3833894883137</c:v>
                </c:pt>
                <c:pt idx="110">
                  <c:v>618.72670453452156</c:v>
                </c:pt>
                <c:pt idx="111">
                  <c:v>623.10159580175241</c:v>
                </c:pt>
                <c:pt idx="112">
                  <c:v>627.5080632899917</c:v>
                </c:pt>
                <c:pt idx="113">
                  <c:v>631.94610699925397</c:v>
                </c:pt>
                <c:pt idx="114">
                  <c:v>636.41572692955378</c:v>
                </c:pt>
                <c:pt idx="115">
                  <c:v>640.91692308084748</c:v>
                </c:pt>
                <c:pt idx="116">
                  <c:v>645.44969545316417</c:v>
                </c:pt>
                <c:pt idx="117">
                  <c:v>650.01404404650384</c:v>
                </c:pt>
                <c:pt idx="118">
                  <c:v>654.60996886085195</c:v>
                </c:pt>
                <c:pt idx="119">
                  <c:v>659.2374698962376</c:v>
                </c:pt>
                <c:pt idx="120">
                  <c:v>663.89654715261713</c:v>
                </c:pt>
                <c:pt idx="121">
                  <c:v>668.5872006300342</c:v>
                </c:pt>
                <c:pt idx="122">
                  <c:v>673.30943032845971</c:v>
                </c:pt>
                <c:pt idx="123">
                  <c:v>678.06323624789366</c:v>
                </c:pt>
                <c:pt idx="124">
                  <c:v>682.84861838836514</c:v>
                </c:pt>
                <c:pt idx="125">
                  <c:v>687.66557674984506</c:v>
                </c:pt>
                <c:pt idx="126">
                  <c:v>692.51411133234797</c:v>
                </c:pt>
                <c:pt idx="127">
                  <c:v>697.39422213585931</c:v>
                </c:pt>
                <c:pt idx="128">
                  <c:v>702.30590916040819</c:v>
                </c:pt>
                <c:pt idx="129">
                  <c:v>707.24917240595096</c:v>
                </c:pt>
                <c:pt idx="130">
                  <c:v>712.22401187251671</c:v>
                </c:pt>
                <c:pt idx="131">
                  <c:v>717.23042756012001</c:v>
                </c:pt>
                <c:pt idx="132">
                  <c:v>722.26841946871718</c:v>
                </c:pt>
                <c:pt idx="133">
                  <c:v>727.3379875983519</c:v>
                </c:pt>
                <c:pt idx="134">
                  <c:v>732.4391319489805</c:v>
                </c:pt>
                <c:pt idx="135">
                  <c:v>737.57185252064664</c:v>
                </c:pt>
                <c:pt idx="136">
                  <c:v>742.73614931332122</c:v>
                </c:pt>
                <c:pt idx="137">
                  <c:v>747.93202232701879</c:v>
                </c:pt>
                <c:pt idx="138">
                  <c:v>753.15947156173934</c:v>
                </c:pt>
                <c:pt idx="139">
                  <c:v>758.41849701746833</c:v>
                </c:pt>
                <c:pt idx="140">
                  <c:v>763.7090986942203</c:v>
                </c:pt>
                <c:pt idx="141">
                  <c:v>769.03127659199527</c:v>
                </c:pt>
                <c:pt idx="142">
                  <c:v>774.38503071076411</c:v>
                </c:pt>
                <c:pt idx="143">
                  <c:v>779.77036105058505</c:v>
                </c:pt>
                <c:pt idx="144">
                  <c:v>785.18726761139988</c:v>
                </c:pt>
                <c:pt idx="145">
                  <c:v>790.63575039325224</c:v>
                </c:pt>
                <c:pt idx="146">
                  <c:v>796.11580939609848</c:v>
                </c:pt>
                <c:pt idx="147">
                  <c:v>801.62744461996772</c:v>
                </c:pt>
                <c:pt idx="148">
                  <c:v>807.17065606487449</c:v>
                </c:pt>
                <c:pt idx="149">
                  <c:v>812.74544373077515</c:v>
                </c:pt>
                <c:pt idx="150">
                  <c:v>818.35180761771335</c:v>
                </c:pt>
                <c:pt idx="151">
                  <c:v>823.98974772565998</c:v>
                </c:pt>
                <c:pt idx="152">
                  <c:v>829.65926405461505</c:v>
                </c:pt>
                <c:pt idx="153">
                  <c:v>835.36035660460766</c:v>
                </c:pt>
                <c:pt idx="154">
                  <c:v>841.0930253756087</c:v>
                </c:pt>
                <c:pt idx="155">
                  <c:v>846.85727036763274</c:v>
                </c:pt>
                <c:pt idx="156">
                  <c:v>852.6530915806652</c:v>
                </c:pt>
                <c:pt idx="157">
                  <c:v>858.48048901472066</c:v>
                </c:pt>
                <c:pt idx="158">
                  <c:v>864.3394626697991</c:v>
                </c:pt>
                <c:pt idx="159">
                  <c:v>870.23001254588598</c:v>
                </c:pt>
                <c:pt idx="160">
                  <c:v>876.1521386430104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9-4BB6-8F34-0A3A3772C2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Sheet1!$J$21:$J$58</c:f>
              <c:numCache>
                <c:formatCode>General</c:formatCode>
                <c:ptCount val="38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</c:numCache>
            </c:numRef>
          </c:xVal>
          <c:yVal>
            <c:numRef>
              <c:f>Sheet1!$K$21:$K$58</c:f>
              <c:numCache>
                <c:formatCode>General</c:formatCode>
                <c:ptCount val="38"/>
                <c:pt idx="0">
                  <c:v>349.7</c:v>
                </c:pt>
                <c:pt idx="1">
                  <c:v>351.8</c:v>
                </c:pt>
                <c:pt idx="2">
                  <c:v>354.5</c:v>
                </c:pt>
                <c:pt idx="3">
                  <c:v>354.3</c:v>
                </c:pt>
                <c:pt idx="4">
                  <c:v>356.4</c:v>
                </c:pt>
                <c:pt idx="5">
                  <c:v>355.9</c:v>
                </c:pt>
                <c:pt idx="6">
                  <c:v>359</c:v>
                </c:pt>
                <c:pt idx="7">
                  <c:v>358.9</c:v>
                </c:pt>
                <c:pt idx="8">
                  <c:v>363.1</c:v>
                </c:pt>
                <c:pt idx="9">
                  <c:v>364.8</c:v>
                </c:pt>
                <c:pt idx="10">
                  <c:v>365.6</c:v>
                </c:pt>
                <c:pt idx="11">
                  <c:v>369</c:v>
                </c:pt>
                <c:pt idx="12">
                  <c:v>367.3</c:v>
                </c:pt>
                <c:pt idx="13">
                  <c:v>369.6</c:v>
                </c:pt>
                <c:pt idx="14">
                  <c:v>370.6</c:v>
                </c:pt>
                <c:pt idx="15">
                  <c:v>371.7</c:v>
                </c:pt>
                <c:pt idx="16">
                  <c:v>377.7</c:v>
                </c:pt>
                <c:pt idx="17">
                  <c:v>378.8</c:v>
                </c:pt>
                <c:pt idx="18">
                  <c:v>381.7</c:v>
                </c:pt>
                <c:pt idx="19">
                  <c:v>384.9</c:v>
                </c:pt>
                <c:pt idx="20">
                  <c:v>385.7</c:v>
                </c:pt>
                <c:pt idx="21">
                  <c:v>388.3</c:v>
                </c:pt>
                <c:pt idx="22">
                  <c:v>388.4</c:v>
                </c:pt>
                <c:pt idx="23">
                  <c:v>391</c:v>
                </c:pt>
                <c:pt idx="24">
                  <c:v>394</c:v>
                </c:pt>
                <c:pt idx="25">
                  <c:v>394.5</c:v>
                </c:pt>
                <c:pt idx="26">
                  <c:v>397.9</c:v>
                </c:pt>
                <c:pt idx="27">
                  <c:v>400</c:v>
                </c:pt>
                <c:pt idx="28">
                  <c:v>401.5</c:v>
                </c:pt>
                <c:pt idx="29">
                  <c:v>404.2</c:v>
                </c:pt>
                <c:pt idx="30">
                  <c:v>407.1</c:v>
                </c:pt>
                <c:pt idx="31">
                  <c:v>410.4</c:v>
                </c:pt>
                <c:pt idx="32">
                  <c:v>410.8</c:v>
                </c:pt>
                <c:pt idx="33">
                  <c:v>411.9</c:v>
                </c:pt>
                <c:pt idx="34">
                  <c:v>416.9</c:v>
                </c:pt>
                <c:pt idx="35">
                  <c:v>420.2</c:v>
                </c:pt>
                <c:pt idx="36">
                  <c:v>421.3</c:v>
                </c:pt>
                <c:pt idx="37">
                  <c:v>423.6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E-4287-ABE9-F280791F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16479"/>
        <c:axId val="489314559"/>
      </c:scatterChart>
      <c:valAx>
        <c:axId val="489316479"/>
        <c:scaling>
          <c:orientation val="minMax"/>
          <c:max val="2130"/>
          <c:min val="19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314559"/>
        <c:crosses val="autoZero"/>
        <c:crossBetween val="midCat"/>
      </c:valAx>
      <c:valAx>
        <c:axId val="489314559"/>
        <c:scaling>
          <c:orientation val="minMax"/>
          <c:max val="9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CO2</a:t>
                </a:r>
                <a:r>
                  <a:rPr lang="ja-JP" altLang="en-US"/>
                  <a:t>濃度</a:t>
                </a:r>
                <a:r>
                  <a:rPr lang="en-US" altLang="ja-JP"/>
                  <a:t>[ppm]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3164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297655</xdr:colOff>
      <xdr:row>147</xdr:row>
      <xdr:rowOff>202405</xdr:rowOff>
    </xdr:from>
    <xdr:to>
      <xdr:col>10</xdr:col>
      <xdr:colOff>323850</xdr:colOff>
      <xdr:row>160</xdr:row>
      <xdr:rowOff>35718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397EE0-D5E2-366A-874A-FC900EB2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CBC9-DD04-4E5E-937C-418D82A2ACCE}">
  <dimension ref="B1:K164"/>
  <sheetViews>
    <sheetView tabSelected="1" topLeftCell="A34" workbookViewId="0">
      <selection activeCell="C44" sqref="C44"/>
    </sheetView>
  </sheetViews>
  <sheetFormatPr defaultRowHeight="17.649999999999999" x14ac:dyDescent="0.7"/>
  <cols>
    <col min="2" max="2" width="12.875" customWidth="1"/>
    <col min="3" max="3" width="13.4375" bestFit="1" customWidth="1"/>
    <col min="4" max="4" width="15.5" customWidth="1"/>
    <col min="5" max="6" width="12.625" bestFit="1" customWidth="1"/>
    <col min="7" max="7" width="14.875" customWidth="1"/>
    <col min="8" max="8" width="12.125" bestFit="1" customWidth="1"/>
  </cols>
  <sheetData>
    <row r="1" spans="2:11" x14ac:dyDescent="0.7">
      <c r="B1" t="s">
        <v>7</v>
      </c>
    </row>
    <row r="2" spans="2:11" x14ac:dyDescent="0.7">
      <c r="B2">
        <v>38</v>
      </c>
    </row>
    <row r="3" spans="2:11" x14ac:dyDescent="0.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24</v>
      </c>
      <c r="K3" t="s">
        <v>1</v>
      </c>
    </row>
    <row r="4" spans="2:11" x14ac:dyDescent="0.7">
      <c r="B4">
        <v>1987</v>
      </c>
      <c r="C4">
        <v>349.7</v>
      </c>
      <c r="D4">
        <f>B4^2</f>
        <v>3948169</v>
      </c>
      <c r="E4">
        <f>B4^3</f>
        <v>7845011803</v>
      </c>
      <c r="F4">
        <f>B4^4</f>
        <v>15588038452561</v>
      </c>
      <c r="G4">
        <f>C4*B4</f>
        <v>694853.9</v>
      </c>
      <c r="H4">
        <f>C4*D4</f>
        <v>1380674699.3</v>
      </c>
      <c r="J4">
        <v>1970</v>
      </c>
      <c r="K4">
        <f>$B$50*J4^2 +$D$50*J4+$F$50</f>
        <v>330.26149445391638</v>
      </c>
    </row>
    <row r="5" spans="2:11" x14ac:dyDescent="0.7">
      <c r="B5">
        <v>1988</v>
      </c>
      <c r="C5">
        <v>351.8</v>
      </c>
      <c r="D5">
        <f t="shared" ref="D5:D41" si="0">B5^2</f>
        <v>3952144</v>
      </c>
      <c r="E5">
        <f t="shared" ref="E5:E41" si="1">B5^3</f>
        <v>7856862272</v>
      </c>
      <c r="F5">
        <f t="shared" ref="F5:F41" si="2">B5^4</f>
        <v>15619442196736</v>
      </c>
      <c r="G5">
        <f t="shared" ref="G5:G41" si="3">C5*B5</f>
        <v>699378.4</v>
      </c>
      <c r="H5">
        <f t="shared" ref="H5:H41" si="4">C5*D5</f>
        <v>1390364259.2</v>
      </c>
      <c r="J5">
        <v>1971</v>
      </c>
      <c r="K5">
        <f t="shared" ref="K5:K68" si="5">$B$50*J5^2 +$D$50*J5+$F$50</f>
        <v>331.16300140916428</v>
      </c>
    </row>
    <row r="6" spans="2:11" x14ac:dyDescent="0.7">
      <c r="B6">
        <v>1989</v>
      </c>
      <c r="C6">
        <v>354.5</v>
      </c>
      <c r="D6">
        <f t="shared" si="0"/>
        <v>3956121</v>
      </c>
      <c r="E6">
        <f t="shared" si="1"/>
        <v>7868724669</v>
      </c>
      <c r="F6">
        <f t="shared" si="2"/>
        <v>15650893366641</v>
      </c>
      <c r="G6">
        <f t="shared" si="3"/>
        <v>705100.5</v>
      </c>
      <c r="H6">
        <f t="shared" si="4"/>
        <v>1402444894.5</v>
      </c>
      <c r="J6">
        <v>1972</v>
      </c>
      <c r="K6">
        <f t="shared" si="5"/>
        <v>332.09608458544244</v>
      </c>
    </row>
    <row r="7" spans="2:11" x14ac:dyDescent="0.7">
      <c r="B7">
        <v>1990</v>
      </c>
      <c r="C7">
        <v>354.3</v>
      </c>
      <c r="D7">
        <f t="shared" si="0"/>
        <v>3960100</v>
      </c>
      <c r="E7">
        <f t="shared" si="1"/>
        <v>7880599000</v>
      </c>
      <c r="F7">
        <f t="shared" si="2"/>
        <v>15682392010000</v>
      </c>
      <c r="G7">
        <f t="shared" si="3"/>
        <v>705057</v>
      </c>
      <c r="H7">
        <f t="shared" si="4"/>
        <v>1403063430</v>
      </c>
      <c r="J7">
        <v>1973</v>
      </c>
      <c r="K7">
        <f t="shared" si="5"/>
        <v>333.06074398272904</v>
      </c>
    </row>
    <row r="8" spans="2:11" x14ac:dyDescent="0.7">
      <c r="B8">
        <v>1991</v>
      </c>
      <c r="C8">
        <v>356.4</v>
      </c>
      <c r="D8">
        <f t="shared" si="0"/>
        <v>3964081</v>
      </c>
      <c r="E8">
        <f t="shared" si="1"/>
        <v>7892485271</v>
      </c>
      <c r="F8">
        <f t="shared" si="2"/>
        <v>15713938174561</v>
      </c>
      <c r="G8">
        <f t="shared" si="3"/>
        <v>709592.39999999991</v>
      </c>
      <c r="H8">
        <f t="shared" si="4"/>
        <v>1412798468.3999999</v>
      </c>
      <c r="J8">
        <v>1974</v>
      </c>
      <c r="K8">
        <f t="shared" si="5"/>
        <v>334.0569796010459</v>
      </c>
    </row>
    <row r="9" spans="2:11" x14ac:dyDescent="0.7">
      <c r="B9">
        <v>1992</v>
      </c>
      <c r="C9">
        <v>355.9</v>
      </c>
      <c r="D9">
        <f t="shared" si="0"/>
        <v>3968064</v>
      </c>
      <c r="E9">
        <f t="shared" si="1"/>
        <v>7904383488</v>
      </c>
      <c r="F9">
        <f t="shared" si="2"/>
        <v>15745531908096</v>
      </c>
      <c r="G9">
        <f t="shared" si="3"/>
        <v>708952.79999999993</v>
      </c>
      <c r="H9">
        <f t="shared" si="4"/>
        <v>1412233977.5999999</v>
      </c>
      <c r="J9">
        <v>1975</v>
      </c>
      <c r="K9">
        <f t="shared" si="5"/>
        <v>335.08479144036392</v>
      </c>
    </row>
    <row r="10" spans="2:11" x14ac:dyDescent="0.7">
      <c r="B10">
        <v>1993</v>
      </c>
      <c r="C10">
        <v>359</v>
      </c>
      <c r="D10">
        <f t="shared" si="0"/>
        <v>3972049</v>
      </c>
      <c r="E10">
        <f t="shared" si="1"/>
        <v>7916293657</v>
      </c>
      <c r="F10">
        <f t="shared" si="2"/>
        <v>15777173258401</v>
      </c>
      <c r="G10">
        <f t="shared" si="3"/>
        <v>715487</v>
      </c>
      <c r="H10">
        <f t="shared" si="4"/>
        <v>1425965591</v>
      </c>
      <c r="J10">
        <v>1976</v>
      </c>
      <c r="K10">
        <f t="shared" si="5"/>
        <v>336.14417950070492</v>
      </c>
    </row>
    <row r="11" spans="2:11" x14ac:dyDescent="0.7">
      <c r="B11">
        <v>1994</v>
      </c>
      <c r="C11">
        <v>358.9</v>
      </c>
      <c r="D11">
        <f t="shared" si="0"/>
        <v>3976036</v>
      </c>
      <c r="E11">
        <f t="shared" si="1"/>
        <v>7928215784</v>
      </c>
      <c r="F11">
        <f t="shared" si="2"/>
        <v>15808862273296</v>
      </c>
      <c r="G11">
        <f t="shared" si="3"/>
        <v>715646.6</v>
      </c>
      <c r="H11">
        <f t="shared" si="4"/>
        <v>1426999320.3999999</v>
      </c>
      <c r="J11">
        <v>1977</v>
      </c>
      <c r="K11">
        <f t="shared" si="5"/>
        <v>337.23514378206892</v>
      </c>
    </row>
    <row r="12" spans="2:11" x14ac:dyDescent="0.7">
      <c r="B12">
        <v>1995</v>
      </c>
      <c r="C12">
        <v>363.1</v>
      </c>
      <c r="D12">
        <f t="shared" si="0"/>
        <v>3980025</v>
      </c>
      <c r="E12">
        <f t="shared" si="1"/>
        <v>7940149875</v>
      </c>
      <c r="F12">
        <f t="shared" si="2"/>
        <v>15840599000625</v>
      </c>
      <c r="G12">
        <f t="shared" si="3"/>
        <v>724384.5</v>
      </c>
      <c r="H12">
        <f t="shared" si="4"/>
        <v>1445147077.5</v>
      </c>
      <c r="J12">
        <v>1978</v>
      </c>
      <c r="K12">
        <f t="shared" si="5"/>
        <v>338.35768428444862</v>
      </c>
    </row>
    <row r="13" spans="2:11" x14ac:dyDescent="0.7">
      <c r="B13">
        <v>1996</v>
      </c>
      <c r="C13">
        <v>364.8</v>
      </c>
      <c r="D13">
        <f t="shared" si="0"/>
        <v>3984016</v>
      </c>
      <c r="E13">
        <f t="shared" si="1"/>
        <v>7952095936</v>
      </c>
      <c r="F13">
        <f t="shared" si="2"/>
        <v>15872383488256</v>
      </c>
      <c r="G13">
        <f t="shared" si="3"/>
        <v>728140.80000000005</v>
      </c>
      <c r="H13">
        <f t="shared" si="4"/>
        <v>1453369036.8</v>
      </c>
      <c r="J13">
        <v>1979</v>
      </c>
      <c r="K13">
        <f t="shared" si="5"/>
        <v>339.51180100785132</v>
      </c>
    </row>
    <row r="14" spans="2:11" x14ac:dyDescent="0.7">
      <c r="B14">
        <v>1997</v>
      </c>
      <c r="C14">
        <v>365.6</v>
      </c>
      <c r="D14">
        <f t="shared" si="0"/>
        <v>3988009</v>
      </c>
      <c r="E14">
        <f t="shared" si="1"/>
        <v>7964053973</v>
      </c>
      <c r="F14">
        <f t="shared" si="2"/>
        <v>15904215784081</v>
      </c>
      <c r="G14">
        <f t="shared" si="3"/>
        <v>730103.20000000007</v>
      </c>
      <c r="H14">
        <f t="shared" si="4"/>
        <v>1458016090.4000001</v>
      </c>
      <c r="J14">
        <v>1980</v>
      </c>
      <c r="K14">
        <f t="shared" si="5"/>
        <v>340.69749395226245</v>
      </c>
    </row>
    <row r="15" spans="2:11" x14ac:dyDescent="0.7">
      <c r="B15">
        <v>1998</v>
      </c>
      <c r="C15">
        <v>369</v>
      </c>
      <c r="D15">
        <f t="shared" si="0"/>
        <v>3992004</v>
      </c>
      <c r="E15">
        <f t="shared" si="1"/>
        <v>7976023992</v>
      </c>
      <c r="F15">
        <f t="shared" si="2"/>
        <v>15936095936016</v>
      </c>
      <c r="G15">
        <f t="shared" si="3"/>
        <v>737262</v>
      </c>
      <c r="H15">
        <f t="shared" si="4"/>
        <v>1473049476</v>
      </c>
      <c r="J15">
        <v>1981</v>
      </c>
      <c r="K15">
        <f t="shared" si="5"/>
        <v>341.91476311768929</v>
      </c>
    </row>
    <row r="16" spans="2:11" x14ac:dyDescent="0.7">
      <c r="B16">
        <v>1999</v>
      </c>
      <c r="C16">
        <v>367.3</v>
      </c>
      <c r="D16">
        <f t="shared" si="0"/>
        <v>3996001</v>
      </c>
      <c r="E16">
        <f t="shared" si="1"/>
        <v>7988005999</v>
      </c>
      <c r="F16">
        <f t="shared" si="2"/>
        <v>15968023992001</v>
      </c>
      <c r="G16">
        <f t="shared" si="3"/>
        <v>734232.70000000007</v>
      </c>
      <c r="H16">
        <f t="shared" si="4"/>
        <v>1467731167.3</v>
      </c>
      <c r="J16">
        <v>1982</v>
      </c>
      <c r="K16">
        <f t="shared" si="5"/>
        <v>343.1636085041464</v>
      </c>
    </row>
    <row r="17" spans="2:11" x14ac:dyDescent="0.7">
      <c r="B17">
        <v>2000</v>
      </c>
      <c r="C17">
        <v>369.6</v>
      </c>
      <c r="D17">
        <f t="shared" si="0"/>
        <v>4000000</v>
      </c>
      <c r="E17">
        <f t="shared" si="1"/>
        <v>8000000000</v>
      </c>
      <c r="F17">
        <f t="shared" si="2"/>
        <v>16000000000000</v>
      </c>
      <c r="G17">
        <f t="shared" si="3"/>
        <v>739200</v>
      </c>
      <c r="H17">
        <f t="shared" si="4"/>
        <v>1478400000</v>
      </c>
      <c r="J17">
        <v>1983</v>
      </c>
      <c r="K17">
        <f t="shared" si="5"/>
        <v>344.44403011161194</v>
      </c>
    </row>
    <row r="18" spans="2:11" x14ac:dyDescent="0.7">
      <c r="B18">
        <v>2001</v>
      </c>
      <c r="C18">
        <v>370.6</v>
      </c>
      <c r="D18">
        <f t="shared" si="0"/>
        <v>4004001</v>
      </c>
      <c r="E18">
        <f t="shared" si="1"/>
        <v>8012006001</v>
      </c>
      <c r="F18">
        <f t="shared" si="2"/>
        <v>16032024008001</v>
      </c>
      <c r="G18">
        <f t="shared" si="3"/>
        <v>741570.60000000009</v>
      </c>
      <c r="H18">
        <f t="shared" si="4"/>
        <v>1483882770.6000001</v>
      </c>
      <c r="J18">
        <v>1984</v>
      </c>
      <c r="K18">
        <f t="shared" si="5"/>
        <v>345.75602794010774</v>
      </c>
    </row>
    <row r="19" spans="2:11" x14ac:dyDescent="0.7">
      <c r="B19">
        <v>2002</v>
      </c>
      <c r="C19">
        <v>371.7</v>
      </c>
      <c r="D19">
        <f t="shared" si="0"/>
        <v>4008004</v>
      </c>
      <c r="E19">
        <f t="shared" si="1"/>
        <v>8024024008</v>
      </c>
      <c r="F19">
        <f t="shared" si="2"/>
        <v>16064096064016</v>
      </c>
      <c r="G19">
        <f t="shared" si="3"/>
        <v>744143.4</v>
      </c>
      <c r="H19">
        <f t="shared" si="4"/>
        <v>1489775086.8</v>
      </c>
      <c r="J19">
        <v>1985</v>
      </c>
      <c r="K19">
        <f t="shared" si="5"/>
        <v>347.09960198960471</v>
      </c>
    </row>
    <row r="20" spans="2:11" x14ac:dyDescent="0.7">
      <c r="B20">
        <v>2003</v>
      </c>
      <c r="C20">
        <v>377.7</v>
      </c>
      <c r="D20">
        <f t="shared" si="0"/>
        <v>4012009</v>
      </c>
      <c r="E20">
        <f t="shared" si="1"/>
        <v>8036054027</v>
      </c>
      <c r="F20">
        <f t="shared" si="2"/>
        <v>16096216216081</v>
      </c>
      <c r="G20">
        <f t="shared" si="3"/>
        <v>756533.1</v>
      </c>
      <c r="H20">
        <f t="shared" si="4"/>
        <v>1515335799.3</v>
      </c>
      <c r="J20">
        <v>1986</v>
      </c>
      <c r="K20">
        <f t="shared" si="5"/>
        <v>348.47475226013921</v>
      </c>
    </row>
    <row r="21" spans="2:11" x14ac:dyDescent="0.7">
      <c r="B21">
        <v>2004</v>
      </c>
      <c r="C21">
        <v>378.8</v>
      </c>
      <c r="D21">
        <f t="shared" si="0"/>
        <v>4016016</v>
      </c>
      <c r="E21">
        <f t="shared" si="1"/>
        <v>8048096064</v>
      </c>
      <c r="F21">
        <f t="shared" si="2"/>
        <v>16128384512256</v>
      </c>
      <c r="G21">
        <f t="shared" si="3"/>
        <v>759115.20000000007</v>
      </c>
      <c r="H21">
        <f t="shared" si="4"/>
        <v>1521266860.8</v>
      </c>
      <c r="J21">
        <v>1987</v>
      </c>
      <c r="K21">
        <v>349.7</v>
      </c>
    </row>
    <row r="22" spans="2:11" x14ac:dyDescent="0.7">
      <c r="B22">
        <v>2005</v>
      </c>
      <c r="C22">
        <v>381.7</v>
      </c>
      <c r="D22">
        <f t="shared" si="0"/>
        <v>4020025</v>
      </c>
      <c r="E22">
        <f t="shared" si="1"/>
        <v>8060150125</v>
      </c>
      <c r="F22">
        <f t="shared" si="2"/>
        <v>16160601000625</v>
      </c>
      <c r="G22">
        <f t="shared" si="3"/>
        <v>765308.5</v>
      </c>
      <c r="H22">
        <f t="shared" si="4"/>
        <v>1534443542.5</v>
      </c>
      <c r="J22">
        <v>1988</v>
      </c>
      <c r="K22">
        <v>351.8</v>
      </c>
    </row>
    <row r="23" spans="2:11" x14ac:dyDescent="0.7">
      <c r="B23">
        <v>2006</v>
      </c>
      <c r="C23">
        <v>384.9</v>
      </c>
      <c r="D23">
        <f t="shared" si="0"/>
        <v>4024036</v>
      </c>
      <c r="E23">
        <f t="shared" si="1"/>
        <v>8072216216</v>
      </c>
      <c r="F23">
        <f t="shared" si="2"/>
        <v>16192865729296</v>
      </c>
      <c r="G23">
        <f t="shared" si="3"/>
        <v>772109.39999999991</v>
      </c>
      <c r="H23">
        <f t="shared" si="4"/>
        <v>1548851456.3999999</v>
      </c>
      <c r="J23">
        <v>1989</v>
      </c>
      <c r="K23">
        <v>354.5</v>
      </c>
    </row>
    <row r="24" spans="2:11" x14ac:dyDescent="0.7">
      <c r="B24">
        <v>2007</v>
      </c>
      <c r="C24">
        <v>385.7</v>
      </c>
      <c r="D24">
        <f t="shared" si="0"/>
        <v>4028049</v>
      </c>
      <c r="E24">
        <f t="shared" si="1"/>
        <v>8084294343</v>
      </c>
      <c r="F24">
        <f t="shared" si="2"/>
        <v>16225178746401</v>
      </c>
      <c r="G24">
        <f t="shared" si="3"/>
        <v>774099.9</v>
      </c>
      <c r="H24">
        <f t="shared" si="4"/>
        <v>1553618499.3</v>
      </c>
      <c r="J24">
        <v>1990</v>
      </c>
      <c r="K24">
        <v>354.3</v>
      </c>
    </row>
    <row r="25" spans="2:11" x14ac:dyDescent="0.7">
      <c r="B25">
        <v>2008</v>
      </c>
      <c r="C25">
        <v>388.3</v>
      </c>
      <c r="D25">
        <f t="shared" si="0"/>
        <v>4032064</v>
      </c>
      <c r="E25">
        <f t="shared" si="1"/>
        <v>8096384512</v>
      </c>
      <c r="F25">
        <f t="shared" si="2"/>
        <v>16257540100096</v>
      </c>
      <c r="G25">
        <f t="shared" si="3"/>
        <v>779706.4</v>
      </c>
      <c r="H25">
        <f t="shared" si="4"/>
        <v>1565650451.2</v>
      </c>
      <c r="J25">
        <v>1991</v>
      </c>
      <c r="K25">
        <v>356.4</v>
      </c>
    </row>
    <row r="26" spans="2:11" x14ac:dyDescent="0.7">
      <c r="B26">
        <v>2009</v>
      </c>
      <c r="C26">
        <v>388.4</v>
      </c>
      <c r="D26">
        <f t="shared" si="0"/>
        <v>4036081</v>
      </c>
      <c r="E26">
        <f t="shared" si="1"/>
        <v>8108486729</v>
      </c>
      <c r="F26">
        <f t="shared" si="2"/>
        <v>16289949838561</v>
      </c>
      <c r="G26">
        <f t="shared" si="3"/>
        <v>780295.6</v>
      </c>
      <c r="H26">
        <f t="shared" si="4"/>
        <v>1567613860.3999999</v>
      </c>
      <c r="J26">
        <v>1992</v>
      </c>
      <c r="K26">
        <v>355.9</v>
      </c>
    </row>
    <row r="27" spans="2:11" x14ac:dyDescent="0.7">
      <c r="B27">
        <v>2010</v>
      </c>
      <c r="C27">
        <v>391</v>
      </c>
      <c r="D27">
        <f t="shared" si="0"/>
        <v>4040100</v>
      </c>
      <c r="E27">
        <f t="shared" si="1"/>
        <v>8120601000</v>
      </c>
      <c r="F27">
        <f t="shared" si="2"/>
        <v>16322408010000</v>
      </c>
      <c r="G27">
        <f t="shared" si="3"/>
        <v>785910</v>
      </c>
      <c r="H27">
        <f t="shared" si="4"/>
        <v>1579679100</v>
      </c>
      <c r="J27">
        <v>1993</v>
      </c>
      <c r="K27">
        <v>359</v>
      </c>
    </row>
    <row r="28" spans="2:11" x14ac:dyDescent="0.7">
      <c r="B28">
        <v>2011</v>
      </c>
      <c r="C28">
        <v>394</v>
      </c>
      <c r="D28">
        <f t="shared" si="0"/>
        <v>4044121</v>
      </c>
      <c r="E28">
        <f t="shared" si="1"/>
        <v>8132727331</v>
      </c>
      <c r="F28">
        <f t="shared" si="2"/>
        <v>16354914662641</v>
      </c>
      <c r="G28">
        <f t="shared" si="3"/>
        <v>792334</v>
      </c>
      <c r="H28">
        <f t="shared" si="4"/>
        <v>1593383674</v>
      </c>
      <c r="J28">
        <v>1994</v>
      </c>
      <c r="K28">
        <v>358.9</v>
      </c>
    </row>
    <row r="29" spans="2:11" x14ac:dyDescent="0.7">
      <c r="B29">
        <v>2012</v>
      </c>
      <c r="C29">
        <v>394.5</v>
      </c>
      <c r="D29">
        <f t="shared" si="0"/>
        <v>4048144</v>
      </c>
      <c r="E29">
        <f t="shared" si="1"/>
        <v>8144865728</v>
      </c>
      <c r="F29">
        <f t="shared" si="2"/>
        <v>16387469844736</v>
      </c>
      <c r="G29">
        <f t="shared" si="3"/>
        <v>793734</v>
      </c>
      <c r="H29">
        <f t="shared" si="4"/>
        <v>1596992808</v>
      </c>
      <c r="J29">
        <v>1995</v>
      </c>
      <c r="K29">
        <v>363.1</v>
      </c>
    </row>
    <row r="30" spans="2:11" x14ac:dyDescent="0.7">
      <c r="B30">
        <v>2013</v>
      </c>
      <c r="C30">
        <v>397.9</v>
      </c>
      <c r="D30">
        <f t="shared" si="0"/>
        <v>4052169</v>
      </c>
      <c r="E30">
        <f t="shared" si="1"/>
        <v>8157016197</v>
      </c>
      <c r="F30">
        <f t="shared" si="2"/>
        <v>16420073604561</v>
      </c>
      <c r="G30">
        <f t="shared" si="3"/>
        <v>800972.7</v>
      </c>
      <c r="H30">
        <f t="shared" si="4"/>
        <v>1612358045.0999999</v>
      </c>
      <c r="J30">
        <v>1996</v>
      </c>
      <c r="K30">
        <v>364.8</v>
      </c>
    </row>
    <row r="31" spans="2:11" x14ac:dyDescent="0.7">
      <c r="B31">
        <v>2014</v>
      </c>
      <c r="C31">
        <v>400</v>
      </c>
      <c r="D31">
        <f t="shared" si="0"/>
        <v>4056196</v>
      </c>
      <c r="E31">
        <f t="shared" si="1"/>
        <v>8169178744</v>
      </c>
      <c r="F31">
        <f t="shared" si="2"/>
        <v>16452725990416</v>
      </c>
      <c r="G31">
        <f t="shared" si="3"/>
        <v>805600</v>
      </c>
      <c r="H31">
        <f t="shared" si="4"/>
        <v>1622478400</v>
      </c>
      <c r="J31">
        <v>1997</v>
      </c>
      <c r="K31">
        <v>365.6</v>
      </c>
    </row>
    <row r="32" spans="2:11" x14ac:dyDescent="0.7">
      <c r="B32">
        <v>2015</v>
      </c>
      <c r="C32">
        <v>401.5</v>
      </c>
      <c r="D32">
        <f t="shared" si="0"/>
        <v>4060225</v>
      </c>
      <c r="E32">
        <f t="shared" si="1"/>
        <v>8181353375</v>
      </c>
      <c r="F32">
        <f t="shared" si="2"/>
        <v>16485427050625</v>
      </c>
      <c r="G32">
        <f t="shared" si="3"/>
        <v>809022.5</v>
      </c>
      <c r="H32">
        <f t="shared" si="4"/>
        <v>1630180337.5</v>
      </c>
      <c r="J32">
        <v>1998</v>
      </c>
      <c r="K32">
        <v>369</v>
      </c>
    </row>
    <row r="33" spans="2:11" x14ac:dyDescent="0.7">
      <c r="B33">
        <v>2016</v>
      </c>
      <c r="C33">
        <v>404.2</v>
      </c>
      <c r="D33">
        <f t="shared" si="0"/>
        <v>4064256</v>
      </c>
      <c r="E33">
        <f t="shared" si="1"/>
        <v>8193540096</v>
      </c>
      <c r="F33">
        <f t="shared" si="2"/>
        <v>16518176833536</v>
      </c>
      <c r="G33">
        <f t="shared" si="3"/>
        <v>814867.2</v>
      </c>
      <c r="H33">
        <f t="shared" si="4"/>
        <v>1642772275.2</v>
      </c>
      <c r="J33">
        <v>1999</v>
      </c>
      <c r="K33">
        <v>367.3</v>
      </c>
    </row>
    <row r="34" spans="2:11" x14ac:dyDescent="0.7">
      <c r="B34">
        <v>2017</v>
      </c>
      <c r="C34">
        <v>407.1</v>
      </c>
      <c r="D34">
        <f t="shared" si="0"/>
        <v>4068289</v>
      </c>
      <c r="E34">
        <f t="shared" si="1"/>
        <v>8205738913</v>
      </c>
      <c r="F34">
        <f t="shared" si="2"/>
        <v>16550975387521</v>
      </c>
      <c r="G34">
        <f t="shared" si="3"/>
        <v>821120.70000000007</v>
      </c>
      <c r="H34">
        <f t="shared" si="4"/>
        <v>1656200451.9000001</v>
      </c>
      <c r="J34">
        <v>2000</v>
      </c>
      <c r="K34">
        <v>369.6</v>
      </c>
    </row>
    <row r="35" spans="2:11" x14ac:dyDescent="0.7">
      <c r="B35">
        <v>2018</v>
      </c>
      <c r="C35">
        <v>410.4</v>
      </c>
      <c r="D35">
        <f t="shared" si="0"/>
        <v>4072324</v>
      </c>
      <c r="E35">
        <f t="shared" si="1"/>
        <v>8217949832</v>
      </c>
      <c r="F35">
        <f t="shared" si="2"/>
        <v>16583822760976</v>
      </c>
      <c r="G35">
        <f t="shared" si="3"/>
        <v>828187.2</v>
      </c>
      <c r="H35">
        <f t="shared" si="4"/>
        <v>1671281769.5999999</v>
      </c>
      <c r="J35">
        <v>2001</v>
      </c>
      <c r="K35">
        <v>370.6</v>
      </c>
    </row>
    <row r="36" spans="2:11" x14ac:dyDescent="0.7">
      <c r="B36">
        <v>2019</v>
      </c>
      <c r="C36">
        <v>410.8</v>
      </c>
      <c r="D36">
        <f t="shared" si="0"/>
        <v>4076361</v>
      </c>
      <c r="E36">
        <f t="shared" si="1"/>
        <v>8230172859</v>
      </c>
      <c r="F36">
        <f t="shared" si="2"/>
        <v>16616719002321</v>
      </c>
      <c r="G36">
        <f t="shared" si="3"/>
        <v>829405.20000000007</v>
      </c>
      <c r="H36">
        <f t="shared" si="4"/>
        <v>1674569098.8</v>
      </c>
      <c r="J36">
        <v>2002</v>
      </c>
      <c r="K36">
        <v>371.7</v>
      </c>
    </row>
    <row r="37" spans="2:11" x14ac:dyDescent="0.7">
      <c r="B37">
        <v>2020</v>
      </c>
      <c r="C37">
        <v>411.9</v>
      </c>
      <c r="D37">
        <f t="shared" si="0"/>
        <v>4080400</v>
      </c>
      <c r="E37">
        <f t="shared" si="1"/>
        <v>8242408000</v>
      </c>
      <c r="F37">
        <f t="shared" si="2"/>
        <v>16649664160000</v>
      </c>
      <c r="G37">
        <f t="shared" si="3"/>
        <v>832038</v>
      </c>
      <c r="H37">
        <f t="shared" si="4"/>
        <v>1680716760</v>
      </c>
      <c r="J37">
        <v>2003</v>
      </c>
      <c r="K37">
        <v>377.7</v>
      </c>
    </row>
    <row r="38" spans="2:11" x14ac:dyDescent="0.7">
      <c r="B38">
        <v>2021</v>
      </c>
      <c r="C38">
        <v>416.9</v>
      </c>
      <c r="D38">
        <f t="shared" si="0"/>
        <v>4084441</v>
      </c>
      <c r="E38">
        <f t="shared" si="1"/>
        <v>8254655261</v>
      </c>
      <c r="F38">
        <f t="shared" si="2"/>
        <v>16682658282481</v>
      </c>
      <c r="G38">
        <f t="shared" si="3"/>
        <v>842554.89999999991</v>
      </c>
      <c r="H38">
        <f t="shared" si="4"/>
        <v>1702803452.8999999</v>
      </c>
      <c r="J38">
        <v>2004</v>
      </c>
      <c r="K38">
        <v>378.8</v>
      </c>
    </row>
    <row r="39" spans="2:11" x14ac:dyDescent="0.7">
      <c r="B39">
        <v>2022</v>
      </c>
      <c r="C39">
        <v>420.2</v>
      </c>
      <c r="D39">
        <f t="shared" si="0"/>
        <v>4088484</v>
      </c>
      <c r="E39">
        <f t="shared" si="1"/>
        <v>8266914648</v>
      </c>
      <c r="F39">
        <f t="shared" si="2"/>
        <v>16715701418256</v>
      </c>
      <c r="G39">
        <f t="shared" si="3"/>
        <v>849644.4</v>
      </c>
      <c r="H39">
        <f t="shared" si="4"/>
        <v>1717980976.8</v>
      </c>
      <c r="J39">
        <v>2005</v>
      </c>
      <c r="K39">
        <v>381.7</v>
      </c>
    </row>
    <row r="40" spans="2:11" x14ac:dyDescent="0.7">
      <c r="B40">
        <v>2023</v>
      </c>
      <c r="C40">
        <v>421.3</v>
      </c>
      <c r="D40">
        <f t="shared" si="0"/>
        <v>4092529</v>
      </c>
      <c r="E40">
        <f t="shared" si="1"/>
        <v>8279186167</v>
      </c>
      <c r="F40">
        <f t="shared" si="2"/>
        <v>16748793615841</v>
      </c>
      <c r="G40">
        <f t="shared" si="3"/>
        <v>852289.9</v>
      </c>
      <c r="H40">
        <f t="shared" si="4"/>
        <v>1724182467.7</v>
      </c>
      <c r="J40">
        <v>2006</v>
      </c>
      <c r="K40">
        <v>384.9</v>
      </c>
    </row>
    <row r="41" spans="2:11" x14ac:dyDescent="0.7">
      <c r="B41">
        <v>2024</v>
      </c>
      <c r="C41">
        <v>423.6</v>
      </c>
      <c r="D41">
        <f t="shared" si="0"/>
        <v>4096576</v>
      </c>
      <c r="E41">
        <f t="shared" si="1"/>
        <v>8291469824</v>
      </c>
      <c r="F41">
        <f t="shared" si="2"/>
        <v>16781934923776</v>
      </c>
      <c r="G41">
        <f t="shared" si="3"/>
        <v>857366.4</v>
      </c>
      <c r="H41">
        <f t="shared" si="4"/>
        <v>1735309593.6000001</v>
      </c>
      <c r="J41">
        <v>2007</v>
      </c>
      <c r="K41">
        <v>385.7</v>
      </c>
    </row>
    <row r="42" spans="2:11" x14ac:dyDescent="0.7">
      <c r="J42">
        <v>2008</v>
      </c>
      <c r="K42">
        <v>388.3</v>
      </c>
    </row>
    <row r="43" spans="2:11" x14ac:dyDescent="0.7">
      <c r="B43" t="s">
        <v>8</v>
      </c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J43">
        <v>2009</v>
      </c>
      <c r="K43">
        <v>388.4</v>
      </c>
    </row>
    <row r="44" spans="2:11" x14ac:dyDescent="0.7">
      <c r="B44">
        <f t="shared" ref="B44:H44" si="6">SUM(B4:B41)</f>
        <v>76209</v>
      </c>
      <c r="C44">
        <f t="shared" si="6"/>
        <v>14573</v>
      </c>
      <c r="D44">
        <f t="shared" si="6"/>
        <v>152841719</v>
      </c>
      <c r="E44">
        <f t="shared" si="6"/>
        <v>306542395719</v>
      </c>
      <c r="F44">
        <f t="shared" si="6"/>
        <v>614825911604291</v>
      </c>
      <c r="G44">
        <f t="shared" si="6"/>
        <v>29235320.999999989</v>
      </c>
      <c r="H44">
        <f t="shared" si="6"/>
        <v>58651585026.799995</v>
      </c>
      <c r="J44">
        <v>2010</v>
      </c>
      <c r="K44">
        <v>391</v>
      </c>
    </row>
    <row r="45" spans="2:11" x14ac:dyDescent="0.7">
      <c r="J45">
        <v>2011</v>
      </c>
      <c r="K45">
        <v>394</v>
      </c>
    </row>
    <row r="46" spans="2:11" x14ac:dyDescent="0.7"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J46">
        <v>2012</v>
      </c>
      <c r="K46">
        <v>394.5</v>
      </c>
    </row>
    <row r="47" spans="2:11" x14ac:dyDescent="0.7">
      <c r="B47">
        <f>B44*C44-B2*G44</f>
        <v>-348440.99999952316</v>
      </c>
      <c r="C47">
        <v>-698368474312</v>
      </c>
      <c r="D47">
        <f>G44*D44-H44*B44</f>
        <v>-1401926150603.5</v>
      </c>
      <c r="E47">
        <f>(B44)^(2)-D44*B2</f>
        <v>-173641</v>
      </c>
      <c r="F47">
        <f>D44*B44-E44*B2</f>
        <v>-696474051</v>
      </c>
      <c r="G47">
        <f>E44*D44-F44*B44</f>
        <v>-2801189381210112</v>
      </c>
      <c r="J47">
        <v>2013</v>
      </c>
      <c r="K47">
        <v>397.9</v>
      </c>
    </row>
    <row r="48" spans="2:11" x14ac:dyDescent="0.7">
      <c r="J48">
        <v>2014</v>
      </c>
      <c r="K48">
        <v>400</v>
      </c>
    </row>
    <row r="49" spans="2:11" x14ac:dyDescent="0.7">
      <c r="B49" t="s">
        <v>21</v>
      </c>
      <c r="D49" t="s">
        <v>22</v>
      </c>
      <c r="F49" t="s">
        <v>23</v>
      </c>
      <c r="J49">
        <v>2015</v>
      </c>
      <c r="K49">
        <v>401.5</v>
      </c>
    </row>
    <row r="50" spans="2:11" x14ac:dyDescent="0.7">
      <c r="B50">
        <f>(B47*C47-D47*E47)/(F47*C47-G47*E47)</f>
        <v>1.5788110508981143E-2</v>
      </c>
      <c r="D50">
        <f>(B47-B50*F47)/E47</f>
        <v>-61.319436560640888</v>
      </c>
      <c r="F50">
        <f>(C44-B50*D44-D50*B44)/B2</f>
        <v>59857.473444611547</v>
      </c>
      <c r="J50">
        <v>2016</v>
      </c>
      <c r="K50">
        <v>404.2</v>
      </c>
    </row>
    <row r="51" spans="2:11" x14ac:dyDescent="0.7">
      <c r="J51">
        <v>2017</v>
      </c>
      <c r="K51">
        <v>407.1</v>
      </c>
    </row>
    <row r="52" spans="2:11" x14ac:dyDescent="0.7">
      <c r="J52">
        <v>2018</v>
      </c>
      <c r="K52">
        <v>410.4</v>
      </c>
    </row>
    <row r="53" spans="2:11" x14ac:dyDescent="0.7">
      <c r="B53">
        <v>2124</v>
      </c>
      <c r="J53">
        <v>2019</v>
      </c>
      <c r="K53">
        <v>410.8</v>
      </c>
    </row>
    <row r="54" spans="2:11" x14ac:dyDescent="0.7">
      <c r="B54">
        <f>B50*B53^2 +D50*B53+F50</f>
        <v>841.0930253756087</v>
      </c>
      <c r="J54">
        <v>2020</v>
      </c>
      <c r="K54">
        <v>411.9</v>
      </c>
    </row>
    <row r="55" spans="2:11" x14ac:dyDescent="0.7">
      <c r="J55">
        <v>2021</v>
      </c>
      <c r="K55">
        <v>416.9</v>
      </c>
    </row>
    <row r="56" spans="2:11" x14ac:dyDescent="0.7">
      <c r="J56">
        <v>2022</v>
      </c>
      <c r="K56">
        <v>420.2</v>
      </c>
    </row>
    <row r="57" spans="2:11" x14ac:dyDescent="0.7">
      <c r="J57">
        <v>2023</v>
      </c>
      <c r="K57">
        <v>421.3</v>
      </c>
    </row>
    <row r="58" spans="2:11" x14ac:dyDescent="0.7">
      <c r="J58">
        <v>2024</v>
      </c>
      <c r="K58">
        <v>423.6</v>
      </c>
    </row>
    <row r="59" spans="2:11" x14ac:dyDescent="0.7">
      <c r="J59">
        <v>2025</v>
      </c>
      <c r="K59">
        <f t="shared" si="5"/>
        <v>426.73506520455703</v>
      </c>
    </row>
    <row r="60" spans="2:11" x14ac:dyDescent="0.7">
      <c r="J60">
        <v>2026</v>
      </c>
      <c r="K60">
        <f t="shared" si="5"/>
        <v>429.37326431579277</v>
      </c>
    </row>
    <row r="61" spans="2:11" x14ac:dyDescent="0.7">
      <c r="J61">
        <v>2027</v>
      </c>
      <c r="K61">
        <f t="shared" si="5"/>
        <v>432.04303964804421</v>
      </c>
    </row>
    <row r="62" spans="2:11" x14ac:dyDescent="0.7">
      <c r="J62">
        <v>2028</v>
      </c>
      <c r="K62">
        <f t="shared" si="5"/>
        <v>434.7443912013332</v>
      </c>
    </row>
    <row r="63" spans="2:11" x14ac:dyDescent="0.7">
      <c r="J63">
        <v>2029</v>
      </c>
      <c r="K63">
        <f t="shared" si="5"/>
        <v>437.47731897562335</v>
      </c>
    </row>
    <row r="64" spans="2:11" x14ac:dyDescent="0.7">
      <c r="J64">
        <v>2030</v>
      </c>
      <c r="K64">
        <f t="shared" si="5"/>
        <v>440.24182297094376</v>
      </c>
    </row>
    <row r="65" spans="10:11" x14ac:dyDescent="0.7">
      <c r="J65">
        <v>2031</v>
      </c>
      <c r="K65">
        <f t="shared" si="5"/>
        <v>443.03790318726533</v>
      </c>
    </row>
    <row r="66" spans="10:11" x14ac:dyDescent="0.7">
      <c r="J66">
        <v>2032</v>
      </c>
      <c r="K66">
        <f t="shared" si="5"/>
        <v>445.86555962460989</v>
      </c>
    </row>
    <row r="67" spans="10:11" x14ac:dyDescent="0.7">
      <c r="J67">
        <v>2033</v>
      </c>
      <c r="K67">
        <f t="shared" si="5"/>
        <v>448.72479228298471</v>
      </c>
    </row>
    <row r="68" spans="10:11" x14ac:dyDescent="0.7">
      <c r="J68">
        <v>2034</v>
      </c>
      <c r="K68">
        <f t="shared" si="5"/>
        <v>451.61560116236797</v>
      </c>
    </row>
    <row r="69" spans="10:11" x14ac:dyDescent="0.7">
      <c r="J69">
        <v>2035</v>
      </c>
      <c r="K69">
        <f t="shared" ref="K69:K132" si="7">$B$50*J69^2 +$D$50*J69+$F$50</f>
        <v>454.53798626278149</v>
      </c>
    </row>
    <row r="70" spans="10:11" x14ac:dyDescent="0.7">
      <c r="J70">
        <v>2036</v>
      </c>
      <c r="K70">
        <f t="shared" si="7"/>
        <v>457.49194758419617</v>
      </c>
    </row>
    <row r="71" spans="10:11" x14ac:dyDescent="0.7">
      <c r="J71">
        <v>2037</v>
      </c>
      <c r="K71">
        <f t="shared" si="7"/>
        <v>460.47748512662656</v>
      </c>
    </row>
    <row r="72" spans="10:11" x14ac:dyDescent="0.7">
      <c r="J72">
        <v>2038</v>
      </c>
      <c r="K72">
        <f t="shared" si="7"/>
        <v>463.49459889008722</v>
      </c>
    </row>
    <row r="73" spans="10:11" x14ac:dyDescent="0.7">
      <c r="J73">
        <v>2039</v>
      </c>
      <c r="K73">
        <f t="shared" si="7"/>
        <v>466.54328887455631</v>
      </c>
    </row>
    <row r="74" spans="10:11" x14ac:dyDescent="0.7">
      <c r="J74">
        <v>2040</v>
      </c>
      <c r="K74">
        <f t="shared" si="7"/>
        <v>469.62355508006294</v>
      </c>
    </row>
    <row r="75" spans="10:11" x14ac:dyDescent="0.7">
      <c r="J75">
        <v>2041</v>
      </c>
      <c r="K75">
        <f t="shared" si="7"/>
        <v>472.73539750656346</v>
      </c>
    </row>
    <row r="76" spans="10:11" x14ac:dyDescent="0.7">
      <c r="J76">
        <v>2042</v>
      </c>
      <c r="K76">
        <f t="shared" si="7"/>
        <v>475.87881615410151</v>
      </c>
    </row>
    <row r="77" spans="10:11" x14ac:dyDescent="0.7">
      <c r="J77">
        <v>2043</v>
      </c>
      <c r="K77">
        <f t="shared" si="7"/>
        <v>479.05381102264801</v>
      </c>
    </row>
    <row r="78" spans="10:11" x14ac:dyDescent="0.7">
      <c r="J78">
        <v>2044</v>
      </c>
      <c r="K78">
        <f t="shared" si="7"/>
        <v>482.26038211220293</v>
      </c>
    </row>
    <row r="79" spans="10:11" x14ac:dyDescent="0.7">
      <c r="J79">
        <v>2045</v>
      </c>
      <c r="K79">
        <f t="shared" si="7"/>
        <v>485.4985294227954</v>
      </c>
    </row>
    <row r="80" spans="10:11" x14ac:dyDescent="0.7">
      <c r="J80">
        <v>2046</v>
      </c>
      <c r="K80">
        <f t="shared" si="7"/>
        <v>488.7682529543963</v>
      </c>
    </row>
    <row r="81" spans="10:11" x14ac:dyDescent="0.7">
      <c r="J81">
        <v>2047</v>
      </c>
      <c r="K81">
        <f t="shared" si="7"/>
        <v>492.06955270702019</v>
      </c>
    </row>
    <row r="82" spans="10:11" x14ac:dyDescent="0.7">
      <c r="J82">
        <v>2048</v>
      </c>
      <c r="K82">
        <f t="shared" si="7"/>
        <v>495.40242868065252</v>
      </c>
    </row>
    <row r="83" spans="10:11" x14ac:dyDescent="0.7">
      <c r="J83">
        <v>2049</v>
      </c>
      <c r="K83">
        <f t="shared" si="7"/>
        <v>498.76688087530783</v>
      </c>
    </row>
    <row r="84" spans="10:11" x14ac:dyDescent="0.7">
      <c r="J84">
        <v>2050</v>
      </c>
      <c r="K84">
        <f t="shared" si="7"/>
        <v>502.16290929098614</v>
      </c>
    </row>
    <row r="85" spans="10:11" x14ac:dyDescent="0.7">
      <c r="J85">
        <v>2051</v>
      </c>
      <c r="K85">
        <f t="shared" si="7"/>
        <v>505.59051392767287</v>
      </c>
    </row>
    <row r="86" spans="10:11" x14ac:dyDescent="0.7">
      <c r="J86">
        <v>2052</v>
      </c>
      <c r="K86">
        <f t="shared" si="7"/>
        <v>509.0496947853826</v>
      </c>
    </row>
    <row r="87" spans="10:11" x14ac:dyDescent="0.7">
      <c r="J87">
        <v>2053</v>
      </c>
      <c r="K87">
        <f t="shared" si="7"/>
        <v>512.54045186410076</v>
      </c>
    </row>
    <row r="88" spans="10:11" x14ac:dyDescent="0.7">
      <c r="J88">
        <v>2054</v>
      </c>
      <c r="K88">
        <f t="shared" si="7"/>
        <v>516.06278516384191</v>
      </c>
    </row>
    <row r="89" spans="10:11" x14ac:dyDescent="0.7">
      <c r="J89">
        <v>2055</v>
      </c>
      <c r="K89">
        <f t="shared" si="7"/>
        <v>519.6166946846206</v>
      </c>
    </row>
    <row r="90" spans="10:11" x14ac:dyDescent="0.7">
      <c r="J90">
        <v>2056</v>
      </c>
      <c r="K90">
        <f t="shared" si="7"/>
        <v>523.20218042639317</v>
      </c>
    </row>
    <row r="91" spans="10:11" x14ac:dyDescent="0.7">
      <c r="J91">
        <v>2057</v>
      </c>
      <c r="K91">
        <f t="shared" si="7"/>
        <v>526.81924238920328</v>
      </c>
    </row>
    <row r="92" spans="10:11" x14ac:dyDescent="0.7">
      <c r="J92">
        <v>2058</v>
      </c>
      <c r="K92">
        <f t="shared" si="7"/>
        <v>530.46788057300728</v>
      </c>
    </row>
    <row r="93" spans="10:11" x14ac:dyDescent="0.7">
      <c r="J93">
        <v>2059</v>
      </c>
      <c r="K93">
        <f t="shared" si="7"/>
        <v>534.14809497784881</v>
      </c>
    </row>
    <row r="94" spans="10:11" x14ac:dyDescent="0.7">
      <c r="J94">
        <v>2060</v>
      </c>
      <c r="K94">
        <f t="shared" si="7"/>
        <v>537.85988560369879</v>
      </c>
    </row>
    <row r="95" spans="10:11" x14ac:dyDescent="0.7">
      <c r="J95">
        <v>2061</v>
      </c>
      <c r="K95">
        <f t="shared" si="7"/>
        <v>541.60325245055719</v>
      </c>
    </row>
    <row r="96" spans="10:11" x14ac:dyDescent="0.7">
      <c r="J96">
        <v>2062</v>
      </c>
      <c r="K96">
        <f t="shared" si="7"/>
        <v>545.37819551845314</v>
      </c>
    </row>
    <row r="97" spans="10:11" x14ac:dyDescent="0.7">
      <c r="J97">
        <v>2063</v>
      </c>
      <c r="K97">
        <f t="shared" si="7"/>
        <v>549.18471480735752</v>
      </c>
    </row>
    <row r="98" spans="10:11" x14ac:dyDescent="0.7">
      <c r="J98">
        <v>2064</v>
      </c>
      <c r="K98">
        <f t="shared" si="7"/>
        <v>553.02281031728489</v>
      </c>
    </row>
    <row r="99" spans="10:11" x14ac:dyDescent="0.7">
      <c r="J99">
        <v>2065</v>
      </c>
      <c r="K99">
        <f t="shared" si="7"/>
        <v>556.89248204823525</v>
      </c>
    </row>
    <row r="100" spans="10:11" x14ac:dyDescent="0.7">
      <c r="J100">
        <v>2066</v>
      </c>
      <c r="K100">
        <f t="shared" si="7"/>
        <v>560.79373000017949</v>
      </c>
    </row>
    <row r="101" spans="10:11" x14ac:dyDescent="0.7">
      <c r="J101">
        <v>2067</v>
      </c>
      <c r="K101">
        <f t="shared" si="7"/>
        <v>564.72655417317583</v>
      </c>
    </row>
    <row r="102" spans="10:11" x14ac:dyDescent="0.7">
      <c r="J102">
        <v>2068</v>
      </c>
      <c r="K102">
        <f t="shared" si="7"/>
        <v>568.69095456716605</v>
      </c>
    </row>
    <row r="103" spans="10:11" x14ac:dyDescent="0.7">
      <c r="J103">
        <v>2069</v>
      </c>
      <c r="K103">
        <f t="shared" si="7"/>
        <v>572.68693118217925</v>
      </c>
    </row>
    <row r="104" spans="10:11" x14ac:dyDescent="0.7">
      <c r="J104">
        <v>2070</v>
      </c>
      <c r="K104">
        <f t="shared" si="7"/>
        <v>576.71448401820089</v>
      </c>
    </row>
    <row r="105" spans="10:11" x14ac:dyDescent="0.7">
      <c r="J105">
        <v>2071</v>
      </c>
      <c r="K105">
        <f t="shared" si="7"/>
        <v>580.77361307524552</v>
      </c>
    </row>
    <row r="106" spans="10:11" x14ac:dyDescent="0.7">
      <c r="J106">
        <v>2072</v>
      </c>
      <c r="K106">
        <f t="shared" si="7"/>
        <v>584.86431835332769</v>
      </c>
    </row>
    <row r="107" spans="10:11" x14ac:dyDescent="0.7">
      <c r="J107">
        <v>2073</v>
      </c>
      <c r="K107">
        <f t="shared" si="7"/>
        <v>588.98659985240374</v>
      </c>
    </row>
    <row r="108" spans="10:11" x14ac:dyDescent="0.7">
      <c r="J108">
        <v>2074</v>
      </c>
      <c r="K108">
        <f t="shared" si="7"/>
        <v>593.14045757251733</v>
      </c>
    </row>
    <row r="109" spans="10:11" x14ac:dyDescent="0.7">
      <c r="J109">
        <v>2075</v>
      </c>
      <c r="K109">
        <f t="shared" si="7"/>
        <v>597.32589151363936</v>
      </c>
    </row>
    <row r="110" spans="10:11" x14ac:dyDescent="0.7">
      <c r="J110">
        <v>2076</v>
      </c>
      <c r="K110">
        <f t="shared" si="7"/>
        <v>601.54290167576983</v>
      </c>
    </row>
    <row r="111" spans="10:11" x14ac:dyDescent="0.7">
      <c r="J111">
        <v>2077</v>
      </c>
      <c r="K111">
        <f t="shared" si="7"/>
        <v>605.79148805893783</v>
      </c>
    </row>
    <row r="112" spans="10:11" x14ac:dyDescent="0.7">
      <c r="J112">
        <v>2078</v>
      </c>
      <c r="K112">
        <f t="shared" si="7"/>
        <v>610.07165066311427</v>
      </c>
    </row>
    <row r="113" spans="10:11" x14ac:dyDescent="0.7">
      <c r="J113">
        <v>2079</v>
      </c>
      <c r="K113">
        <f t="shared" si="7"/>
        <v>614.3833894883137</v>
      </c>
    </row>
    <row r="114" spans="10:11" x14ac:dyDescent="0.7">
      <c r="J114">
        <v>2080</v>
      </c>
      <c r="K114">
        <f t="shared" si="7"/>
        <v>618.72670453452156</v>
      </c>
    </row>
    <row r="115" spans="10:11" x14ac:dyDescent="0.7">
      <c r="J115">
        <v>2081</v>
      </c>
      <c r="K115">
        <f t="shared" si="7"/>
        <v>623.10159580175241</v>
      </c>
    </row>
    <row r="116" spans="10:11" x14ac:dyDescent="0.7">
      <c r="J116">
        <v>2082</v>
      </c>
      <c r="K116">
        <f t="shared" si="7"/>
        <v>627.5080632899917</v>
      </c>
    </row>
    <row r="117" spans="10:11" x14ac:dyDescent="0.7">
      <c r="J117">
        <v>2083</v>
      </c>
      <c r="K117">
        <f t="shared" si="7"/>
        <v>631.94610699925397</v>
      </c>
    </row>
    <row r="118" spans="10:11" x14ac:dyDescent="0.7">
      <c r="J118">
        <v>2084</v>
      </c>
      <c r="K118">
        <f t="shared" si="7"/>
        <v>636.41572692955378</v>
      </c>
    </row>
    <row r="119" spans="10:11" x14ac:dyDescent="0.7">
      <c r="J119">
        <v>2085</v>
      </c>
      <c r="K119">
        <f t="shared" si="7"/>
        <v>640.91692308084748</v>
      </c>
    </row>
    <row r="120" spans="10:11" x14ac:dyDescent="0.7">
      <c r="J120">
        <v>2086</v>
      </c>
      <c r="K120">
        <f t="shared" si="7"/>
        <v>645.44969545316417</v>
      </c>
    </row>
    <row r="121" spans="10:11" x14ac:dyDescent="0.7">
      <c r="J121">
        <v>2087</v>
      </c>
      <c r="K121">
        <f t="shared" si="7"/>
        <v>650.01404404650384</v>
      </c>
    </row>
    <row r="122" spans="10:11" x14ac:dyDescent="0.7">
      <c r="J122">
        <v>2088</v>
      </c>
      <c r="K122">
        <f t="shared" si="7"/>
        <v>654.60996886085195</v>
      </c>
    </row>
    <row r="123" spans="10:11" x14ac:dyDescent="0.7">
      <c r="J123">
        <v>2089</v>
      </c>
      <c r="K123">
        <f t="shared" si="7"/>
        <v>659.2374698962376</v>
      </c>
    </row>
    <row r="124" spans="10:11" x14ac:dyDescent="0.7">
      <c r="J124">
        <v>2090</v>
      </c>
      <c r="K124">
        <f t="shared" si="7"/>
        <v>663.89654715261713</v>
      </c>
    </row>
    <row r="125" spans="10:11" x14ac:dyDescent="0.7">
      <c r="J125">
        <v>2091</v>
      </c>
      <c r="K125">
        <f t="shared" si="7"/>
        <v>668.5872006300342</v>
      </c>
    </row>
    <row r="126" spans="10:11" x14ac:dyDescent="0.7">
      <c r="J126">
        <v>2092</v>
      </c>
      <c r="K126">
        <f t="shared" si="7"/>
        <v>673.30943032845971</v>
      </c>
    </row>
    <row r="127" spans="10:11" x14ac:dyDescent="0.7">
      <c r="J127">
        <v>2093</v>
      </c>
      <c r="K127">
        <f t="shared" si="7"/>
        <v>678.06323624789366</v>
      </c>
    </row>
    <row r="128" spans="10:11" x14ac:dyDescent="0.7">
      <c r="J128">
        <v>2094</v>
      </c>
      <c r="K128">
        <f t="shared" si="7"/>
        <v>682.84861838836514</v>
      </c>
    </row>
    <row r="129" spans="10:11" x14ac:dyDescent="0.7">
      <c r="J129">
        <v>2095</v>
      </c>
      <c r="K129">
        <f t="shared" si="7"/>
        <v>687.66557674984506</v>
      </c>
    </row>
    <row r="130" spans="10:11" x14ac:dyDescent="0.7">
      <c r="J130">
        <v>2096</v>
      </c>
      <c r="K130">
        <f t="shared" si="7"/>
        <v>692.51411133234797</v>
      </c>
    </row>
    <row r="131" spans="10:11" x14ac:dyDescent="0.7">
      <c r="J131">
        <v>2097</v>
      </c>
      <c r="K131">
        <f t="shared" si="7"/>
        <v>697.39422213585931</v>
      </c>
    </row>
    <row r="132" spans="10:11" x14ac:dyDescent="0.7">
      <c r="J132">
        <v>2098</v>
      </c>
      <c r="K132">
        <f t="shared" si="7"/>
        <v>702.30590916040819</v>
      </c>
    </row>
    <row r="133" spans="10:11" x14ac:dyDescent="0.7">
      <c r="J133">
        <v>2099</v>
      </c>
      <c r="K133">
        <f t="shared" ref="K133:K164" si="8">$B$50*J133^2 +$D$50*J133+$F$50</f>
        <v>707.24917240595096</v>
      </c>
    </row>
    <row r="134" spans="10:11" x14ac:dyDescent="0.7">
      <c r="J134">
        <v>2100</v>
      </c>
      <c r="K134">
        <f t="shared" si="8"/>
        <v>712.22401187251671</v>
      </c>
    </row>
    <row r="135" spans="10:11" x14ac:dyDescent="0.7">
      <c r="J135">
        <v>2101</v>
      </c>
      <c r="K135">
        <f t="shared" si="8"/>
        <v>717.23042756012001</v>
      </c>
    </row>
    <row r="136" spans="10:11" x14ac:dyDescent="0.7">
      <c r="J136">
        <v>2102</v>
      </c>
      <c r="K136">
        <f t="shared" si="8"/>
        <v>722.26841946871718</v>
      </c>
    </row>
    <row r="137" spans="10:11" x14ac:dyDescent="0.7">
      <c r="J137">
        <v>2103</v>
      </c>
      <c r="K137">
        <f t="shared" si="8"/>
        <v>727.3379875983519</v>
      </c>
    </row>
    <row r="138" spans="10:11" x14ac:dyDescent="0.7">
      <c r="J138">
        <v>2104</v>
      </c>
      <c r="K138">
        <f t="shared" si="8"/>
        <v>732.4391319489805</v>
      </c>
    </row>
    <row r="139" spans="10:11" x14ac:dyDescent="0.7">
      <c r="J139">
        <v>2105</v>
      </c>
      <c r="K139">
        <f t="shared" si="8"/>
        <v>737.57185252064664</v>
      </c>
    </row>
    <row r="140" spans="10:11" x14ac:dyDescent="0.7">
      <c r="J140">
        <v>2106</v>
      </c>
      <c r="K140">
        <f t="shared" si="8"/>
        <v>742.73614931332122</v>
      </c>
    </row>
    <row r="141" spans="10:11" x14ac:dyDescent="0.7">
      <c r="J141">
        <v>2107</v>
      </c>
      <c r="K141">
        <f t="shared" si="8"/>
        <v>747.93202232701879</v>
      </c>
    </row>
    <row r="142" spans="10:11" x14ac:dyDescent="0.7">
      <c r="J142">
        <v>2108</v>
      </c>
      <c r="K142">
        <f t="shared" si="8"/>
        <v>753.15947156173934</v>
      </c>
    </row>
    <row r="143" spans="10:11" x14ac:dyDescent="0.7">
      <c r="J143">
        <v>2109</v>
      </c>
      <c r="K143">
        <f t="shared" si="8"/>
        <v>758.41849701746833</v>
      </c>
    </row>
    <row r="144" spans="10:11" x14ac:dyDescent="0.7">
      <c r="J144">
        <v>2110</v>
      </c>
      <c r="K144">
        <f t="shared" si="8"/>
        <v>763.7090986942203</v>
      </c>
    </row>
    <row r="145" spans="10:11" x14ac:dyDescent="0.7">
      <c r="J145">
        <v>2111</v>
      </c>
      <c r="K145">
        <f t="shared" si="8"/>
        <v>769.03127659199527</v>
      </c>
    </row>
    <row r="146" spans="10:11" x14ac:dyDescent="0.7">
      <c r="J146">
        <v>2112</v>
      </c>
      <c r="K146">
        <f t="shared" si="8"/>
        <v>774.38503071076411</v>
      </c>
    </row>
    <row r="147" spans="10:11" x14ac:dyDescent="0.7">
      <c r="J147">
        <v>2113</v>
      </c>
      <c r="K147">
        <f t="shared" si="8"/>
        <v>779.77036105058505</v>
      </c>
    </row>
    <row r="148" spans="10:11" x14ac:dyDescent="0.7">
      <c r="J148">
        <v>2114</v>
      </c>
      <c r="K148">
        <f t="shared" si="8"/>
        <v>785.18726761139988</v>
      </c>
    </row>
    <row r="149" spans="10:11" x14ac:dyDescent="0.7">
      <c r="J149">
        <v>2115</v>
      </c>
      <c r="K149">
        <f t="shared" si="8"/>
        <v>790.63575039325224</v>
      </c>
    </row>
    <row r="150" spans="10:11" x14ac:dyDescent="0.7">
      <c r="J150">
        <v>2116</v>
      </c>
      <c r="K150">
        <f t="shared" si="8"/>
        <v>796.11580939609848</v>
      </c>
    </row>
    <row r="151" spans="10:11" x14ac:dyDescent="0.7">
      <c r="J151">
        <v>2117</v>
      </c>
      <c r="K151">
        <f t="shared" si="8"/>
        <v>801.62744461996772</v>
      </c>
    </row>
    <row r="152" spans="10:11" x14ac:dyDescent="0.7">
      <c r="J152">
        <v>2118</v>
      </c>
      <c r="K152">
        <f t="shared" si="8"/>
        <v>807.17065606487449</v>
      </c>
    </row>
    <row r="153" spans="10:11" x14ac:dyDescent="0.7">
      <c r="J153">
        <v>2119</v>
      </c>
      <c r="K153">
        <f t="shared" si="8"/>
        <v>812.74544373077515</v>
      </c>
    </row>
    <row r="154" spans="10:11" x14ac:dyDescent="0.7">
      <c r="J154">
        <v>2120</v>
      </c>
      <c r="K154">
        <f t="shared" si="8"/>
        <v>818.35180761771335</v>
      </c>
    </row>
    <row r="155" spans="10:11" x14ac:dyDescent="0.7">
      <c r="J155">
        <v>2121</v>
      </c>
      <c r="K155">
        <f t="shared" si="8"/>
        <v>823.98974772565998</v>
      </c>
    </row>
    <row r="156" spans="10:11" x14ac:dyDescent="0.7">
      <c r="J156">
        <v>2122</v>
      </c>
      <c r="K156">
        <f t="shared" si="8"/>
        <v>829.65926405461505</v>
      </c>
    </row>
    <row r="157" spans="10:11" x14ac:dyDescent="0.7">
      <c r="J157">
        <v>2123</v>
      </c>
      <c r="K157">
        <f t="shared" si="8"/>
        <v>835.36035660460766</v>
      </c>
    </row>
    <row r="158" spans="10:11" x14ac:dyDescent="0.7">
      <c r="J158">
        <v>2124</v>
      </c>
      <c r="K158">
        <f t="shared" si="8"/>
        <v>841.0930253756087</v>
      </c>
    </row>
    <row r="159" spans="10:11" x14ac:dyDescent="0.7">
      <c r="J159">
        <v>2125</v>
      </c>
      <c r="K159">
        <f t="shared" si="8"/>
        <v>846.85727036763274</v>
      </c>
    </row>
    <row r="160" spans="10:11" x14ac:dyDescent="0.7">
      <c r="J160">
        <v>2126</v>
      </c>
      <c r="K160">
        <f t="shared" si="8"/>
        <v>852.6530915806652</v>
      </c>
    </row>
    <row r="161" spans="10:11" x14ac:dyDescent="0.7">
      <c r="J161">
        <v>2127</v>
      </c>
      <c r="K161">
        <f t="shared" si="8"/>
        <v>858.48048901472066</v>
      </c>
    </row>
    <row r="162" spans="10:11" x14ac:dyDescent="0.7">
      <c r="J162">
        <v>2128</v>
      </c>
      <c r="K162">
        <f t="shared" si="8"/>
        <v>864.3394626697991</v>
      </c>
    </row>
    <row r="163" spans="10:11" x14ac:dyDescent="0.7">
      <c r="J163">
        <v>2129</v>
      </c>
      <c r="K163">
        <f t="shared" si="8"/>
        <v>870.23001254588598</v>
      </c>
    </row>
    <row r="164" spans="10:11" x14ac:dyDescent="0.7">
      <c r="J164">
        <v>2130</v>
      </c>
      <c r="K164">
        <f t="shared" si="8"/>
        <v>876.1521386430104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2024-11-17T07:43:13Z</dcterms:created>
  <dcterms:modified xsi:type="dcterms:W3CDTF">2024-11-18T03:11:19Z</dcterms:modified>
</cp:coreProperties>
</file>