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06e9942df54037/ドキュメント/東京理科大学/学部２年/前期/マテリアル工学実験1/A2 アボガドロ定数/"/>
    </mc:Choice>
  </mc:AlternateContent>
  <xr:revisionPtr revIDLastSave="43" documentId="13_ncr:1_{30A21ECE-7509-4909-8F7A-9BBC893D8D63}" xr6:coauthVersionLast="47" xr6:coauthVersionMax="47" xr10:uidLastSave="{2DA13CDC-9928-4AD4-B8A9-689D5E98E796}"/>
  <bookViews>
    <workbookView xWindow="10718" yWindow="0" windowWidth="10965" windowHeight="13763" xr2:uid="{C177AA37-61F8-4E8F-8BC8-AF7DF36C7DCE}"/>
  </bookViews>
  <sheets>
    <sheet name="シリコン" sheetId="1" r:id="rId1"/>
    <sheet name="ゲルマニウム" sheetId="2" r:id="rId2"/>
    <sheet name="炭素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G4" i="3"/>
  <c r="E4" i="3"/>
  <c r="D4" i="3"/>
  <c r="H4" i="2"/>
  <c r="G4" i="2"/>
  <c r="E4" i="2"/>
  <c r="D4" i="2"/>
  <c r="G4" i="1"/>
  <c r="H4" i="1" s="1"/>
  <c r="E4" i="1"/>
  <c r="D4" i="1"/>
</calcChain>
</file>

<file path=xl/sharedStrings.xml><?xml version="1.0" encoding="utf-8"?>
<sst xmlns="http://schemas.openxmlformats.org/spreadsheetml/2006/main" count="15" uniqueCount="8">
  <si>
    <t>2θ</t>
    <phoneticPr fontId="1"/>
  </si>
  <si>
    <t>θ</t>
    <phoneticPr fontId="1"/>
  </si>
  <si>
    <t>格子定数</t>
    <rPh sb="0" eb="2">
      <t>コウシ</t>
    </rPh>
    <rPh sb="2" eb="4">
      <t>テイスウ</t>
    </rPh>
    <phoneticPr fontId="1"/>
  </si>
  <si>
    <t>サンプル</t>
    <phoneticPr fontId="1"/>
  </si>
  <si>
    <t>サンプルA</t>
    <phoneticPr fontId="1"/>
  </si>
  <si>
    <t>サンプルB</t>
    <phoneticPr fontId="1"/>
  </si>
  <si>
    <t>サンプルC</t>
    <phoneticPr fontId="1"/>
  </si>
  <si>
    <t>θ 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</si>
</sst>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188119</xdr:colOff>
      <xdr:row>2</xdr:row>
      <xdr:rowOff>7143</xdr:rowOff>
    </xdr:from>
    <xdr:ext cx="31303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6E3AE3A-987D-0CFF-E397-BC622DD4B5CD}"/>
                </a:ext>
              </a:extLst>
            </xdr:cNvPr>
            <xdr:cNvSpPr txBox="1"/>
          </xdr:nvSpPr>
          <xdr:spPr>
            <a:xfrm>
              <a:off x="2931319" y="454818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s-ES" altLang="ja-JP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s-ES" altLang="ja-JP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kumimoji="1" lang="el-GR" altLang="ja-JP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func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6E3AE3A-987D-0CFF-E397-BC622DD4B5CD}"/>
                </a:ext>
              </a:extLst>
            </xdr:cNvPr>
            <xdr:cNvSpPr txBox="1"/>
          </xdr:nvSpPr>
          <xdr:spPr>
            <a:xfrm>
              <a:off x="2931319" y="454818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 i="0">
                  <a:latin typeface="Cambria Math" panose="02040503050406030204" pitchFamily="18" charset="0"/>
                </a:rPr>
                <a:t>sin⁡</a:t>
              </a:r>
              <a:r>
                <a:rPr kumimoji="1" lang="el-GR" altLang="ja-JP" sz="1100" i="0">
                  <a:latin typeface="Cambria Math" panose="02040503050406030204" pitchFamily="18" charset="0"/>
                </a:rPr>
                <a:t>𝜃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288132</xdr:colOff>
      <xdr:row>1</xdr:row>
      <xdr:rowOff>216693</xdr:rowOff>
    </xdr:from>
    <xdr:ext cx="101823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3973E332-6AC1-AFB9-8965-FE596C6C8410}"/>
                </a:ext>
              </a:extLst>
            </xdr:cNvPr>
            <xdr:cNvSpPr txBox="1"/>
          </xdr:nvSpPr>
          <xdr:spPr>
            <a:xfrm>
              <a:off x="3717132" y="440531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3973E332-6AC1-AFB9-8965-FE596C6C8410}"/>
                </a:ext>
              </a:extLst>
            </xdr:cNvPr>
            <xdr:cNvSpPr txBox="1"/>
          </xdr:nvSpPr>
          <xdr:spPr>
            <a:xfrm>
              <a:off x="3717132" y="440531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𝜆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311944</xdr:colOff>
      <xdr:row>1</xdr:row>
      <xdr:rowOff>221456</xdr:rowOff>
    </xdr:from>
    <xdr:ext cx="11259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4865A1BB-8CBD-F1E9-271C-135841A1839C}"/>
                </a:ext>
              </a:extLst>
            </xdr:cNvPr>
            <xdr:cNvSpPr txBox="1"/>
          </xdr:nvSpPr>
          <xdr:spPr>
            <a:xfrm>
              <a:off x="4426744" y="445294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4865A1BB-8CBD-F1E9-271C-135841A1839C}"/>
                </a:ext>
              </a:extLst>
            </xdr:cNvPr>
            <xdr:cNvSpPr txBox="1"/>
          </xdr:nvSpPr>
          <xdr:spPr>
            <a:xfrm>
              <a:off x="4426744" y="445294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𝑑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</xdr:col>
      <xdr:colOff>173832</xdr:colOff>
      <xdr:row>7</xdr:row>
      <xdr:rowOff>40481</xdr:rowOff>
    </xdr:from>
    <xdr:ext cx="31303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6C3AE990-80DF-49C1-9396-3C573EB74AF3}"/>
                </a:ext>
              </a:extLst>
            </xdr:cNvPr>
            <xdr:cNvSpPr txBox="1"/>
          </xdr:nvSpPr>
          <xdr:spPr>
            <a:xfrm>
              <a:off x="2231232" y="1631156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s-ES" altLang="ja-JP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s-ES" altLang="ja-JP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kumimoji="1" lang="el-GR" altLang="ja-JP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func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6C3AE990-80DF-49C1-9396-3C573EB74AF3}"/>
                </a:ext>
              </a:extLst>
            </xdr:cNvPr>
            <xdr:cNvSpPr txBox="1"/>
          </xdr:nvSpPr>
          <xdr:spPr>
            <a:xfrm>
              <a:off x="2231232" y="1631156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s-ES" altLang="ja-JP" sz="1100" i="0">
                  <a:latin typeface="Cambria Math" panose="02040503050406030204" pitchFamily="18" charset="0"/>
                </a:rPr>
                <a:t>sin⁡</a:t>
              </a:r>
              <a:r>
                <a:rPr kumimoji="1" lang="el-GR" altLang="ja-JP" sz="1100" i="0">
                  <a:latin typeface="Cambria Math" panose="02040503050406030204" pitchFamily="18" charset="0"/>
                </a:rPr>
                <a:t>𝜃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288132</xdr:colOff>
      <xdr:row>7</xdr:row>
      <xdr:rowOff>30956</xdr:rowOff>
    </xdr:from>
    <xdr:ext cx="101823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DE3807A2-B644-4E93-B35C-7364754CF647}"/>
                </a:ext>
              </a:extLst>
            </xdr:cNvPr>
            <xdr:cNvSpPr txBox="1"/>
          </xdr:nvSpPr>
          <xdr:spPr>
            <a:xfrm>
              <a:off x="3031332" y="1621631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DE3807A2-B644-4E93-B35C-7364754CF647}"/>
                </a:ext>
              </a:extLst>
            </xdr:cNvPr>
            <xdr:cNvSpPr txBox="1"/>
          </xdr:nvSpPr>
          <xdr:spPr>
            <a:xfrm>
              <a:off x="3031332" y="1621631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𝜆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297657</xdr:colOff>
      <xdr:row>7</xdr:row>
      <xdr:rowOff>35718</xdr:rowOff>
    </xdr:from>
    <xdr:ext cx="112595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F93A177C-E8C6-4AA8-9CB9-148585F5129E}"/>
                </a:ext>
              </a:extLst>
            </xdr:cNvPr>
            <xdr:cNvSpPr txBox="1"/>
          </xdr:nvSpPr>
          <xdr:spPr>
            <a:xfrm>
              <a:off x="3726657" y="1626393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F93A177C-E8C6-4AA8-9CB9-148585F5129E}"/>
                </a:ext>
              </a:extLst>
            </xdr:cNvPr>
            <xdr:cNvSpPr txBox="1"/>
          </xdr:nvSpPr>
          <xdr:spPr>
            <a:xfrm>
              <a:off x="3726657" y="1626393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𝑑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492920</xdr:colOff>
      <xdr:row>7</xdr:row>
      <xdr:rowOff>11906</xdr:rowOff>
    </xdr:from>
    <xdr:ext cx="7931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1EAE77B1-460E-95E7-4C74-E8F0F6D4C1A0}"/>
                </a:ext>
              </a:extLst>
            </xdr:cNvPr>
            <xdr:cNvSpPr txBox="1"/>
          </xdr:nvSpPr>
          <xdr:spPr>
            <a:xfrm>
              <a:off x="1864520" y="1602581"/>
              <a:ext cx="793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1EAE77B1-460E-95E7-4C74-E8F0F6D4C1A0}"/>
                </a:ext>
              </a:extLst>
            </xdr:cNvPr>
            <xdr:cNvSpPr txBox="1"/>
          </xdr:nvSpPr>
          <xdr:spPr>
            <a:xfrm>
              <a:off x="1864520" y="1602581"/>
              <a:ext cx="7931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4</xdr:col>
      <xdr:colOff>464343</xdr:colOff>
      <xdr:row>7</xdr:row>
      <xdr:rowOff>26193</xdr:rowOff>
    </xdr:from>
    <xdr:ext cx="132087" cy="186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BE7FD913-5785-1E8D-A951-8BF126D438BA}"/>
                </a:ext>
              </a:extLst>
            </xdr:cNvPr>
            <xdr:cNvSpPr txBox="1"/>
          </xdr:nvSpPr>
          <xdr:spPr>
            <a:xfrm>
              <a:off x="3207543" y="1616868"/>
              <a:ext cx="132087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>
                  <a:ea typeface="Cambria Math" panose="02040503050406030204" pitchFamily="18" charset="0"/>
                </a:rPr>
                <a:t>/</a:t>
              </a:r>
              <a14:m>
                <m:oMath xmlns:m="http://schemas.openxmlformats.org/officeDocument/2006/math">
                  <m:r>
                    <a:rPr kumimoji="1" lang="es-ES" altLang="ja-JP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Å</m:t>
                  </m:r>
                </m:oMath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BE7FD913-5785-1E8D-A951-8BF126D438BA}"/>
                </a:ext>
              </a:extLst>
            </xdr:cNvPr>
            <xdr:cNvSpPr txBox="1"/>
          </xdr:nvSpPr>
          <xdr:spPr>
            <a:xfrm>
              <a:off x="3207543" y="1616868"/>
              <a:ext cx="132087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>
                  <a:ea typeface="Cambria Math" panose="02040503050406030204" pitchFamily="18" charset="0"/>
                </a:rPr>
                <a:t>/</a:t>
              </a:r>
              <a:r>
                <a:rPr kumimoji="1" lang="es-ES" altLang="ja-JP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Å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735806</xdr:colOff>
      <xdr:row>7</xdr:row>
      <xdr:rowOff>26194</xdr:rowOff>
    </xdr:from>
    <xdr:ext cx="132087" cy="186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C83926D3-344A-49FA-898D-6A214AA84924}"/>
                </a:ext>
              </a:extLst>
            </xdr:cNvPr>
            <xdr:cNvSpPr txBox="1"/>
          </xdr:nvSpPr>
          <xdr:spPr>
            <a:xfrm>
              <a:off x="4850606" y="1616869"/>
              <a:ext cx="132087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>
                  <a:ea typeface="Cambria Math" panose="02040503050406030204" pitchFamily="18" charset="0"/>
                </a:rPr>
                <a:t>/</a:t>
              </a:r>
              <a14:m>
                <m:oMath xmlns:m="http://schemas.openxmlformats.org/officeDocument/2006/math">
                  <m:r>
                    <a:rPr kumimoji="1" lang="es-ES" altLang="ja-JP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Å</m:t>
                  </m:r>
                </m:oMath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C83926D3-344A-49FA-898D-6A214AA84924}"/>
                </a:ext>
              </a:extLst>
            </xdr:cNvPr>
            <xdr:cNvSpPr txBox="1"/>
          </xdr:nvSpPr>
          <xdr:spPr>
            <a:xfrm>
              <a:off x="4850606" y="1616869"/>
              <a:ext cx="132087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>
                  <a:ea typeface="Cambria Math" panose="02040503050406030204" pitchFamily="18" charset="0"/>
                </a:rPr>
                <a:t>/</a:t>
              </a:r>
              <a:r>
                <a:rPr kumimoji="1" lang="es-ES" altLang="ja-JP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Å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450056</xdr:colOff>
      <xdr:row>7</xdr:row>
      <xdr:rowOff>21431</xdr:rowOff>
    </xdr:from>
    <xdr:ext cx="132087" cy="186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E0BEACA9-442D-4943-83FF-E1F9247BC621}"/>
                </a:ext>
              </a:extLst>
            </xdr:cNvPr>
            <xdr:cNvSpPr txBox="1"/>
          </xdr:nvSpPr>
          <xdr:spPr>
            <a:xfrm>
              <a:off x="3879056" y="1612106"/>
              <a:ext cx="132087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>
                  <a:ea typeface="Cambria Math" panose="02040503050406030204" pitchFamily="18" charset="0"/>
                </a:rPr>
                <a:t>/</a:t>
              </a:r>
              <a14:m>
                <m:oMath xmlns:m="http://schemas.openxmlformats.org/officeDocument/2006/math">
                  <m:r>
                    <a:rPr kumimoji="1" lang="es-ES" altLang="ja-JP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Å</m:t>
                  </m:r>
                </m:oMath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E0BEACA9-442D-4943-83FF-E1F9247BC621}"/>
                </a:ext>
              </a:extLst>
            </xdr:cNvPr>
            <xdr:cNvSpPr txBox="1"/>
          </xdr:nvSpPr>
          <xdr:spPr>
            <a:xfrm>
              <a:off x="3879056" y="1612106"/>
              <a:ext cx="132087" cy="186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>
                  <a:ea typeface="Cambria Math" panose="02040503050406030204" pitchFamily="18" charset="0"/>
                </a:rPr>
                <a:t>/</a:t>
              </a:r>
              <a:r>
                <a:rPr kumimoji="1" lang="es-ES" altLang="ja-JP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Å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188119</xdr:colOff>
      <xdr:row>2</xdr:row>
      <xdr:rowOff>7143</xdr:rowOff>
    </xdr:from>
    <xdr:ext cx="31303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76345C92-0982-45EA-B2CC-51BCCEEC3CAF}"/>
                </a:ext>
              </a:extLst>
            </xdr:cNvPr>
            <xdr:cNvSpPr txBox="1"/>
          </xdr:nvSpPr>
          <xdr:spPr>
            <a:xfrm>
              <a:off x="2931319" y="454818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s-ES" altLang="ja-JP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s-ES" altLang="ja-JP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kumimoji="1" lang="el-GR" altLang="ja-JP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func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76345C92-0982-45EA-B2CC-51BCCEEC3CAF}"/>
                </a:ext>
              </a:extLst>
            </xdr:cNvPr>
            <xdr:cNvSpPr txBox="1"/>
          </xdr:nvSpPr>
          <xdr:spPr>
            <a:xfrm>
              <a:off x="2931319" y="454818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 i="0">
                  <a:latin typeface="Cambria Math" panose="02040503050406030204" pitchFamily="18" charset="0"/>
                </a:rPr>
                <a:t>sin⁡</a:t>
              </a:r>
              <a:r>
                <a:rPr kumimoji="1" lang="el-GR" altLang="ja-JP" sz="1100" i="0">
                  <a:latin typeface="Cambria Math" panose="02040503050406030204" pitchFamily="18" charset="0"/>
                </a:rPr>
                <a:t>𝜃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288132</xdr:colOff>
      <xdr:row>2</xdr:row>
      <xdr:rowOff>16669</xdr:rowOff>
    </xdr:from>
    <xdr:ext cx="101823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580F27F-5C9F-451C-A55A-8C98C1139D48}"/>
                </a:ext>
              </a:extLst>
            </xdr:cNvPr>
            <xdr:cNvSpPr txBox="1"/>
          </xdr:nvSpPr>
          <xdr:spPr>
            <a:xfrm>
              <a:off x="3717132" y="464344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580F27F-5C9F-451C-A55A-8C98C1139D48}"/>
                </a:ext>
              </a:extLst>
            </xdr:cNvPr>
            <xdr:cNvSpPr txBox="1"/>
          </xdr:nvSpPr>
          <xdr:spPr>
            <a:xfrm>
              <a:off x="3717132" y="464344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𝜆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307181</xdr:colOff>
      <xdr:row>2</xdr:row>
      <xdr:rowOff>26194</xdr:rowOff>
    </xdr:from>
    <xdr:ext cx="11259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475BD38A-F372-4873-9EB5-8597B9C16849}"/>
                </a:ext>
              </a:extLst>
            </xdr:cNvPr>
            <xdr:cNvSpPr txBox="1"/>
          </xdr:nvSpPr>
          <xdr:spPr>
            <a:xfrm>
              <a:off x="4421981" y="473869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475BD38A-F372-4873-9EB5-8597B9C16849}"/>
                </a:ext>
              </a:extLst>
            </xdr:cNvPr>
            <xdr:cNvSpPr txBox="1"/>
          </xdr:nvSpPr>
          <xdr:spPr>
            <a:xfrm>
              <a:off x="4421981" y="473869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𝑑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188119</xdr:colOff>
      <xdr:row>2</xdr:row>
      <xdr:rowOff>7143</xdr:rowOff>
    </xdr:from>
    <xdr:ext cx="31303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C5189258-926B-4519-9727-7C205A932D86}"/>
                </a:ext>
              </a:extLst>
            </xdr:cNvPr>
            <xdr:cNvSpPr txBox="1"/>
          </xdr:nvSpPr>
          <xdr:spPr>
            <a:xfrm>
              <a:off x="2931319" y="454818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s-ES" altLang="ja-JP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s-ES" altLang="ja-JP" sz="110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kumimoji="1" lang="el-GR" altLang="ja-JP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</m:func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C5189258-926B-4519-9727-7C205A932D86}"/>
                </a:ext>
              </a:extLst>
            </xdr:cNvPr>
            <xdr:cNvSpPr txBox="1"/>
          </xdr:nvSpPr>
          <xdr:spPr>
            <a:xfrm>
              <a:off x="2931319" y="454818"/>
              <a:ext cx="3130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s-ES" altLang="ja-JP" sz="1100" i="0">
                  <a:latin typeface="Cambria Math" panose="02040503050406030204" pitchFamily="18" charset="0"/>
                </a:rPr>
                <a:t>sin⁡</a:t>
              </a:r>
              <a:r>
                <a:rPr kumimoji="1" lang="el-GR" altLang="ja-JP" sz="1100" i="0">
                  <a:latin typeface="Cambria Math" panose="02040503050406030204" pitchFamily="18" charset="0"/>
                </a:rPr>
                <a:t>𝜃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288132</xdr:colOff>
      <xdr:row>2</xdr:row>
      <xdr:rowOff>16669</xdr:rowOff>
    </xdr:from>
    <xdr:ext cx="101823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CB891205-155F-4C65-B3D2-21575F55B91C}"/>
                </a:ext>
              </a:extLst>
            </xdr:cNvPr>
            <xdr:cNvSpPr txBox="1"/>
          </xdr:nvSpPr>
          <xdr:spPr>
            <a:xfrm>
              <a:off x="3717132" y="464344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CB891205-155F-4C65-B3D2-21575F55B91C}"/>
                </a:ext>
              </a:extLst>
            </xdr:cNvPr>
            <xdr:cNvSpPr txBox="1"/>
          </xdr:nvSpPr>
          <xdr:spPr>
            <a:xfrm>
              <a:off x="3717132" y="464344"/>
              <a:ext cx="10182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𝜆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307181</xdr:colOff>
      <xdr:row>2</xdr:row>
      <xdr:rowOff>26194</xdr:rowOff>
    </xdr:from>
    <xdr:ext cx="11259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3B762EBD-C996-4BA5-A099-92F65D3D6516}"/>
                </a:ext>
              </a:extLst>
            </xdr:cNvPr>
            <xdr:cNvSpPr txBox="1"/>
          </xdr:nvSpPr>
          <xdr:spPr>
            <a:xfrm>
              <a:off x="4421981" y="473869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3B762EBD-C996-4BA5-A099-92F65D3D6516}"/>
                </a:ext>
              </a:extLst>
            </xdr:cNvPr>
            <xdr:cNvSpPr txBox="1"/>
          </xdr:nvSpPr>
          <xdr:spPr>
            <a:xfrm>
              <a:off x="4421981" y="473869"/>
              <a:ext cx="1125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𝑑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A15C-972F-48A8-AE77-8DFDFCE6EB1F}">
  <dimension ref="B2:H12"/>
  <sheetViews>
    <sheetView showGridLines="0" tabSelected="1" workbookViewId="0">
      <selection activeCell="B8" sqref="B8:G11"/>
    </sheetView>
  </sheetViews>
  <sheetFormatPr defaultRowHeight="17.649999999999999" x14ac:dyDescent="0.7"/>
  <cols>
    <col min="7" max="7" width="11.5625" customWidth="1"/>
  </cols>
  <sheetData>
    <row r="2" spans="2:8" ht="18" thickBot="1" x14ac:dyDescent="0.75"/>
    <row r="3" spans="2:8" ht="18.399999999999999" thickTop="1" thickBot="1" x14ac:dyDescent="0.75">
      <c r="C3" s="2" t="s">
        <v>0</v>
      </c>
      <c r="D3" s="2" t="s">
        <v>1</v>
      </c>
      <c r="E3" s="2"/>
      <c r="F3" s="2"/>
      <c r="G3" s="2"/>
      <c r="H3" s="2" t="s">
        <v>2</v>
      </c>
    </row>
    <row r="4" spans="2:8" ht="18" thickTop="1" x14ac:dyDescent="0.7">
      <c r="C4" s="1">
        <v>69.119</v>
      </c>
      <c r="D4" s="1">
        <f>C4/2</f>
        <v>34.5595</v>
      </c>
      <c r="E4" s="1">
        <f>SIN(RADIANS(D4))</f>
        <v>0.56726176242749349</v>
      </c>
      <c r="F4" s="1">
        <v>1.5418000000000001</v>
      </c>
      <c r="G4" s="1">
        <f>F4/(2*E4)</f>
        <v>1.3589846012202087</v>
      </c>
      <c r="H4" s="1">
        <f>4*G4</f>
        <v>5.4359384048808348</v>
      </c>
    </row>
    <row r="7" spans="2:8" ht="18" thickBot="1" x14ac:dyDescent="0.75"/>
    <row r="8" spans="2:8" ht="18.399999999999999" thickTop="1" thickBot="1" x14ac:dyDescent="0.75">
      <c r="B8" s="2" t="s">
        <v>3</v>
      </c>
      <c r="C8" s="2" t="s">
        <v>7</v>
      </c>
      <c r="D8" s="2"/>
      <c r="E8" s="2"/>
      <c r="F8" s="2"/>
      <c r="G8" s="2" t="s">
        <v>2</v>
      </c>
    </row>
    <row r="9" spans="2:8" ht="18" thickTop="1" x14ac:dyDescent="0.7">
      <c r="B9" s="1" t="s">
        <v>4</v>
      </c>
      <c r="C9" s="4">
        <v>34.5595</v>
      </c>
      <c r="D9" s="4">
        <v>0.56726176242749349</v>
      </c>
      <c r="E9" s="4">
        <v>1.5418000000000001</v>
      </c>
      <c r="F9" s="4">
        <v>1.3589846012202087</v>
      </c>
      <c r="G9" s="4">
        <v>5.4359384048808348</v>
      </c>
    </row>
    <row r="10" spans="2:8" x14ac:dyDescent="0.7">
      <c r="B10" s="1" t="s">
        <v>5</v>
      </c>
      <c r="C10" s="4">
        <v>33.035499999999999</v>
      </c>
      <c r="D10" s="4">
        <v>0.54515856391755879</v>
      </c>
      <c r="E10" s="4">
        <v>1.5418000000000001</v>
      </c>
      <c r="F10" s="4">
        <v>1.414083995049519</v>
      </c>
      <c r="G10" s="4">
        <v>5.6563359801980759</v>
      </c>
    </row>
    <row r="11" spans="2:8" ht="18" thickBot="1" x14ac:dyDescent="0.75">
      <c r="B11" s="3" t="s">
        <v>6</v>
      </c>
      <c r="C11" s="5">
        <v>59.746499999999997</v>
      </c>
      <c r="D11" s="5">
        <v>0.8638047297916378</v>
      </c>
      <c r="E11" s="5">
        <v>1.5418000000000001</v>
      </c>
      <c r="F11" s="5">
        <v>0.89244706982092148</v>
      </c>
      <c r="G11" s="5">
        <v>3.5697882792836859</v>
      </c>
    </row>
    <row r="12" spans="2:8" ht="18" thickTop="1" x14ac:dyDescent="0.7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337-39F4-4112-B6CD-17F3119B5DAD}">
  <dimension ref="C2:H4"/>
  <sheetViews>
    <sheetView workbookViewId="0">
      <selection activeCell="D4" sqref="D4:H4"/>
    </sheetView>
  </sheetViews>
  <sheetFormatPr defaultRowHeight="17.649999999999999" x14ac:dyDescent="0.7"/>
  <sheetData>
    <row r="2" spans="3:8" ht="18" thickBot="1" x14ac:dyDescent="0.75"/>
    <row r="3" spans="3:8" ht="18.399999999999999" thickTop="1" thickBot="1" x14ac:dyDescent="0.75">
      <c r="C3" s="2" t="s">
        <v>0</v>
      </c>
      <c r="D3" s="2" t="s">
        <v>1</v>
      </c>
      <c r="E3" s="2"/>
      <c r="F3" s="2"/>
      <c r="G3" s="2"/>
      <c r="H3" s="2" t="s">
        <v>2</v>
      </c>
    </row>
    <row r="4" spans="3:8" ht="18" thickTop="1" x14ac:dyDescent="0.7">
      <c r="C4" s="1">
        <v>66.070999999999998</v>
      </c>
      <c r="D4" s="1">
        <f>C4/2</f>
        <v>33.035499999999999</v>
      </c>
      <c r="E4" s="1">
        <f>SIN(RADIANS(D4))</f>
        <v>0.54515856391755879</v>
      </c>
      <c r="F4" s="1">
        <v>1.5418000000000001</v>
      </c>
      <c r="G4" s="1">
        <f>F4/(2*E4)</f>
        <v>1.414083995049519</v>
      </c>
      <c r="H4" s="1">
        <f>G4*4</f>
        <v>5.6563359801980759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C351-54FE-4AB0-95F7-86A12282C358}">
  <dimension ref="C2:H4"/>
  <sheetViews>
    <sheetView workbookViewId="0">
      <selection activeCell="D4" sqref="D4:H4"/>
    </sheetView>
  </sheetViews>
  <sheetFormatPr defaultRowHeight="17.649999999999999" x14ac:dyDescent="0.7"/>
  <sheetData>
    <row r="2" spans="3:8" ht="18" thickBot="1" x14ac:dyDescent="0.75"/>
    <row r="3" spans="3:8" ht="18.399999999999999" thickTop="1" thickBot="1" x14ac:dyDescent="0.75">
      <c r="C3" s="2" t="s">
        <v>0</v>
      </c>
      <c r="D3" s="2" t="s">
        <v>1</v>
      </c>
      <c r="E3" s="2"/>
      <c r="F3" s="2"/>
      <c r="G3" s="2"/>
      <c r="H3" s="2" t="s">
        <v>2</v>
      </c>
    </row>
    <row r="4" spans="3:8" ht="18" thickTop="1" x14ac:dyDescent="0.7">
      <c r="C4" s="1">
        <v>119.49299999999999</v>
      </c>
      <c r="D4" s="1">
        <f>C4/2</f>
        <v>59.746499999999997</v>
      </c>
      <c r="E4" s="1">
        <f>SIN(RADIANS(D4))</f>
        <v>0.8638047297916378</v>
      </c>
      <c r="F4" s="1">
        <v>1.5418000000000001</v>
      </c>
      <c r="G4" s="1">
        <f>F4/(2*E4)</f>
        <v>0.89244706982092148</v>
      </c>
      <c r="H4" s="1">
        <f>G4*4</f>
        <v>3.5697882792836859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シリコン</vt:lpstr>
      <vt:lpstr>ゲルマニウム</vt:lpstr>
      <vt:lpstr>炭素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 栗山</dc:creator>
  <cp:lastModifiedBy>淳 栗山</cp:lastModifiedBy>
  <dcterms:created xsi:type="dcterms:W3CDTF">2024-06-14T08:23:07Z</dcterms:created>
  <dcterms:modified xsi:type="dcterms:W3CDTF">2024-06-27T02:43:59Z</dcterms:modified>
</cp:coreProperties>
</file>