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CodingSolo\GTSportsHackathon\"/>
    </mc:Choice>
  </mc:AlternateContent>
  <xr:revisionPtr revIDLastSave="0" documentId="13_ncr:1_{5D2A31A9-609A-4DFF-B40B-6A801537D15C}" xr6:coauthVersionLast="44" xr6:coauthVersionMax="45" xr10:uidLastSave="{00000000-0000-0000-0000-000000000000}"/>
  <bookViews>
    <workbookView xWindow="-120" yWindow="-120" windowWidth="19440" windowHeight="11640" xr2:uid="{F5A9778A-C0FF-4F4E-AA58-D5AB38FB2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8" i="1"/>
  <c r="X19" i="1"/>
  <c r="X20" i="1"/>
  <c r="X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3" i="1"/>
  <c r="X4" i="1"/>
  <c r="X5" i="1"/>
  <c r="X21" i="1"/>
  <c r="X22" i="1"/>
  <c r="X23" i="1"/>
  <c r="X27" i="1"/>
  <c r="X28" i="1"/>
  <c r="X29" i="1"/>
  <c r="X30" i="1"/>
  <c r="X31" i="1"/>
  <c r="X32" i="1"/>
  <c r="X33" i="1"/>
  <c r="X41" i="1"/>
  <c r="X42" i="1"/>
  <c r="X43" i="1"/>
  <c r="X50" i="1"/>
  <c r="X51" i="1"/>
  <c r="X52" i="1"/>
  <c r="X53" i="1"/>
  <c r="X54" i="1"/>
  <c r="X55" i="1"/>
  <c r="X56" i="1"/>
  <c r="X57" i="1"/>
  <c r="X62" i="1"/>
  <c r="X63" i="1"/>
  <c r="X64" i="1"/>
  <c r="X65" i="1"/>
  <c r="X69" i="1"/>
  <c r="X70" i="1"/>
  <c r="X71" i="1"/>
  <c r="X72" i="1"/>
  <c r="X73" i="1"/>
  <c r="X74" i="1"/>
  <c r="X75" i="1"/>
  <c r="X76" i="1"/>
  <c r="X3" i="1"/>
  <c r="K4" i="1"/>
  <c r="Y4" i="1" s="1"/>
  <c r="K5" i="1"/>
  <c r="K6" i="1"/>
  <c r="Y6" i="1" s="1"/>
  <c r="K7" i="1"/>
  <c r="K8" i="1"/>
  <c r="Y8" i="1" s="1"/>
  <c r="K9" i="1"/>
  <c r="K10" i="1"/>
  <c r="Y10" i="1" s="1"/>
  <c r="K11" i="1"/>
  <c r="K12" i="1"/>
  <c r="Y12" i="1" s="1"/>
  <c r="K13" i="1"/>
  <c r="K14" i="1"/>
  <c r="Y14" i="1" s="1"/>
  <c r="K15" i="1"/>
  <c r="K16" i="1"/>
  <c r="Y16" i="1" s="1"/>
  <c r="K17" i="1"/>
  <c r="K18" i="1"/>
  <c r="Y18" i="1" s="1"/>
  <c r="K19" i="1"/>
  <c r="K20" i="1"/>
  <c r="Y20" i="1" s="1"/>
  <c r="K21" i="1"/>
  <c r="K22" i="1"/>
  <c r="Y22" i="1" s="1"/>
  <c r="K23" i="1"/>
  <c r="K24" i="1"/>
  <c r="Y24" i="1" s="1"/>
  <c r="K25" i="1"/>
  <c r="K26" i="1"/>
  <c r="Y26" i="1" s="1"/>
  <c r="K27" i="1"/>
  <c r="K28" i="1"/>
  <c r="Y28" i="1" s="1"/>
  <c r="K29" i="1"/>
  <c r="K30" i="1"/>
  <c r="Y30" i="1" s="1"/>
  <c r="K31" i="1"/>
  <c r="K32" i="1"/>
  <c r="Y32" i="1" s="1"/>
  <c r="K33" i="1"/>
  <c r="K34" i="1"/>
  <c r="Y34" i="1" s="1"/>
  <c r="K35" i="1"/>
  <c r="K36" i="1"/>
  <c r="Y36" i="1" s="1"/>
  <c r="K37" i="1"/>
  <c r="K38" i="1"/>
  <c r="Y38" i="1" s="1"/>
  <c r="K39" i="1"/>
  <c r="K40" i="1"/>
  <c r="Y40" i="1" s="1"/>
  <c r="K41" i="1"/>
  <c r="K42" i="1"/>
  <c r="Y42" i="1" s="1"/>
  <c r="K43" i="1"/>
  <c r="K44" i="1"/>
  <c r="Y44" i="1" s="1"/>
  <c r="K45" i="1"/>
  <c r="K46" i="1"/>
  <c r="Y46" i="1" s="1"/>
  <c r="K47" i="1"/>
  <c r="K48" i="1"/>
  <c r="Y48" i="1" s="1"/>
  <c r="K49" i="1"/>
  <c r="K50" i="1"/>
  <c r="Y50" i="1" s="1"/>
  <c r="K51" i="1"/>
  <c r="K52" i="1"/>
  <c r="Y52" i="1" s="1"/>
  <c r="K53" i="1"/>
  <c r="K54" i="1"/>
  <c r="Y54" i="1" s="1"/>
  <c r="K55" i="1"/>
  <c r="K56" i="1"/>
  <c r="Y56" i="1" s="1"/>
  <c r="K57" i="1"/>
  <c r="K58" i="1"/>
  <c r="Y58" i="1" s="1"/>
  <c r="K59" i="1"/>
  <c r="K60" i="1"/>
  <c r="Y60" i="1" s="1"/>
  <c r="K61" i="1"/>
  <c r="K62" i="1"/>
  <c r="Y62" i="1" s="1"/>
  <c r="K63" i="1"/>
  <c r="K64" i="1"/>
  <c r="Y64" i="1" s="1"/>
  <c r="K65" i="1"/>
  <c r="K66" i="1"/>
  <c r="Y66" i="1" s="1"/>
  <c r="K67" i="1"/>
  <c r="K68" i="1"/>
  <c r="Y68" i="1" s="1"/>
  <c r="K69" i="1"/>
  <c r="K70" i="1"/>
  <c r="Y70" i="1" s="1"/>
  <c r="K71" i="1"/>
  <c r="K72" i="1"/>
  <c r="Y72" i="1" s="1"/>
  <c r="K73" i="1"/>
  <c r="K74" i="1"/>
  <c r="Y74" i="1" s="1"/>
  <c r="K75" i="1"/>
  <c r="K76" i="1"/>
  <c r="Y76" i="1" s="1"/>
  <c r="K77" i="1"/>
  <c r="K78" i="1"/>
  <c r="Y78" i="1" s="1"/>
  <c r="K79" i="1"/>
  <c r="K3" i="1"/>
  <c r="Y3" i="1" s="1"/>
  <c r="Y77" i="1" l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</calcChain>
</file>

<file path=xl/sharedStrings.xml><?xml version="1.0" encoding="utf-8"?>
<sst xmlns="http://schemas.openxmlformats.org/spreadsheetml/2006/main" count="515" uniqueCount="213">
  <si>
    <t>Opponent</t>
  </si>
  <si>
    <t>Attendance</t>
  </si>
  <si>
    <t>Winning Percentage</t>
  </si>
  <si>
    <t>LOSES</t>
  </si>
  <si>
    <t>Date</t>
  </si>
  <si>
    <t>Braves Starting Pitcher</t>
  </si>
  <si>
    <t>Thursday, Aug 1</t>
  </si>
  <si>
    <t>CIN</t>
  </si>
  <si>
    <t>W</t>
  </si>
  <si>
    <t>Fried</t>
  </si>
  <si>
    <t>DeSclafani</t>
  </si>
  <si>
    <t>N</t>
  </si>
  <si>
    <t>Friday, Aug 2</t>
  </si>
  <si>
    <t>L</t>
  </si>
  <si>
    <t>Wood</t>
  </si>
  <si>
    <t>Gausman</t>
  </si>
  <si>
    <t>Saturday, Aug 3</t>
  </si>
  <si>
    <t>Jackson</t>
  </si>
  <si>
    <t>Hughes</t>
  </si>
  <si>
    <t>Sunday, Aug 4</t>
  </si>
  <si>
    <t>Stephenson</t>
  </si>
  <si>
    <t>Greene</t>
  </si>
  <si>
    <t>Hernandez</t>
  </si>
  <si>
    <t>D</t>
  </si>
  <si>
    <t>Monday, Aug 5</t>
  </si>
  <si>
    <t>MIN</t>
  </si>
  <si>
    <t>May</t>
  </si>
  <si>
    <t>Martin</t>
  </si>
  <si>
    <t>Tuesday, Aug 6</t>
  </si>
  <si>
    <t>Foltynewicz</t>
  </si>
  <si>
    <t>Berrios</t>
  </si>
  <si>
    <t>Wednesday, Aug 7</t>
  </si>
  <si>
    <t>Perez</t>
  </si>
  <si>
    <t>Thursday, Aug 8</t>
  </si>
  <si>
    <t>MIA</t>
  </si>
  <si>
    <t>Keuchel</t>
  </si>
  <si>
    <t>Friday, Aug 9</t>
  </si>
  <si>
    <t>Teheran</t>
  </si>
  <si>
    <t>Smith</t>
  </si>
  <si>
    <t>Saturday, Aug 10</t>
  </si>
  <si>
    <t>Brigham</t>
  </si>
  <si>
    <t>Newcomb</t>
  </si>
  <si>
    <t>Sunday, Aug 11</t>
  </si>
  <si>
    <t>Noesi</t>
  </si>
  <si>
    <t>Tuesday, Aug 13</t>
  </si>
  <si>
    <t>NYM</t>
  </si>
  <si>
    <t>Wheeler</t>
  </si>
  <si>
    <t>Melancon</t>
  </si>
  <si>
    <t>Wednesday, Aug 14</t>
  </si>
  <si>
    <t>Lugo</t>
  </si>
  <si>
    <t>Thursday, Aug 15</t>
  </si>
  <si>
    <t>Stroman</t>
  </si>
  <si>
    <t>Diaz</t>
  </si>
  <si>
    <t>Friday, Aug 16</t>
  </si>
  <si>
    <t>LAD</t>
  </si>
  <si>
    <t>Kolarek</t>
  </si>
  <si>
    <t>Saturday, Aug 17</t>
  </si>
  <si>
    <t>Ryu</t>
  </si>
  <si>
    <t>Sunday, Aug 18</t>
  </si>
  <si>
    <t>Swarzak</t>
  </si>
  <si>
    <t>Tuesday, Aug 20</t>
  </si>
  <si>
    <t>Kinley</t>
  </si>
  <si>
    <t>Wednesday, Aug 21</t>
  </si>
  <si>
    <t>Thursday, Aug 22</t>
  </si>
  <si>
    <t>Stanek</t>
  </si>
  <si>
    <t>Friday, Aug 23</t>
  </si>
  <si>
    <t>Familia</t>
  </si>
  <si>
    <t>Saturday, Aug 24</t>
  </si>
  <si>
    <t>Tomlin</t>
  </si>
  <si>
    <t>Brach</t>
  </si>
  <si>
    <t>Sunday, Aug 25</t>
  </si>
  <si>
    <t>Matz</t>
  </si>
  <si>
    <t>Monday, Aug 26</t>
  </si>
  <si>
    <t>COL</t>
  </si>
  <si>
    <t>Tuesday, Aug 27</t>
  </si>
  <si>
    <t>TOR</t>
  </si>
  <si>
    <t>Godley</t>
  </si>
  <si>
    <t>Soroka</t>
  </si>
  <si>
    <t>Wednesday, Aug 28</t>
  </si>
  <si>
    <t>Waguespack</t>
  </si>
  <si>
    <t>Friday, Aug 30</t>
  </si>
  <si>
    <t>CHW</t>
  </si>
  <si>
    <t>Nova</t>
  </si>
  <si>
    <t>Saturday, Aug 31</t>
  </si>
  <si>
    <t>Lopez</t>
  </si>
  <si>
    <t>Streak</t>
  </si>
  <si>
    <t>Sunday, Sep 1</t>
  </si>
  <si>
    <t>Giolito</t>
  </si>
  <si>
    <t>Monday, Sep 2</t>
  </si>
  <si>
    <t>Tuesday, Sep 3</t>
  </si>
  <si>
    <t>Font</t>
  </si>
  <si>
    <t>Thursday, Sep 5</t>
  </si>
  <si>
    <t>WSN</t>
  </si>
  <si>
    <t>Strasburg</t>
  </si>
  <si>
    <t>Friday, Sep 6</t>
  </si>
  <si>
    <t>Corbin</t>
  </si>
  <si>
    <t>Saturday, Sep 7</t>
  </si>
  <si>
    <t>Voth</t>
  </si>
  <si>
    <t>Sunday, Sep 8</t>
  </si>
  <si>
    <t>Scherzer</t>
  </si>
  <si>
    <t>Monday, Sep 9</t>
  </si>
  <si>
    <t>PHI</t>
  </si>
  <si>
    <t>Nola</t>
  </si>
  <si>
    <t>Tuesday, Sep 10</t>
  </si>
  <si>
    <t>Parker</t>
  </si>
  <si>
    <t>Wednesday, Sep 11</t>
  </si>
  <si>
    <t>Eflin</t>
  </si>
  <si>
    <t>Thursday, Sep 12</t>
  </si>
  <si>
    <t>Friday, Sep 13</t>
  </si>
  <si>
    <t>Saturday, Sep 14</t>
  </si>
  <si>
    <t>Suero</t>
  </si>
  <si>
    <t>Sunday, Sep 15</t>
  </si>
  <si>
    <t>Sanchez</t>
  </si>
  <si>
    <t>Tuesday, Sep 17</t>
  </si>
  <si>
    <t>Velasquez</t>
  </si>
  <si>
    <t>Wednesday, Sep 18</t>
  </si>
  <si>
    <t>Thursday, Sep 19</t>
  </si>
  <si>
    <t>Friday, Sep 20</t>
  </si>
  <si>
    <t>SFG</t>
  </si>
  <si>
    <t>Beede</t>
  </si>
  <si>
    <t>Saturday, Sep 21</t>
  </si>
  <si>
    <t>Cueto</t>
  </si>
  <si>
    <t>Sunday, Sep 22</t>
  </si>
  <si>
    <t>Webb</t>
  </si>
  <si>
    <t>Tuesday, Sep 24</t>
  </si>
  <si>
    <t>KCR</t>
  </si>
  <si>
    <t>Duffy</t>
  </si>
  <si>
    <t>Wednesday, Sep 25</t>
  </si>
  <si>
    <t>Barnes</t>
  </si>
  <si>
    <t>Friday, Sep 27</t>
  </si>
  <si>
    <t>Saturday, Sep 28</t>
  </si>
  <si>
    <t>Sunday, Sep 29</t>
  </si>
  <si>
    <t>Mazza</t>
  </si>
  <si>
    <t>Dayton</t>
  </si>
  <si>
    <t>Game Number</t>
  </si>
  <si>
    <t>HOME =1 Away =0</t>
  </si>
  <si>
    <t>NL East Rank</t>
  </si>
  <si>
    <t>Day (D) or Night (N)</t>
  </si>
  <si>
    <t>Tuesday, Jul 2</t>
  </si>
  <si>
    <t>Wednesday, Jul 3</t>
  </si>
  <si>
    <t>Wilson</t>
  </si>
  <si>
    <t>Pivetta</t>
  </si>
  <si>
    <t>Thursday, Jul 4</t>
  </si>
  <si>
    <t>Minter</t>
  </si>
  <si>
    <t>Friday, Jul 5</t>
  </si>
  <si>
    <t>Quijada</t>
  </si>
  <si>
    <t>Saturday, Jul 6</t>
  </si>
  <si>
    <t>Sunday, Jul 7</t>
  </si>
  <si>
    <t>Richards</t>
  </si>
  <si>
    <t>Friday, Jul 12</t>
  </si>
  <si>
    <t>SDP</t>
  </si>
  <si>
    <t>Lamet</t>
  </si>
  <si>
    <t>Saturday, Jul 13</t>
  </si>
  <si>
    <t>Perdomo</t>
  </si>
  <si>
    <t>Sunday, Jul 14</t>
  </si>
  <si>
    <t>Wingenter</t>
  </si>
  <si>
    <t>Monday, Jul 15</t>
  </si>
  <si>
    <t>MIL</t>
  </si>
  <si>
    <t>Houser</t>
  </si>
  <si>
    <t>Tuesday, Jul 16</t>
  </si>
  <si>
    <t>Woodruff</t>
  </si>
  <si>
    <t>Wednesday, Jul 17</t>
  </si>
  <si>
    <t>Anderson</t>
  </si>
  <si>
    <t>Thursday, Jul 18</t>
  </si>
  <si>
    <t>Wright</t>
  </si>
  <si>
    <t>Friday, Jul 19</t>
  </si>
  <si>
    <t>Rodney</t>
  </si>
  <si>
    <t>Saturday, Jul 20</t>
  </si>
  <si>
    <t>Doolittle</t>
  </si>
  <si>
    <t>Sunday, Jul 21</t>
  </si>
  <si>
    <t>Ross</t>
  </si>
  <si>
    <t>Tuesday, Jul 23</t>
  </si>
  <si>
    <t>Hill</t>
  </si>
  <si>
    <t>Wednesday, Jul 24</t>
  </si>
  <si>
    <t>Keller</t>
  </si>
  <si>
    <t>Friday, Jul 26</t>
  </si>
  <si>
    <t>Arrieta</t>
  </si>
  <si>
    <t>Saturday, Jul 27</t>
  </si>
  <si>
    <t>Sunday, Jul 28</t>
  </si>
  <si>
    <t>Monday, Jul 29</t>
  </si>
  <si>
    <t>Tuesday, Jul 30</t>
  </si>
  <si>
    <t>Fedde</t>
  </si>
  <si>
    <t>Wednesday, Jul 31</t>
  </si>
  <si>
    <t>Game Result</t>
  </si>
  <si>
    <t>Braves</t>
  </si>
  <si>
    <t>Opponnent Score</t>
  </si>
  <si>
    <t>Braves Record</t>
  </si>
  <si>
    <t>Braves Wins</t>
  </si>
  <si>
    <t>Braves Losses</t>
  </si>
  <si>
    <t>Winning Pitcher</t>
  </si>
  <si>
    <t>Losing Pitcher</t>
  </si>
  <si>
    <t>Rescheduled Game? (1= Yes)</t>
  </si>
  <si>
    <t>Rank Lead</t>
  </si>
  <si>
    <t>OPPONENTS RECORD</t>
  </si>
  <si>
    <t xml:space="preserve">WIN </t>
  </si>
  <si>
    <t>NLE Division Rival</t>
  </si>
  <si>
    <t>OPPONENTS WINNING PERCENTAGE</t>
  </si>
  <si>
    <t>OPP Starting PITCHER</t>
  </si>
  <si>
    <t>DIFF IN WINNING %</t>
  </si>
  <si>
    <t>Alumni Weekend</t>
  </si>
  <si>
    <t>Aumni Weekend</t>
  </si>
  <si>
    <t>KIDS Sunday</t>
  </si>
  <si>
    <t>FRIDAY NIGHT FIREWORKS</t>
  </si>
  <si>
    <t>Braves Promotions?</t>
  </si>
  <si>
    <t>What Promotion</t>
  </si>
  <si>
    <t>Alumni Weekend + FRIDAY NIGHT FIREWORKS</t>
  </si>
  <si>
    <t>Los Bravos + FRIDAY NIGHT FIREWORKS</t>
  </si>
  <si>
    <t>KIDS Sunday - College Promo</t>
  </si>
  <si>
    <t>College Day</t>
  </si>
  <si>
    <t>FRIDAY NIGHT FIREWORKS - College Day</t>
  </si>
  <si>
    <t>Ozzie Albies - College Day</t>
  </si>
  <si>
    <t>KIDS Sunday - College Day</t>
  </si>
  <si>
    <t xml:space="preserve">Avg 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</si>
</sst>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.5500000000000007"/>
      <color rgb="FF000000"/>
      <name val="Verdana"/>
      <family val="2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5" fillId="2" borderId="0" xfId="0" applyFont="1" applyFill="1" applyAlignment="1">
      <alignment vertical="center" wrapText="1"/>
    </xf>
    <xf numFmtId="0" fontId="0" fillId="3" borderId="1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/>
    <xf numFmtId="3" fontId="5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20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?date=2019-09-03" TargetMode="External"/><Relationship Id="rId299" Type="http://schemas.openxmlformats.org/officeDocument/2006/relationships/hyperlink" Target="https://www.baseball-reference.com/players/c/corbipa01.shtml" TargetMode="External"/><Relationship Id="rId303" Type="http://schemas.openxmlformats.org/officeDocument/2006/relationships/hyperlink" Target="https://www.baseball-reference.com/players/t/teherju01.shtml" TargetMode="External"/><Relationship Id="rId21" Type="http://schemas.openxmlformats.org/officeDocument/2006/relationships/hyperlink" Target="https://www.baseball-reference.com/boxes/?date=2019-08-07" TargetMode="External"/><Relationship Id="rId42" Type="http://schemas.openxmlformats.org/officeDocument/2006/relationships/hyperlink" Target="https://www.baseball-reference.com/teams/NYM/2019.shtml" TargetMode="External"/><Relationship Id="rId63" Type="http://schemas.openxmlformats.org/officeDocument/2006/relationships/hyperlink" Target="https://www.baseball-reference.com/players/s/swarzan01.shtml" TargetMode="External"/><Relationship Id="rId84" Type="http://schemas.openxmlformats.org/officeDocument/2006/relationships/hyperlink" Target="https://www.baseball-reference.com/players/b/brachbr01.shtml" TargetMode="External"/><Relationship Id="rId138" Type="http://schemas.openxmlformats.org/officeDocument/2006/relationships/hyperlink" Target="https://www.baseball-reference.com/teams/PHI/2019.shtml" TargetMode="External"/><Relationship Id="rId159" Type="http://schemas.openxmlformats.org/officeDocument/2006/relationships/hyperlink" Target="https://www.baseball-reference.com/players/f/foltymi01.shtml" TargetMode="External"/><Relationship Id="rId170" Type="http://schemas.openxmlformats.org/officeDocument/2006/relationships/hyperlink" Target="https://www.baseball-reference.com/teams/PHI/2019.shtml" TargetMode="External"/><Relationship Id="rId191" Type="http://schemas.openxmlformats.org/officeDocument/2006/relationships/hyperlink" Target="https://www.baseball-reference.com/players/d/duffyda01.shtml" TargetMode="External"/><Relationship Id="rId205" Type="http://schemas.openxmlformats.org/officeDocument/2006/relationships/hyperlink" Target="https://www.baseball-reference.com/boxes/?date=2019-09-29" TargetMode="External"/><Relationship Id="rId226" Type="http://schemas.openxmlformats.org/officeDocument/2006/relationships/hyperlink" Target="https://www.baseball-reference.com/teams/MIA/2019.shtml" TargetMode="External"/><Relationship Id="rId247" Type="http://schemas.openxmlformats.org/officeDocument/2006/relationships/hyperlink" Target="https://www.baseball-reference.com/players/s/sorokmi01.shtml" TargetMode="External"/><Relationship Id="rId107" Type="http://schemas.openxmlformats.org/officeDocument/2006/relationships/hyperlink" Target="https://www.baseball-reference.com/players/k/keuchda01.shtml" TargetMode="External"/><Relationship Id="rId268" Type="http://schemas.openxmlformats.org/officeDocument/2006/relationships/hyperlink" Target="https://www.baseball-reference.com/players/r/rodnefe01.shtml" TargetMode="External"/><Relationship Id="rId289" Type="http://schemas.openxmlformats.org/officeDocument/2006/relationships/hyperlink" Target="https://www.baseball-reference.com/boxes/?date=2019-07-27" TargetMode="External"/><Relationship Id="rId11" Type="http://schemas.openxmlformats.org/officeDocument/2006/relationships/hyperlink" Target="https://www.baseball-reference.com/players/s/stephro01.shtml" TargetMode="External"/><Relationship Id="rId32" Type="http://schemas.openxmlformats.org/officeDocument/2006/relationships/hyperlink" Target="https://www.baseball-reference.com/players/s/smithca03.shtml" TargetMode="External"/><Relationship Id="rId53" Type="http://schemas.openxmlformats.org/officeDocument/2006/relationships/hyperlink" Target="https://www.baseball-reference.com/boxes/?date=2019-08-16" TargetMode="External"/><Relationship Id="rId74" Type="http://schemas.openxmlformats.org/officeDocument/2006/relationships/hyperlink" Target="https://www.baseball-reference.com/teams/MIA/2019.shtml" TargetMode="External"/><Relationship Id="rId128" Type="http://schemas.openxmlformats.org/officeDocument/2006/relationships/hyperlink" Target="https://www.baseball-reference.com/players/c/corbipa01.shtml" TargetMode="External"/><Relationship Id="rId149" Type="http://schemas.openxmlformats.org/officeDocument/2006/relationships/hyperlink" Target="https://www.baseball-reference.com/boxes/?date=2019-09-12" TargetMode="External"/><Relationship Id="rId5" Type="http://schemas.openxmlformats.org/officeDocument/2006/relationships/hyperlink" Target="https://www.baseball-reference.com/boxes/?date=2019-08-03" TargetMode="External"/><Relationship Id="rId95" Type="http://schemas.openxmlformats.org/officeDocument/2006/relationships/hyperlink" Target="https://www.baseball-reference.com/players/g/godleza01.shtml" TargetMode="External"/><Relationship Id="rId160" Type="http://schemas.openxmlformats.org/officeDocument/2006/relationships/hyperlink" Target="https://www.baseball-reference.com/players/s/suerowa01.shtml" TargetMode="External"/><Relationship Id="rId181" Type="http://schemas.openxmlformats.org/officeDocument/2006/relationships/hyperlink" Target="https://www.baseball-reference.com/boxes/?date=2019-09-21" TargetMode="External"/><Relationship Id="rId216" Type="http://schemas.openxmlformats.org/officeDocument/2006/relationships/hyperlink" Target="https://www.baseball-reference.com/players/k/keuchda01.shtml" TargetMode="External"/><Relationship Id="rId237" Type="http://schemas.openxmlformats.org/officeDocument/2006/relationships/hyperlink" Target="https://www.baseball-reference.com/boxes/?date=2019-07-12" TargetMode="External"/><Relationship Id="rId258" Type="http://schemas.openxmlformats.org/officeDocument/2006/relationships/hyperlink" Target="https://www.baseball-reference.com/teams/MIL/2019.shtml" TargetMode="External"/><Relationship Id="rId279" Type="http://schemas.openxmlformats.org/officeDocument/2006/relationships/hyperlink" Target="https://www.baseball-reference.com/players/h/hillti01.shtml" TargetMode="External"/><Relationship Id="rId22" Type="http://schemas.openxmlformats.org/officeDocument/2006/relationships/hyperlink" Target="https://www.baseball-reference.com/teams/MIN/2019.shtml" TargetMode="External"/><Relationship Id="rId43" Type="http://schemas.openxmlformats.org/officeDocument/2006/relationships/hyperlink" Target="https://www.baseball-reference.com/players/f/friedma01.shtml" TargetMode="External"/><Relationship Id="rId64" Type="http://schemas.openxmlformats.org/officeDocument/2006/relationships/hyperlink" Target="https://www.baseball-reference.com/players/m/maydu01.shtml" TargetMode="External"/><Relationship Id="rId118" Type="http://schemas.openxmlformats.org/officeDocument/2006/relationships/hyperlink" Target="https://www.baseball-reference.com/teams/TOR/2019.shtml" TargetMode="External"/><Relationship Id="rId139" Type="http://schemas.openxmlformats.org/officeDocument/2006/relationships/hyperlink" Target="https://www.baseball-reference.com/players/f/foltymi01.shtml" TargetMode="External"/><Relationship Id="rId290" Type="http://schemas.openxmlformats.org/officeDocument/2006/relationships/hyperlink" Target="https://www.baseball-reference.com/teams/PHI/2019.shtml" TargetMode="External"/><Relationship Id="rId304" Type="http://schemas.openxmlformats.org/officeDocument/2006/relationships/hyperlink" Target="https://www.baseball-reference.com/players/f/feddeer01.shtml" TargetMode="External"/><Relationship Id="rId85" Type="http://schemas.openxmlformats.org/officeDocument/2006/relationships/hyperlink" Target="https://www.baseball-reference.com/boxes/?date=2019-08-25" TargetMode="External"/><Relationship Id="rId150" Type="http://schemas.openxmlformats.org/officeDocument/2006/relationships/hyperlink" Target="https://www.baseball-reference.com/teams/PHI/2019.shtml" TargetMode="External"/><Relationship Id="rId171" Type="http://schemas.openxmlformats.org/officeDocument/2006/relationships/hyperlink" Target="https://www.baseball-reference.com/players/e/eflinza01.shtml" TargetMode="External"/><Relationship Id="rId192" Type="http://schemas.openxmlformats.org/officeDocument/2006/relationships/hyperlink" Target="https://www.baseball-reference.com/players/t/teherju01.shtml" TargetMode="External"/><Relationship Id="rId206" Type="http://schemas.openxmlformats.org/officeDocument/2006/relationships/hyperlink" Target="https://www.baseball-reference.com/teams/NYM/2019.shtml" TargetMode="External"/><Relationship Id="rId227" Type="http://schemas.openxmlformats.org/officeDocument/2006/relationships/hyperlink" Target="https://www.baseball-reference.com/players/j/jackslu01.shtml" TargetMode="External"/><Relationship Id="rId248" Type="http://schemas.openxmlformats.org/officeDocument/2006/relationships/hyperlink" Target="https://www.baseball-reference.com/players/w/wingetr01.shtml" TargetMode="External"/><Relationship Id="rId269" Type="http://schemas.openxmlformats.org/officeDocument/2006/relationships/hyperlink" Target="https://www.baseball-reference.com/boxes/?date=2019-07-20" TargetMode="External"/><Relationship Id="rId12" Type="http://schemas.openxmlformats.org/officeDocument/2006/relationships/hyperlink" Target="https://www.baseball-reference.com/players/g/greensh02.shtml" TargetMode="External"/><Relationship Id="rId33" Type="http://schemas.openxmlformats.org/officeDocument/2006/relationships/hyperlink" Target="https://www.baseball-reference.com/boxes/?date=2019-08-10" TargetMode="External"/><Relationship Id="rId108" Type="http://schemas.openxmlformats.org/officeDocument/2006/relationships/hyperlink" Target="https://www.baseball-reference.com/players/l/lopezre01.shtml" TargetMode="External"/><Relationship Id="rId129" Type="http://schemas.openxmlformats.org/officeDocument/2006/relationships/hyperlink" Target="https://www.baseball-reference.com/boxes/?date=2019-09-07" TargetMode="External"/><Relationship Id="rId280" Type="http://schemas.openxmlformats.org/officeDocument/2006/relationships/hyperlink" Target="https://www.baseball-reference.com/players/s/swarzan01.shtml" TargetMode="External"/><Relationship Id="rId54" Type="http://schemas.openxmlformats.org/officeDocument/2006/relationships/hyperlink" Target="https://www.baseball-reference.com/teams/LAD/2019.shtml" TargetMode="External"/><Relationship Id="rId75" Type="http://schemas.openxmlformats.org/officeDocument/2006/relationships/hyperlink" Target="https://www.baseball-reference.com/players/m/melanma01.shtml" TargetMode="External"/><Relationship Id="rId96" Type="http://schemas.openxmlformats.org/officeDocument/2006/relationships/hyperlink" Target="https://www.baseball-reference.com/players/s/sorokmi01.shtml" TargetMode="External"/><Relationship Id="rId140" Type="http://schemas.openxmlformats.org/officeDocument/2006/relationships/hyperlink" Target="https://www.baseball-reference.com/players/n/nolaaa01.shtml" TargetMode="External"/><Relationship Id="rId161" Type="http://schemas.openxmlformats.org/officeDocument/2006/relationships/hyperlink" Target="https://www.baseball-reference.com/boxes/?date=2019-09-15" TargetMode="External"/><Relationship Id="rId182" Type="http://schemas.openxmlformats.org/officeDocument/2006/relationships/hyperlink" Target="https://www.baseball-reference.com/teams/SFG/2019.shtml" TargetMode="External"/><Relationship Id="rId217" Type="http://schemas.openxmlformats.org/officeDocument/2006/relationships/hyperlink" Target="https://www.baseball-reference.com/boxes/?date=2019-07-03" TargetMode="External"/><Relationship Id="rId6" Type="http://schemas.openxmlformats.org/officeDocument/2006/relationships/hyperlink" Target="https://www.baseball-reference.com/teams/CIN/2019.shtml" TargetMode="External"/><Relationship Id="rId238" Type="http://schemas.openxmlformats.org/officeDocument/2006/relationships/hyperlink" Target="https://www.baseball-reference.com/teams/SDP/2019.shtml" TargetMode="External"/><Relationship Id="rId259" Type="http://schemas.openxmlformats.org/officeDocument/2006/relationships/hyperlink" Target="https://www.baseball-reference.com/players/a/anderch01.shtml" TargetMode="External"/><Relationship Id="rId23" Type="http://schemas.openxmlformats.org/officeDocument/2006/relationships/hyperlink" Target="https://www.baseball-reference.com/players/f/friedma01.shtml" TargetMode="External"/><Relationship Id="rId119" Type="http://schemas.openxmlformats.org/officeDocument/2006/relationships/hyperlink" Target="https://www.baseball-reference.com/players/f/foltymi01.shtml" TargetMode="External"/><Relationship Id="rId270" Type="http://schemas.openxmlformats.org/officeDocument/2006/relationships/hyperlink" Target="https://www.baseball-reference.com/teams/WSN/2019.shtml" TargetMode="External"/><Relationship Id="rId291" Type="http://schemas.openxmlformats.org/officeDocument/2006/relationships/hyperlink" Target="https://www.baseball-reference.com/players/f/friedma01.shtml" TargetMode="External"/><Relationship Id="rId305" Type="http://schemas.openxmlformats.org/officeDocument/2006/relationships/hyperlink" Target="https://www.baseball-reference.com/boxes/?date=2019-07-31" TargetMode="External"/><Relationship Id="rId44" Type="http://schemas.openxmlformats.org/officeDocument/2006/relationships/hyperlink" Target="https://www.baseball-reference.com/players/w/wheelza01.shtml" TargetMode="External"/><Relationship Id="rId65" Type="http://schemas.openxmlformats.org/officeDocument/2006/relationships/hyperlink" Target="https://www.baseball-reference.com/boxes/?date=2019-08-20" TargetMode="External"/><Relationship Id="rId86" Type="http://schemas.openxmlformats.org/officeDocument/2006/relationships/hyperlink" Target="https://www.baseball-reference.com/teams/NYM/2019.shtml" TargetMode="External"/><Relationship Id="rId130" Type="http://schemas.openxmlformats.org/officeDocument/2006/relationships/hyperlink" Target="https://www.baseball-reference.com/teams/WSN/2019.shtml" TargetMode="External"/><Relationship Id="rId151" Type="http://schemas.openxmlformats.org/officeDocument/2006/relationships/hyperlink" Target="https://www.baseball-reference.com/players/h/hugheja02.shtml" TargetMode="External"/><Relationship Id="rId172" Type="http://schemas.openxmlformats.org/officeDocument/2006/relationships/hyperlink" Target="https://www.baseball-reference.com/players/t/teherju01.shtml" TargetMode="External"/><Relationship Id="rId193" Type="http://schemas.openxmlformats.org/officeDocument/2006/relationships/hyperlink" Target="https://www.baseball-reference.com/boxes/?date=2019-09-25" TargetMode="External"/><Relationship Id="rId207" Type="http://schemas.openxmlformats.org/officeDocument/2006/relationships/hyperlink" Target="https://www.baseball-reference.com/players/m/mazzach01.shtml" TargetMode="External"/><Relationship Id="rId228" Type="http://schemas.openxmlformats.org/officeDocument/2006/relationships/hyperlink" Target="https://www.baseball-reference.com/players/q/quijajo01.shtml" TargetMode="External"/><Relationship Id="rId249" Type="http://schemas.openxmlformats.org/officeDocument/2006/relationships/hyperlink" Target="https://www.baseball-reference.com/boxes/?date=2019-07-15" TargetMode="External"/><Relationship Id="rId13" Type="http://schemas.openxmlformats.org/officeDocument/2006/relationships/hyperlink" Target="https://www.baseball-reference.com/boxes/?date=2019-08-05" TargetMode="External"/><Relationship Id="rId109" Type="http://schemas.openxmlformats.org/officeDocument/2006/relationships/hyperlink" Target="https://www.baseball-reference.com/boxes/?date=2019-09-01" TargetMode="External"/><Relationship Id="rId260" Type="http://schemas.openxmlformats.org/officeDocument/2006/relationships/hyperlink" Target="https://www.baseball-reference.com/players/k/keuchda01.shtml" TargetMode="External"/><Relationship Id="rId281" Type="http://schemas.openxmlformats.org/officeDocument/2006/relationships/hyperlink" Target="https://www.baseball-reference.com/boxes/?date=2019-07-24" TargetMode="External"/><Relationship Id="rId34" Type="http://schemas.openxmlformats.org/officeDocument/2006/relationships/hyperlink" Target="https://www.baseball-reference.com/teams/MIA/2019.shtml" TargetMode="External"/><Relationship Id="rId55" Type="http://schemas.openxmlformats.org/officeDocument/2006/relationships/hyperlink" Target="https://www.baseball-reference.com/players/k/kolarad01.shtml" TargetMode="External"/><Relationship Id="rId76" Type="http://schemas.openxmlformats.org/officeDocument/2006/relationships/hyperlink" Target="https://www.baseball-reference.com/players/s/stanery01.shtml" TargetMode="External"/><Relationship Id="rId97" Type="http://schemas.openxmlformats.org/officeDocument/2006/relationships/hyperlink" Target="https://www.baseball-reference.com/boxes/?date=2019-08-28" TargetMode="External"/><Relationship Id="rId120" Type="http://schemas.openxmlformats.org/officeDocument/2006/relationships/hyperlink" Target="https://www.baseball-reference.com/players/f/fontwi01.shtml" TargetMode="External"/><Relationship Id="rId141" Type="http://schemas.openxmlformats.org/officeDocument/2006/relationships/hyperlink" Target="https://www.baseball-reference.com/boxes/?date=2019-09-10" TargetMode="External"/><Relationship Id="rId7" Type="http://schemas.openxmlformats.org/officeDocument/2006/relationships/hyperlink" Target="https://www.baseball-reference.com/players/j/jackslu01.shtml" TargetMode="External"/><Relationship Id="rId162" Type="http://schemas.openxmlformats.org/officeDocument/2006/relationships/hyperlink" Target="https://www.baseball-reference.com/teams/WSN/2019.shtml" TargetMode="External"/><Relationship Id="rId183" Type="http://schemas.openxmlformats.org/officeDocument/2006/relationships/hyperlink" Target="https://www.baseball-reference.com/players/f/friedma01.shtml" TargetMode="External"/><Relationship Id="rId218" Type="http://schemas.openxmlformats.org/officeDocument/2006/relationships/hyperlink" Target="https://www.baseball-reference.com/teams/PHI/2019.shtml" TargetMode="External"/><Relationship Id="rId239" Type="http://schemas.openxmlformats.org/officeDocument/2006/relationships/hyperlink" Target="https://www.baseball-reference.com/players/k/keuchda01.shtml" TargetMode="External"/><Relationship Id="rId250" Type="http://schemas.openxmlformats.org/officeDocument/2006/relationships/hyperlink" Target="https://www.baseball-reference.com/teams/MIL/2019.shtml" TargetMode="External"/><Relationship Id="rId271" Type="http://schemas.openxmlformats.org/officeDocument/2006/relationships/hyperlink" Target="https://www.baseball-reference.com/players/s/sanchan01.shtml" TargetMode="External"/><Relationship Id="rId292" Type="http://schemas.openxmlformats.org/officeDocument/2006/relationships/hyperlink" Target="https://www.baseball-reference.com/players/e/eflinza01.shtml" TargetMode="External"/><Relationship Id="rId306" Type="http://schemas.openxmlformats.org/officeDocument/2006/relationships/hyperlink" Target="https://www.baseball-reference.com/teams/WSN/2019.shtml" TargetMode="External"/><Relationship Id="rId24" Type="http://schemas.openxmlformats.org/officeDocument/2006/relationships/hyperlink" Target="https://www.baseball-reference.com/players/p/perezma02.shtml" TargetMode="External"/><Relationship Id="rId40" Type="http://schemas.openxmlformats.org/officeDocument/2006/relationships/hyperlink" Target="https://www.baseball-reference.com/players/n/noesihe01.shtml" TargetMode="External"/><Relationship Id="rId45" Type="http://schemas.openxmlformats.org/officeDocument/2006/relationships/hyperlink" Target="https://www.baseball-reference.com/boxes/?date=2019-08-14" TargetMode="External"/><Relationship Id="rId66" Type="http://schemas.openxmlformats.org/officeDocument/2006/relationships/hyperlink" Target="https://www.baseball-reference.com/teams/MIA/2019.shtml" TargetMode="External"/><Relationship Id="rId87" Type="http://schemas.openxmlformats.org/officeDocument/2006/relationships/hyperlink" Target="https://www.baseball-reference.com/players/k/keuchda01.shtml" TargetMode="External"/><Relationship Id="rId110" Type="http://schemas.openxmlformats.org/officeDocument/2006/relationships/hyperlink" Target="https://www.baseball-reference.com/teams/CHW/2019.shtml" TargetMode="External"/><Relationship Id="rId115" Type="http://schemas.openxmlformats.org/officeDocument/2006/relationships/hyperlink" Target="https://www.baseball-reference.com/players/s/sorokmi01.shtml" TargetMode="External"/><Relationship Id="rId131" Type="http://schemas.openxmlformats.org/officeDocument/2006/relationships/hyperlink" Target="https://www.baseball-reference.com/players/t/teherju01.shtml" TargetMode="External"/><Relationship Id="rId136" Type="http://schemas.openxmlformats.org/officeDocument/2006/relationships/hyperlink" Target="https://www.baseball-reference.com/players/s/sorokmi01.shtml" TargetMode="External"/><Relationship Id="rId157" Type="http://schemas.openxmlformats.org/officeDocument/2006/relationships/hyperlink" Target="https://www.baseball-reference.com/boxes/?date=2019-09-14" TargetMode="External"/><Relationship Id="rId178" Type="http://schemas.openxmlformats.org/officeDocument/2006/relationships/hyperlink" Target="https://www.baseball-reference.com/teams/SFG/2019.shtml" TargetMode="External"/><Relationship Id="rId301" Type="http://schemas.openxmlformats.org/officeDocument/2006/relationships/hyperlink" Target="https://www.baseball-reference.com/boxes/?date=2019-07-30" TargetMode="External"/><Relationship Id="rId61" Type="http://schemas.openxmlformats.org/officeDocument/2006/relationships/hyperlink" Target="https://www.baseball-reference.com/boxes/?date=2019-08-18" TargetMode="External"/><Relationship Id="rId82" Type="http://schemas.openxmlformats.org/officeDocument/2006/relationships/hyperlink" Target="https://www.baseball-reference.com/teams/NYM/2019.shtml" TargetMode="External"/><Relationship Id="rId152" Type="http://schemas.openxmlformats.org/officeDocument/2006/relationships/hyperlink" Target="https://www.baseball-reference.com/players/t/teherju01.shtml" TargetMode="External"/><Relationship Id="rId173" Type="http://schemas.openxmlformats.org/officeDocument/2006/relationships/hyperlink" Target="https://www.baseball-reference.com/boxes/?date=2019-09-19" TargetMode="External"/><Relationship Id="rId194" Type="http://schemas.openxmlformats.org/officeDocument/2006/relationships/hyperlink" Target="https://www.baseball-reference.com/teams/KCR/2019.shtml" TargetMode="External"/><Relationship Id="rId199" Type="http://schemas.openxmlformats.org/officeDocument/2006/relationships/hyperlink" Target="https://www.baseball-reference.com/players/s/stromma01.shtml" TargetMode="External"/><Relationship Id="rId203" Type="http://schemas.openxmlformats.org/officeDocument/2006/relationships/hyperlink" Target="https://www.baseball-reference.com/players/m/matzst01.shtml" TargetMode="External"/><Relationship Id="rId208" Type="http://schemas.openxmlformats.org/officeDocument/2006/relationships/hyperlink" Target="https://www.baseball-reference.com/players/d/daytogr01.shtml" TargetMode="External"/><Relationship Id="rId229" Type="http://schemas.openxmlformats.org/officeDocument/2006/relationships/hyperlink" Target="https://www.baseball-reference.com/boxes/?date=2019-07-06" TargetMode="External"/><Relationship Id="rId19" Type="http://schemas.openxmlformats.org/officeDocument/2006/relationships/hyperlink" Target="https://www.baseball-reference.com/players/f/foltymi01.shtml" TargetMode="External"/><Relationship Id="rId224" Type="http://schemas.openxmlformats.org/officeDocument/2006/relationships/hyperlink" Target="https://www.baseball-reference.com/players/e/eflinza01.shtml" TargetMode="External"/><Relationship Id="rId240" Type="http://schemas.openxmlformats.org/officeDocument/2006/relationships/hyperlink" Target="https://www.baseball-reference.com/players/l/lametdi01.shtml" TargetMode="External"/><Relationship Id="rId245" Type="http://schemas.openxmlformats.org/officeDocument/2006/relationships/hyperlink" Target="https://www.baseball-reference.com/boxes/?date=2019-07-14" TargetMode="External"/><Relationship Id="rId261" Type="http://schemas.openxmlformats.org/officeDocument/2006/relationships/hyperlink" Target="https://www.baseball-reference.com/boxes/?date=2019-07-18" TargetMode="External"/><Relationship Id="rId266" Type="http://schemas.openxmlformats.org/officeDocument/2006/relationships/hyperlink" Target="https://www.baseball-reference.com/teams/WSN/2019.shtml" TargetMode="External"/><Relationship Id="rId287" Type="http://schemas.openxmlformats.org/officeDocument/2006/relationships/hyperlink" Target="https://www.baseball-reference.com/players/n/newcose01.shtml" TargetMode="External"/><Relationship Id="rId14" Type="http://schemas.openxmlformats.org/officeDocument/2006/relationships/hyperlink" Target="https://www.baseball-reference.com/teams/MIN/2019.shtml" TargetMode="External"/><Relationship Id="rId30" Type="http://schemas.openxmlformats.org/officeDocument/2006/relationships/hyperlink" Target="https://www.baseball-reference.com/teams/MIA/2019.shtml" TargetMode="External"/><Relationship Id="rId35" Type="http://schemas.openxmlformats.org/officeDocument/2006/relationships/hyperlink" Target="https://www.baseball-reference.com/players/b/brighje01.shtml" TargetMode="External"/><Relationship Id="rId56" Type="http://schemas.openxmlformats.org/officeDocument/2006/relationships/hyperlink" Target="https://www.baseball-reference.com/players/n/newcose01.shtml" TargetMode="External"/><Relationship Id="rId77" Type="http://schemas.openxmlformats.org/officeDocument/2006/relationships/hyperlink" Target="https://www.baseball-reference.com/boxes/?date=2019-08-23" TargetMode="External"/><Relationship Id="rId100" Type="http://schemas.openxmlformats.org/officeDocument/2006/relationships/hyperlink" Target="https://www.baseball-reference.com/players/w/wagueja01.shtml" TargetMode="External"/><Relationship Id="rId105" Type="http://schemas.openxmlformats.org/officeDocument/2006/relationships/hyperlink" Target="https://www.baseball-reference.com/boxes/?date=2019-08-31" TargetMode="External"/><Relationship Id="rId126" Type="http://schemas.openxmlformats.org/officeDocument/2006/relationships/hyperlink" Target="https://www.baseball-reference.com/teams/WSN/2019.shtml" TargetMode="External"/><Relationship Id="rId147" Type="http://schemas.openxmlformats.org/officeDocument/2006/relationships/hyperlink" Target="https://www.baseball-reference.com/players/k/keuchda01.shtml" TargetMode="External"/><Relationship Id="rId168" Type="http://schemas.openxmlformats.org/officeDocument/2006/relationships/hyperlink" Target="https://www.baseball-reference.com/players/k/keuchda01.shtml" TargetMode="External"/><Relationship Id="rId282" Type="http://schemas.openxmlformats.org/officeDocument/2006/relationships/hyperlink" Target="https://www.baseball-reference.com/teams/KCR/2019.shtml" TargetMode="External"/><Relationship Id="rId8" Type="http://schemas.openxmlformats.org/officeDocument/2006/relationships/hyperlink" Target="https://www.baseball-reference.com/players/h/hugheja02.shtml" TargetMode="External"/><Relationship Id="rId51" Type="http://schemas.openxmlformats.org/officeDocument/2006/relationships/hyperlink" Target="https://www.baseball-reference.com/players/s/stromma01.shtml" TargetMode="External"/><Relationship Id="rId72" Type="http://schemas.openxmlformats.org/officeDocument/2006/relationships/hyperlink" Target="https://www.baseball-reference.com/players/s/smithca03.shtml" TargetMode="External"/><Relationship Id="rId93" Type="http://schemas.openxmlformats.org/officeDocument/2006/relationships/hyperlink" Target="https://www.baseball-reference.com/boxes/?date=2019-08-27" TargetMode="External"/><Relationship Id="rId98" Type="http://schemas.openxmlformats.org/officeDocument/2006/relationships/hyperlink" Target="https://www.baseball-reference.com/teams/TOR/2019.shtml" TargetMode="External"/><Relationship Id="rId121" Type="http://schemas.openxmlformats.org/officeDocument/2006/relationships/hyperlink" Target="https://www.baseball-reference.com/boxes/?date=2019-09-05" TargetMode="External"/><Relationship Id="rId142" Type="http://schemas.openxmlformats.org/officeDocument/2006/relationships/hyperlink" Target="https://www.baseball-reference.com/teams/PHI/2019.shtml" TargetMode="External"/><Relationship Id="rId163" Type="http://schemas.openxmlformats.org/officeDocument/2006/relationships/hyperlink" Target="https://www.baseball-reference.com/players/s/sanchan01.shtml" TargetMode="External"/><Relationship Id="rId184" Type="http://schemas.openxmlformats.org/officeDocument/2006/relationships/hyperlink" Target="https://www.baseball-reference.com/players/c/cuetojo01.shtml" TargetMode="External"/><Relationship Id="rId189" Type="http://schemas.openxmlformats.org/officeDocument/2006/relationships/hyperlink" Target="https://www.baseball-reference.com/boxes/?date=2019-09-24" TargetMode="External"/><Relationship Id="rId219" Type="http://schemas.openxmlformats.org/officeDocument/2006/relationships/hyperlink" Target="https://www.baseball-reference.com/players/w/wilsobr02.shtml" TargetMode="External"/><Relationship Id="rId3" Type="http://schemas.openxmlformats.org/officeDocument/2006/relationships/hyperlink" Target="https://www.baseball-reference.com/players/w/woodal02.shtml" TargetMode="External"/><Relationship Id="rId214" Type="http://schemas.openxmlformats.org/officeDocument/2006/relationships/hyperlink" Target="https://www.baseball-reference.com/teams/PHI/2019.shtml" TargetMode="External"/><Relationship Id="rId230" Type="http://schemas.openxmlformats.org/officeDocument/2006/relationships/hyperlink" Target="https://www.baseball-reference.com/teams/MIA/2019.shtml" TargetMode="External"/><Relationship Id="rId235" Type="http://schemas.openxmlformats.org/officeDocument/2006/relationships/hyperlink" Target="https://www.baseball-reference.com/players/k/keuchda01.shtml" TargetMode="External"/><Relationship Id="rId251" Type="http://schemas.openxmlformats.org/officeDocument/2006/relationships/hyperlink" Target="https://www.baseball-reference.com/players/f/friedma01.shtml" TargetMode="External"/><Relationship Id="rId256" Type="http://schemas.openxmlformats.org/officeDocument/2006/relationships/hyperlink" Target="https://www.baseball-reference.com/players/w/wilsobr02.shtml" TargetMode="External"/><Relationship Id="rId277" Type="http://schemas.openxmlformats.org/officeDocument/2006/relationships/hyperlink" Target="https://www.baseball-reference.com/boxes/?date=2019-07-23" TargetMode="External"/><Relationship Id="rId298" Type="http://schemas.openxmlformats.org/officeDocument/2006/relationships/hyperlink" Target="https://www.baseball-reference.com/teams/WSN/2019.shtml" TargetMode="External"/><Relationship Id="rId25" Type="http://schemas.openxmlformats.org/officeDocument/2006/relationships/hyperlink" Target="https://www.baseball-reference.com/boxes/?date=2019-08-08" TargetMode="External"/><Relationship Id="rId46" Type="http://schemas.openxmlformats.org/officeDocument/2006/relationships/hyperlink" Target="https://www.baseball-reference.com/teams/NYM/2019.shtml" TargetMode="External"/><Relationship Id="rId67" Type="http://schemas.openxmlformats.org/officeDocument/2006/relationships/hyperlink" Target="https://www.baseball-reference.com/players/k/keuchda01.shtml" TargetMode="External"/><Relationship Id="rId116" Type="http://schemas.openxmlformats.org/officeDocument/2006/relationships/hyperlink" Target="https://www.baseball-reference.com/players/w/wagueja01.shtml" TargetMode="External"/><Relationship Id="rId137" Type="http://schemas.openxmlformats.org/officeDocument/2006/relationships/hyperlink" Target="https://www.baseball-reference.com/boxes/?date=2019-09-09" TargetMode="External"/><Relationship Id="rId158" Type="http://schemas.openxmlformats.org/officeDocument/2006/relationships/hyperlink" Target="https://www.baseball-reference.com/teams/WSN/2019.shtml" TargetMode="External"/><Relationship Id="rId272" Type="http://schemas.openxmlformats.org/officeDocument/2006/relationships/hyperlink" Target="https://www.baseball-reference.com/players/s/sorokmi01.shtml" TargetMode="External"/><Relationship Id="rId293" Type="http://schemas.openxmlformats.org/officeDocument/2006/relationships/hyperlink" Target="https://www.baseball-reference.com/boxes/?date=2019-07-28" TargetMode="External"/><Relationship Id="rId302" Type="http://schemas.openxmlformats.org/officeDocument/2006/relationships/hyperlink" Target="https://www.baseball-reference.com/teams/WSN/2019.shtml" TargetMode="External"/><Relationship Id="rId307" Type="http://schemas.openxmlformats.org/officeDocument/2006/relationships/hyperlink" Target="https://www.baseball-reference.com/players/n/newcose01.shtml" TargetMode="External"/><Relationship Id="rId20" Type="http://schemas.openxmlformats.org/officeDocument/2006/relationships/hyperlink" Target="https://www.baseball-reference.com/players/b/berrijo01.shtml" TargetMode="External"/><Relationship Id="rId41" Type="http://schemas.openxmlformats.org/officeDocument/2006/relationships/hyperlink" Target="https://www.baseball-reference.com/boxes/?date=2019-08-13" TargetMode="External"/><Relationship Id="rId62" Type="http://schemas.openxmlformats.org/officeDocument/2006/relationships/hyperlink" Target="https://www.baseball-reference.com/teams/LAD/2019.shtml" TargetMode="External"/><Relationship Id="rId83" Type="http://schemas.openxmlformats.org/officeDocument/2006/relationships/hyperlink" Target="https://www.baseball-reference.com/players/t/tomlijo01.shtml" TargetMode="External"/><Relationship Id="rId88" Type="http://schemas.openxmlformats.org/officeDocument/2006/relationships/hyperlink" Target="https://www.baseball-reference.com/players/m/matzst01.shtml" TargetMode="External"/><Relationship Id="rId111" Type="http://schemas.openxmlformats.org/officeDocument/2006/relationships/hyperlink" Target="https://www.baseball-reference.com/players/t/teherju01.shtml" TargetMode="External"/><Relationship Id="rId132" Type="http://schemas.openxmlformats.org/officeDocument/2006/relationships/hyperlink" Target="https://www.baseball-reference.com/players/v/vothau01.shtml" TargetMode="External"/><Relationship Id="rId153" Type="http://schemas.openxmlformats.org/officeDocument/2006/relationships/hyperlink" Target="https://www.baseball-reference.com/boxes/?date=2019-09-13" TargetMode="External"/><Relationship Id="rId174" Type="http://schemas.openxmlformats.org/officeDocument/2006/relationships/hyperlink" Target="https://www.baseball-reference.com/teams/PHI/2019.shtml" TargetMode="External"/><Relationship Id="rId179" Type="http://schemas.openxmlformats.org/officeDocument/2006/relationships/hyperlink" Target="https://www.baseball-reference.com/players/f/foltymi01.shtml" TargetMode="External"/><Relationship Id="rId195" Type="http://schemas.openxmlformats.org/officeDocument/2006/relationships/hyperlink" Target="https://www.baseball-reference.com/players/j/jackslu01.shtml" TargetMode="External"/><Relationship Id="rId209" Type="http://schemas.openxmlformats.org/officeDocument/2006/relationships/hyperlink" Target="https://www.baseball-reference.com/players/d/desclan01.shtml" TargetMode="External"/><Relationship Id="rId190" Type="http://schemas.openxmlformats.org/officeDocument/2006/relationships/hyperlink" Target="https://www.baseball-reference.com/teams/KCR/2019.shtml" TargetMode="External"/><Relationship Id="rId204" Type="http://schemas.openxmlformats.org/officeDocument/2006/relationships/hyperlink" Target="https://www.baseball-reference.com/players/f/foltymi01.shtml" TargetMode="External"/><Relationship Id="rId220" Type="http://schemas.openxmlformats.org/officeDocument/2006/relationships/hyperlink" Target="https://www.baseball-reference.com/players/p/pivetni01.shtml" TargetMode="External"/><Relationship Id="rId225" Type="http://schemas.openxmlformats.org/officeDocument/2006/relationships/hyperlink" Target="https://www.baseball-reference.com/boxes/?date=2019-07-05" TargetMode="External"/><Relationship Id="rId241" Type="http://schemas.openxmlformats.org/officeDocument/2006/relationships/hyperlink" Target="https://www.baseball-reference.com/boxes/?date=2019-07-13" TargetMode="External"/><Relationship Id="rId246" Type="http://schemas.openxmlformats.org/officeDocument/2006/relationships/hyperlink" Target="https://www.baseball-reference.com/teams/SDP/2019.shtml" TargetMode="External"/><Relationship Id="rId267" Type="http://schemas.openxmlformats.org/officeDocument/2006/relationships/hyperlink" Target="https://www.baseball-reference.com/players/j/jackslu01.shtml" TargetMode="External"/><Relationship Id="rId288" Type="http://schemas.openxmlformats.org/officeDocument/2006/relationships/hyperlink" Target="https://www.baseball-reference.com/players/a/arrieja01.shtml" TargetMode="External"/><Relationship Id="rId15" Type="http://schemas.openxmlformats.org/officeDocument/2006/relationships/hyperlink" Target="https://www.baseball-reference.com/players/m/maytr01.shtml" TargetMode="External"/><Relationship Id="rId36" Type="http://schemas.openxmlformats.org/officeDocument/2006/relationships/hyperlink" Target="https://www.baseball-reference.com/players/n/newcose01.shtml" TargetMode="External"/><Relationship Id="rId57" Type="http://schemas.openxmlformats.org/officeDocument/2006/relationships/hyperlink" Target="https://www.baseball-reference.com/boxes/?date=2019-08-17" TargetMode="External"/><Relationship Id="rId106" Type="http://schemas.openxmlformats.org/officeDocument/2006/relationships/hyperlink" Target="https://www.baseball-reference.com/teams/CHW/2019.shtml" TargetMode="External"/><Relationship Id="rId127" Type="http://schemas.openxmlformats.org/officeDocument/2006/relationships/hyperlink" Target="https://www.baseball-reference.com/players/k/keuchda01.shtml" TargetMode="External"/><Relationship Id="rId262" Type="http://schemas.openxmlformats.org/officeDocument/2006/relationships/hyperlink" Target="https://www.baseball-reference.com/teams/WSN/2019.shtml" TargetMode="External"/><Relationship Id="rId283" Type="http://schemas.openxmlformats.org/officeDocument/2006/relationships/hyperlink" Target="https://www.baseball-reference.com/players/k/kellebr01.shtml" TargetMode="External"/><Relationship Id="rId10" Type="http://schemas.openxmlformats.org/officeDocument/2006/relationships/hyperlink" Target="https://www.baseball-reference.com/teams/CIN/2019.shtml" TargetMode="External"/><Relationship Id="rId31" Type="http://schemas.openxmlformats.org/officeDocument/2006/relationships/hyperlink" Target="https://www.baseball-reference.com/players/t/teherju01.shtml" TargetMode="External"/><Relationship Id="rId52" Type="http://schemas.openxmlformats.org/officeDocument/2006/relationships/hyperlink" Target="https://www.baseball-reference.com/players/t/teherju01.shtml" TargetMode="External"/><Relationship Id="rId73" Type="http://schemas.openxmlformats.org/officeDocument/2006/relationships/hyperlink" Target="https://www.baseball-reference.com/boxes/?date=2019-08-22" TargetMode="External"/><Relationship Id="rId78" Type="http://schemas.openxmlformats.org/officeDocument/2006/relationships/hyperlink" Target="https://www.baseball-reference.com/teams/NYM/2019.shtml" TargetMode="External"/><Relationship Id="rId94" Type="http://schemas.openxmlformats.org/officeDocument/2006/relationships/hyperlink" Target="https://www.baseball-reference.com/teams/TOR/2019.shtml" TargetMode="External"/><Relationship Id="rId99" Type="http://schemas.openxmlformats.org/officeDocument/2006/relationships/hyperlink" Target="https://www.baseball-reference.com/players/j/jackslu01.shtml" TargetMode="External"/><Relationship Id="rId101" Type="http://schemas.openxmlformats.org/officeDocument/2006/relationships/hyperlink" Target="https://www.baseball-reference.com/boxes/?date=2019-08-30" TargetMode="External"/><Relationship Id="rId122" Type="http://schemas.openxmlformats.org/officeDocument/2006/relationships/hyperlink" Target="https://www.baseball-reference.com/teams/WSN/2019.shtml" TargetMode="External"/><Relationship Id="rId143" Type="http://schemas.openxmlformats.org/officeDocument/2006/relationships/hyperlink" Target="https://www.baseball-reference.com/players/p/parkebl01.shtml" TargetMode="External"/><Relationship Id="rId148" Type="http://schemas.openxmlformats.org/officeDocument/2006/relationships/hyperlink" Target="https://www.baseball-reference.com/players/e/eflinza01.shtml" TargetMode="External"/><Relationship Id="rId164" Type="http://schemas.openxmlformats.org/officeDocument/2006/relationships/hyperlink" Target="https://www.baseball-reference.com/players/f/friedma01.shtml" TargetMode="External"/><Relationship Id="rId169" Type="http://schemas.openxmlformats.org/officeDocument/2006/relationships/hyperlink" Target="https://www.baseball-reference.com/boxes/?date=2019-09-18" TargetMode="External"/><Relationship Id="rId185" Type="http://schemas.openxmlformats.org/officeDocument/2006/relationships/hyperlink" Target="https://www.baseball-reference.com/boxes/?date=2019-09-22" TargetMode="External"/><Relationship Id="rId4" Type="http://schemas.openxmlformats.org/officeDocument/2006/relationships/hyperlink" Target="https://www.baseball-reference.com/players/g/gausmke01.shtml" TargetMode="External"/><Relationship Id="rId9" Type="http://schemas.openxmlformats.org/officeDocument/2006/relationships/hyperlink" Target="https://www.baseball-reference.com/boxes/?date=2019-08-04" TargetMode="External"/><Relationship Id="rId180" Type="http://schemas.openxmlformats.org/officeDocument/2006/relationships/hyperlink" Target="https://www.baseball-reference.com/players/b/beedety01.shtml" TargetMode="External"/><Relationship Id="rId210" Type="http://schemas.openxmlformats.org/officeDocument/2006/relationships/hyperlink" Target="https://www.baseball-reference.com/players/f/friedma01.shtml" TargetMode="External"/><Relationship Id="rId215" Type="http://schemas.openxmlformats.org/officeDocument/2006/relationships/hyperlink" Target="https://www.baseball-reference.com/players/n/nolaaa01.shtml" TargetMode="External"/><Relationship Id="rId236" Type="http://schemas.openxmlformats.org/officeDocument/2006/relationships/hyperlink" Target="https://www.baseball-reference.com/players/r/richatr01.shtml" TargetMode="External"/><Relationship Id="rId257" Type="http://schemas.openxmlformats.org/officeDocument/2006/relationships/hyperlink" Target="https://www.baseball-reference.com/boxes/?date=2019-07-17" TargetMode="External"/><Relationship Id="rId278" Type="http://schemas.openxmlformats.org/officeDocument/2006/relationships/hyperlink" Target="https://www.baseball-reference.com/teams/KCR/2019.shtml" TargetMode="External"/><Relationship Id="rId26" Type="http://schemas.openxmlformats.org/officeDocument/2006/relationships/hyperlink" Target="https://www.baseball-reference.com/teams/MIA/2019.shtml" TargetMode="External"/><Relationship Id="rId231" Type="http://schemas.openxmlformats.org/officeDocument/2006/relationships/hyperlink" Target="https://www.baseball-reference.com/players/s/smithca03.shtml" TargetMode="External"/><Relationship Id="rId252" Type="http://schemas.openxmlformats.org/officeDocument/2006/relationships/hyperlink" Target="https://www.baseball-reference.com/players/h/housead01.shtml" TargetMode="External"/><Relationship Id="rId273" Type="http://schemas.openxmlformats.org/officeDocument/2006/relationships/hyperlink" Target="https://www.baseball-reference.com/boxes/?date=2019-07-21" TargetMode="External"/><Relationship Id="rId294" Type="http://schemas.openxmlformats.org/officeDocument/2006/relationships/hyperlink" Target="https://www.baseball-reference.com/teams/PHI/2019.shtml" TargetMode="External"/><Relationship Id="rId308" Type="http://schemas.openxmlformats.org/officeDocument/2006/relationships/hyperlink" Target="https://www.baseball-reference.com/players/d/doolise01.shtml" TargetMode="External"/><Relationship Id="rId47" Type="http://schemas.openxmlformats.org/officeDocument/2006/relationships/hyperlink" Target="https://www.baseball-reference.com/players/m/martich02.shtml" TargetMode="External"/><Relationship Id="rId68" Type="http://schemas.openxmlformats.org/officeDocument/2006/relationships/hyperlink" Target="https://www.baseball-reference.com/players/k/kinlety01.shtml" TargetMode="External"/><Relationship Id="rId89" Type="http://schemas.openxmlformats.org/officeDocument/2006/relationships/hyperlink" Target="https://www.baseball-reference.com/boxes/?date=2019-08-26" TargetMode="External"/><Relationship Id="rId112" Type="http://schemas.openxmlformats.org/officeDocument/2006/relationships/hyperlink" Target="https://www.baseball-reference.com/players/g/giolilu01.shtml" TargetMode="External"/><Relationship Id="rId133" Type="http://schemas.openxmlformats.org/officeDocument/2006/relationships/hyperlink" Target="https://www.baseball-reference.com/boxes/?date=2019-09-08" TargetMode="External"/><Relationship Id="rId154" Type="http://schemas.openxmlformats.org/officeDocument/2006/relationships/hyperlink" Target="https://www.baseball-reference.com/teams/WSN/2019.shtml" TargetMode="External"/><Relationship Id="rId175" Type="http://schemas.openxmlformats.org/officeDocument/2006/relationships/hyperlink" Target="https://www.baseball-reference.com/players/s/sorokmi01.shtml" TargetMode="External"/><Relationship Id="rId196" Type="http://schemas.openxmlformats.org/officeDocument/2006/relationships/hyperlink" Target="https://www.baseball-reference.com/players/b/barneja01.shtml" TargetMode="External"/><Relationship Id="rId200" Type="http://schemas.openxmlformats.org/officeDocument/2006/relationships/hyperlink" Target="https://www.baseball-reference.com/players/k/keuchda01.shtml" TargetMode="External"/><Relationship Id="rId16" Type="http://schemas.openxmlformats.org/officeDocument/2006/relationships/hyperlink" Target="https://www.baseball-reference.com/players/m/martich02.shtml" TargetMode="External"/><Relationship Id="rId221" Type="http://schemas.openxmlformats.org/officeDocument/2006/relationships/hyperlink" Target="https://www.baseball-reference.com/boxes/?date=2019-07-04" TargetMode="External"/><Relationship Id="rId242" Type="http://schemas.openxmlformats.org/officeDocument/2006/relationships/hyperlink" Target="https://www.baseball-reference.com/teams/SDP/2019.shtml" TargetMode="External"/><Relationship Id="rId263" Type="http://schemas.openxmlformats.org/officeDocument/2006/relationships/hyperlink" Target="https://www.baseball-reference.com/players/s/strasst01.shtml" TargetMode="External"/><Relationship Id="rId284" Type="http://schemas.openxmlformats.org/officeDocument/2006/relationships/hyperlink" Target="https://www.baseball-reference.com/players/t/teherju01.shtml" TargetMode="External"/><Relationship Id="rId37" Type="http://schemas.openxmlformats.org/officeDocument/2006/relationships/hyperlink" Target="https://www.baseball-reference.com/boxes/?date=2019-08-11" TargetMode="External"/><Relationship Id="rId58" Type="http://schemas.openxmlformats.org/officeDocument/2006/relationships/hyperlink" Target="https://www.baseball-reference.com/teams/LAD/2019.shtml" TargetMode="External"/><Relationship Id="rId79" Type="http://schemas.openxmlformats.org/officeDocument/2006/relationships/hyperlink" Target="https://www.baseball-reference.com/players/j/jackslu01.shtml" TargetMode="External"/><Relationship Id="rId102" Type="http://schemas.openxmlformats.org/officeDocument/2006/relationships/hyperlink" Target="https://www.baseball-reference.com/teams/CHW/2019.shtml" TargetMode="External"/><Relationship Id="rId123" Type="http://schemas.openxmlformats.org/officeDocument/2006/relationships/hyperlink" Target="https://www.baseball-reference.com/players/f/friedma01.shtml" TargetMode="External"/><Relationship Id="rId144" Type="http://schemas.openxmlformats.org/officeDocument/2006/relationships/hyperlink" Target="https://www.baseball-reference.com/players/f/friedma01.shtml" TargetMode="External"/><Relationship Id="rId90" Type="http://schemas.openxmlformats.org/officeDocument/2006/relationships/hyperlink" Target="https://www.baseball-reference.com/teams/COL/2019.shtml" TargetMode="External"/><Relationship Id="rId165" Type="http://schemas.openxmlformats.org/officeDocument/2006/relationships/hyperlink" Target="https://www.baseball-reference.com/boxes/?date=2019-09-17" TargetMode="External"/><Relationship Id="rId186" Type="http://schemas.openxmlformats.org/officeDocument/2006/relationships/hyperlink" Target="https://www.baseball-reference.com/teams/SFG/2019.shtml" TargetMode="External"/><Relationship Id="rId211" Type="http://schemas.openxmlformats.org/officeDocument/2006/relationships/hyperlink" Target="https://www.baseball-reference.com/teams/CIN/2019.shtml" TargetMode="External"/><Relationship Id="rId232" Type="http://schemas.openxmlformats.org/officeDocument/2006/relationships/hyperlink" Target="https://www.baseball-reference.com/players/f/friedma01.shtml" TargetMode="External"/><Relationship Id="rId253" Type="http://schemas.openxmlformats.org/officeDocument/2006/relationships/hyperlink" Target="https://www.baseball-reference.com/boxes/?date=2019-07-16" TargetMode="External"/><Relationship Id="rId274" Type="http://schemas.openxmlformats.org/officeDocument/2006/relationships/hyperlink" Target="https://www.baseball-reference.com/teams/WSN/2019.shtml" TargetMode="External"/><Relationship Id="rId295" Type="http://schemas.openxmlformats.org/officeDocument/2006/relationships/hyperlink" Target="https://www.baseball-reference.com/players/n/nolaaa01.shtml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s://www.baseball-reference.com/players/h/hernael01.shtml" TargetMode="External"/><Relationship Id="rId48" Type="http://schemas.openxmlformats.org/officeDocument/2006/relationships/hyperlink" Target="https://www.baseball-reference.com/players/l/lugose01.shtml" TargetMode="External"/><Relationship Id="rId69" Type="http://schemas.openxmlformats.org/officeDocument/2006/relationships/hyperlink" Target="https://www.baseball-reference.com/boxes/?date=2019-08-21" TargetMode="External"/><Relationship Id="rId113" Type="http://schemas.openxmlformats.org/officeDocument/2006/relationships/hyperlink" Target="https://www.baseball-reference.com/boxes/?date=2019-09-02" TargetMode="External"/><Relationship Id="rId134" Type="http://schemas.openxmlformats.org/officeDocument/2006/relationships/hyperlink" Target="https://www.baseball-reference.com/teams/WSN/2019.shtml" TargetMode="External"/><Relationship Id="rId80" Type="http://schemas.openxmlformats.org/officeDocument/2006/relationships/hyperlink" Target="https://www.baseball-reference.com/players/f/familje01.shtml" TargetMode="External"/><Relationship Id="rId155" Type="http://schemas.openxmlformats.org/officeDocument/2006/relationships/hyperlink" Target="https://www.baseball-reference.com/players/s/sorokmi01.shtml" TargetMode="External"/><Relationship Id="rId176" Type="http://schemas.openxmlformats.org/officeDocument/2006/relationships/hyperlink" Target="https://www.baseball-reference.com/players/n/nolaaa01.shtml" TargetMode="External"/><Relationship Id="rId197" Type="http://schemas.openxmlformats.org/officeDocument/2006/relationships/hyperlink" Target="https://www.baseball-reference.com/boxes/?date=2019-09-27" TargetMode="External"/><Relationship Id="rId201" Type="http://schemas.openxmlformats.org/officeDocument/2006/relationships/hyperlink" Target="https://www.baseball-reference.com/boxes/?date=2019-09-28" TargetMode="External"/><Relationship Id="rId222" Type="http://schemas.openxmlformats.org/officeDocument/2006/relationships/hyperlink" Target="https://www.baseball-reference.com/teams/PHI/2019.shtml" TargetMode="External"/><Relationship Id="rId243" Type="http://schemas.openxmlformats.org/officeDocument/2006/relationships/hyperlink" Target="https://www.baseball-reference.com/players/n/newcose01.shtml" TargetMode="External"/><Relationship Id="rId264" Type="http://schemas.openxmlformats.org/officeDocument/2006/relationships/hyperlink" Target="https://www.baseball-reference.com/players/w/wrighky01.shtml" TargetMode="External"/><Relationship Id="rId285" Type="http://schemas.openxmlformats.org/officeDocument/2006/relationships/hyperlink" Target="https://www.baseball-reference.com/boxes/?date=2019-07-26" TargetMode="External"/><Relationship Id="rId17" Type="http://schemas.openxmlformats.org/officeDocument/2006/relationships/hyperlink" Target="https://www.baseball-reference.com/boxes/?date=2019-08-06" TargetMode="External"/><Relationship Id="rId38" Type="http://schemas.openxmlformats.org/officeDocument/2006/relationships/hyperlink" Target="https://www.baseball-reference.com/teams/MIA/2019.shtml" TargetMode="External"/><Relationship Id="rId59" Type="http://schemas.openxmlformats.org/officeDocument/2006/relationships/hyperlink" Target="https://www.baseball-reference.com/players/n/newcose01.shtml" TargetMode="External"/><Relationship Id="rId103" Type="http://schemas.openxmlformats.org/officeDocument/2006/relationships/hyperlink" Target="https://www.baseball-reference.com/players/f/friedma01.shtml" TargetMode="External"/><Relationship Id="rId124" Type="http://schemas.openxmlformats.org/officeDocument/2006/relationships/hyperlink" Target="https://www.baseball-reference.com/players/s/strasst01.shtml" TargetMode="External"/><Relationship Id="rId70" Type="http://schemas.openxmlformats.org/officeDocument/2006/relationships/hyperlink" Target="https://www.baseball-reference.com/teams/MIA/2019.shtml" TargetMode="External"/><Relationship Id="rId91" Type="http://schemas.openxmlformats.org/officeDocument/2006/relationships/hyperlink" Target="https://www.baseball-reference.com/players/d/diazja01.shtml" TargetMode="External"/><Relationship Id="rId145" Type="http://schemas.openxmlformats.org/officeDocument/2006/relationships/hyperlink" Target="https://www.baseball-reference.com/boxes/?date=2019-09-11" TargetMode="External"/><Relationship Id="rId166" Type="http://schemas.openxmlformats.org/officeDocument/2006/relationships/hyperlink" Target="https://www.baseball-reference.com/teams/PHI/2019.shtml" TargetMode="External"/><Relationship Id="rId187" Type="http://schemas.openxmlformats.org/officeDocument/2006/relationships/hyperlink" Target="https://www.baseball-reference.com/players/w/webblo01.shtml" TargetMode="External"/><Relationship Id="rId1" Type="http://schemas.openxmlformats.org/officeDocument/2006/relationships/hyperlink" Target="https://www.baseball-reference.com/boxes/?date=2019-08-02" TargetMode="External"/><Relationship Id="rId212" Type="http://schemas.openxmlformats.org/officeDocument/2006/relationships/hyperlink" Target="https://www.baseball-reference.com/boxes/?date=2019-08-01" TargetMode="External"/><Relationship Id="rId233" Type="http://schemas.openxmlformats.org/officeDocument/2006/relationships/hyperlink" Target="https://www.baseball-reference.com/boxes/?date=2019-07-07" TargetMode="External"/><Relationship Id="rId254" Type="http://schemas.openxmlformats.org/officeDocument/2006/relationships/hyperlink" Target="https://www.baseball-reference.com/teams/MIL/2019.shtml" TargetMode="External"/><Relationship Id="rId28" Type="http://schemas.openxmlformats.org/officeDocument/2006/relationships/hyperlink" Target="https://www.baseball-reference.com/players/k/keuchda01.shtml" TargetMode="External"/><Relationship Id="rId49" Type="http://schemas.openxmlformats.org/officeDocument/2006/relationships/hyperlink" Target="https://www.baseball-reference.com/boxes/?date=2019-08-15" TargetMode="External"/><Relationship Id="rId114" Type="http://schemas.openxmlformats.org/officeDocument/2006/relationships/hyperlink" Target="https://www.baseball-reference.com/teams/TOR/2019.shtml" TargetMode="External"/><Relationship Id="rId275" Type="http://schemas.openxmlformats.org/officeDocument/2006/relationships/hyperlink" Target="https://www.baseball-reference.com/players/g/gausmke01.shtml" TargetMode="External"/><Relationship Id="rId296" Type="http://schemas.openxmlformats.org/officeDocument/2006/relationships/hyperlink" Target="https://www.baseball-reference.com/players/g/gausmke01.shtml" TargetMode="External"/><Relationship Id="rId300" Type="http://schemas.openxmlformats.org/officeDocument/2006/relationships/hyperlink" Target="https://www.baseball-reference.com/players/k/keuchda01.shtml" TargetMode="External"/><Relationship Id="rId60" Type="http://schemas.openxmlformats.org/officeDocument/2006/relationships/hyperlink" Target="https://www.baseball-reference.com/players/r/ryuhy01.shtml" TargetMode="External"/><Relationship Id="rId81" Type="http://schemas.openxmlformats.org/officeDocument/2006/relationships/hyperlink" Target="https://www.baseball-reference.com/boxes/?date=2019-08-24" TargetMode="External"/><Relationship Id="rId135" Type="http://schemas.openxmlformats.org/officeDocument/2006/relationships/hyperlink" Target="https://www.baseball-reference.com/players/s/scherma01.shtml" TargetMode="External"/><Relationship Id="rId156" Type="http://schemas.openxmlformats.org/officeDocument/2006/relationships/hyperlink" Target="https://www.baseball-reference.com/players/s/scherma01.shtml" TargetMode="External"/><Relationship Id="rId177" Type="http://schemas.openxmlformats.org/officeDocument/2006/relationships/hyperlink" Target="https://www.baseball-reference.com/boxes/?date=2019-09-20" TargetMode="External"/><Relationship Id="rId198" Type="http://schemas.openxmlformats.org/officeDocument/2006/relationships/hyperlink" Target="https://www.baseball-reference.com/teams/NYM/2019.shtml" TargetMode="External"/><Relationship Id="rId202" Type="http://schemas.openxmlformats.org/officeDocument/2006/relationships/hyperlink" Target="https://www.baseball-reference.com/teams/NYM/2019.shtml" TargetMode="External"/><Relationship Id="rId223" Type="http://schemas.openxmlformats.org/officeDocument/2006/relationships/hyperlink" Target="https://www.baseball-reference.com/players/m/minteaj01.shtml" TargetMode="External"/><Relationship Id="rId244" Type="http://schemas.openxmlformats.org/officeDocument/2006/relationships/hyperlink" Target="https://www.baseball-reference.com/players/p/perdolu02.shtml" TargetMode="External"/><Relationship Id="rId18" Type="http://schemas.openxmlformats.org/officeDocument/2006/relationships/hyperlink" Target="https://www.baseball-reference.com/teams/MIN/2019.shtml" TargetMode="External"/><Relationship Id="rId39" Type="http://schemas.openxmlformats.org/officeDocument/2006/relationships/hyperlink" Target="https://www.baseball-reference.com/players/f/foltymi01.shtml" TargetMode="External"/><Relationship Id="rId265" Type="http://schemas.openxmlformats.org/officeDocument/2006/relationships/hyperlink" Target="https://www.baseball-reference.com/boxes/?date=2019-07-19" TargetMode="External"/><Relationship Id="rId286" Type="http://schemas.openxmlformats.org/officeDocument/2006/relationships/hyperlink" Target="https://www.baseball-reference.com/teams/PHI/2019.shtml" TargetMode="External"/><Relationship Id="rId50" Type="http://schemas.openxmlformats.org/officeDocument/2006/relationships/hyperlink" Target="https://www.baseball-reference.com/teams/NYM/2019.shtml" TargetMode="External"/><Relationship Id="rId104" Type="http://schemas.openxmlformats.org/officeDocument/2006/relationships/hyperlink" Target="https://www.baseball-reference.com/players/n/novaiv01.shtml" TargetMode="External"/><Relationship Id="rId125" Type="http://schemas.openxmlformats.org/officeDocument/2006/relationships/hyperlink" Target="https://www.baseball-reference.com/boxes/?date=2019-09-06" TargetMode="External"/><Relationship Id="rId146" Type="http://schemas.openxmlformats.org/officeDocument/2006/relationships/hyperlink" Target="https://www.baseball-reference.com/teams/PHI/2019.shtml" TargetMode="External"/><Relationship Id="rId167" Type="http://schemas.openxmlformats.org/officeDocument/2006/relationships/hyperlink" Target="https://www.baseball-reference.com/players/v/velasvi01.shtml" TargetMode="External"/><Relationship Id="rId188" Type="http://schemas.openxmlformats.org/officeDocument/2006/relationships/hyperlink" Target="https://www.baseball-reference.com/players/k/keuchda01.shtml" TargetMode="External"/><Relationship Id="rId71" Type="http://schemas.openxmlformats.org/officeDocument/2006/relationships/hyperlink" Target="https://www.baseball-reference.com/players/t/teherju01.shtml" TargetMode="External"/><Relationship Id="rId92" Type="http://schemas.openxmlformats.org/officeDocument/2006/relationships/hyperlink" Target="https://www.baseball-reference.com/players/s/swarzan01.shtml" TargetMode="External"/><Relationship Id="rId213" Type="http://schemas.openxmlformats.org/officeDocument/2006/relationships/hyperlink" Target="https://www.baseball-reference.com/boxes/?date=2019-07-02" TargetMode="External"/><Relationship Id="rId234" Type="http://schemas.openxmlformats.org/officeDocument/2006/relationships/hyperlink" Target="https://www.baseball-reference.com/teams/MIA/2019.shtml" TargetMode="External"/><Relationship Id="rId2" Type="http://schemas.openxmlformats.org/officeDocument/2006/relationships/hyperlink" Target="https://www.baseball-reference.com/teams/CIN/2019.shtml" TargetMode="External"/><Relationship Id="rId29" Type="http://schemas.openxmlformats.org/officeDocument/2006/relationships/hyperlink" Target="https://www.baseball-reference.com/boxes/?date=2019-08-09" TargetMode="External"/><Relationship Id="rId255" Type="http://schemas.openxmlformats.org/officeDocument/2006/relationships/hyperlink" Target="https://www.baseball-reference.com/players/w/woodrbr01.shtml" TargetMode="External"/><Relationship Id="rId276" Type="http://schemas.openxmlformats.org/officeDocument/2006/relationships/hyperlink" Target="https://www.baseball-reference.com/players/r/rossjo01.shtml" TargetMode="External"/><Relationship Id="rId297" Type="http://schemas.openxmlformats.org/officeDocument/2006/relationships/hyperlink" Target="https://www.baseball-reference.com/boxes/?date=2019-07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919B-6F8D-4F8D-B9AC-9AC07941B1FE}">
  <dimension ref="A1:AB80"/>
  <sheetViews>
    <sheetView tabSelected="1" zoomScale="70" zoomScaleNormal="70" workbookViewId="0">
      <selection activeCell="F24" sqref="F24"/>
    </sheetView>
  </sheetViews>
  <sheetFormatPr defaultRowHeight="15" x14ac:dyDescent="0.25"/>
  <cols>
    <col min="1" max="1" width="14.28515625" customWidth="1"/>
    <col min="2" max="3" width="19.7109375" customWidth="1"/>
    <col min="4" max="4" width="19.5703125" customWidth="1"/>
    <col min="5" max="5" width="13.140625" customWidth="1"/>
    <col min="6" max="6" width="13.7109375" customWidth="1"/>
    <col min="7" max="7" width="13.28515625" customWidth="1"/>
    <col min="8" max="9" width="23.28515625" customWidth="1"/>
    <col min="10" max="11" width="21.7109375" customWidth="1"/>
    <col min="12" max="12" width="11.42578125" customWidth="1"/>
    <col min="14" max="15" width="19.28515625" customWidth="1"/>
    <col min="16" max="16" width="17.7109375" customWidth="1"/>
    <col min="17" max="17" width="20" customWidth="1"/>
    <col min="18" max="18" width="24.140625" customWidth="1"/>
    <col min="19" max="19" width="15.28515625" customWidth="1"/>
    <col min="20" max="20" width="15" customWidth="1"/>
    <col min="21" max="21" width="22.42578125" customWidth="1"/>
    <col min="22" max="22" width="17.42578125" customWidth="1"/>
    <col min="23" max="23" width="31.7109375" customWidth="1"/>
    <col min="24" max="24" width="16.42578125" customWidth="1"/>
    <col min="25" max="25" width="19.28515625" customWidth="1"/>
    <col min="26" max="26" width="19.42578125" customWidth="1"/>
    <col min="27" max="27" width="41.140625" customWidth="1"/>
    <col min="28" max="28" width="18.42578125" customWidth="1"/>
  </cols>
  <sheetData>
    <row r="1" spans="1:28" x14ac:dyDescent="0.25">
      <c r="A1" s="3" t="s">
        <v>134</v>
      </c>
      <c r="B1" s="3" t="s">
        <v>4</v>
      </c>
      <c r="C1" s="3" t="s">
        <v>212</v>
      </c>
      <c r="D1" s="3" t="s">
        <v>135</v>
      </c>
      <c r="E1" s="3" t="s">
        <v>0</v>
      </c>
      <c r="F1" s="3" t="s">
        <v>183</v>
      </c>
      <c r="G1" s="3" t="s">
        <v>184</v>
      </c>
      <c r="H1" s="3" t="s">
        <v>185</v>
      </c>
      <c r="I1" s="3" t="s">
        <v>186</v>
      </c>
      <c r="J1" s="3"/>
      <c r="K1" s="3"/>
      <c r="L1" s="3" t="s">
        <v>136</v>
      </c>
      <c r="M1" s="3" t="s">
        <v>192</v>
      </c>
      <c r="N1" s="3"/>
      <c r="O1" s="3"/>
      <c r="P1" s="3" t="s">
        <v>137</v>
      </c>
      <c r="Q1" s="3"/>
      <c r="R1" s="3"/>
      <c r="S1" s="3" t="s">
        <v>189</v>
      </c>
      <c r="T1" s="3" t="s">
        <v>190</v>
      </c>
      <c r="U1" t="s">
        <v>193</v>
      </c>
      <c r="Y1" s="1"/>
      <c r="Z1" s="1"/>
      <c r="AA1" s="1"/>
      <c r="AB1" s="3"/>
    </row>
    <row r="2" spans="1:28" x14ac:dyDescent="0.25">
      <c r="A2" s="3"/>
      <c r="B2" s="3"/>
      <c r="C2" s="3"/>
      <c r="D2" s="3"/>
      <c r="E2" s="3"/>
      <c r="F2" s="3"/>
      <c r="G2" s="3"/>
      <c r="H2" s="3"/>
      <c r="I2" s="3" t="s">
        <v>187</v>
      </c>
      <c r="J2" s="3" t="s">
        <v>188</v>
      </c>
      <c r="K2" s="3" t="s">
        <v>2</v>
      </c>
      <c r="L2" s="3"/>
      <c r="M2" s="3"/>
      <c r="N2" s="3" t="s">
        <v>5</v>
      </c>
      <c r="O2" s="3" t="s">
        <v>197</v>
      </c>
      <c r="P2" s="3"/>
      <c r="Q2" s="3" t="s">
        <v>85</v>
      </c>
      <c r="R2" s="3" t="s">
        <v>191</v>
      </c>
      <c r="S2" s="3"/>
      <c r="T2" s="3"/>
      <c r="U2" s="3" t="s">
        <v>194</v>
      </c>
      <c r="V2" s="3" t="s">
        <v>3</v>
      </c>
      <c r="W2" s="3" t="s">
        <v>196</v>
      </c>
      <c r="X2" s="3" t="s">
        <v>195</v>
      </c>
      <c r="Y2" s="3" t="s">
        <v>198</v>
      </c>
      <c r="Z2" s="3" t="s">
        <v>203</v>
      </c>
      <c r="AA2" s="3" t="s">
        <v>204</v>
      </c>
      <c r="AB2" s="3" t="s">
        <v>1</v>
      </c>
    </row>
    <row r="3" spans="1:28" x14ac:dyDescent="0.25">
      <c r="A3" s="4">
        <v>86</v>
      </c>
      <c r="B3" s="5" t="s">
        <v>138</v>
      </c>
      <c r="C3" s="5">
        <v>85.5</v>
      </c>
      <c r="D3" s="6">
        <v>1</v>
      </c>
      <c r="E3" s="5" t="s">
        <v>101</v>
      </c>
      <c r="F3" s="6" t="s">
        <v>13</v>
      </c>
      <c r="G3" s="6">
        <v>0</v>
      </c>
      <c r="H3" s="6">
        <v>2</v>
      </c>
      <c r="I3" s="6">
        <v>50</v>
      </c>
      <c r="J3" s="6">
        <v>36</v>
      </c>
      <c r="K3" s="6">
        <f xml:space="preserve"> I3/(I3+J3)</f>
        <v>0.58139534883720934</v>
      </c>
      <c r="L3" s="6">
        <v>1</v>
      </c>
      <c r="M3" s="6">
        <v>4.5</v>
      </c>
      <c r="N3" s="7" t="str">
        <f>IF(F3="W",S3,T3)</f>
        <v>Keuchel</v>
      </c>
      <c r="O3" s="7" t="str">
        <f>IF(F3="W",T3,S3)</f>
        <v>Nola</v>
      </c>
      <c r="P3" s="6" t="s">
        <v>11</v>
      </c>
      <c r="Q3" s="9">
        <v>-1</v>
      </c>
      <c r="R3" s="7">
        <v>0</v>
      </c>
      <c r="S3" s="5" t="s">
        <v>102</v>
      </c>
      <c r="T3" s="5" t="s">
        <v>35</v>
      </c>
      <c r="U3" s="7">
        <v>45</v>
      </c>
      <c r="V3" s="7">
        <v>50</v>
      </c>
      <c r="W3" s="7">
        <f xml:space="preserve"> U3/(U3+V3)</f>
        <v>0.47368421052631576</v>
      </c>
      <c r="X3" s="3" t="b">
        <f>IF(E3="PHI",TRUE)</f>
        <v>1</v>
      </c>
      <c r="Y3" s="3">
        <f>K3-W3</f>
        <v>0.10771113831089357</v>
      </c>
      <c r="Z3" s="3"/>
      <c r="AA3" s="3"/>
      <c r="AB3" s="8">
        <v>40180</v>
      </c>
    </row>
    <row r="4" spans="1:28" x14ac:dyDescent="0.25">
      <c r="A4" s="4">
        <v>87</v>
      </c>
      <c r="B4" s="5" t="s">
        <v>139</v>
      </c>
      <c r="C4" s="5">
        <v>84</v>
      </c>
      <c r="D4" s="6">
        <v>1</v>
      </c>
      <c r="E4" s="5" t="s">
        <v>101</v>
      </c>
      <c r="F4" s="6" t="s">
        <v>8</v>
      </c>
      <c r="G4" s="6">
        <v>9</v>
      </c>
      <c r="H4" s="6">
        <v>2</v>
      </c>
      <c r="I4" s="6">
        <v>51</v>
      </c>
      <c r="J4" s="6">
        <v>36</v>
      </c>
      <c r="K4" s="6">
        <f t="shared" ref="K4:K66" si="0" xml:space="preserve"> I4/(I4+J4)</f>
        <v>0.58620689655172409</v>
      </c>
      <c r="L4" s="6">
        <v>1</v>
      </c>
      <c r="M4" s="6">
        <v>5.5</v>
      </c>
      <c r="N4" s="7" t="str">
        <f>IF(F4="W",S4,T4)</f>
        <v>Wilson</v>
      </c>
      <c r="O4" s="7" t="str">
        <f>IF(F4="W",T4,S4)</f>
        <v>Pivetta</v>
      </c>
      <c r="P4" s="6" t="s">
        <v>11</v>
      </c>
      <c r="Q4" s="9">
        <v>1</v>
      </c>
      <c r="R4" s="7">
        <v>0</v>
      </c>
      <c r="S4" s="5" t="s">
        <v>140</v>
      </c>
      <c r="T4" s="5" t="s">
        <v>141</v>
      </c>
      <c r="U4" s="7">
        <v>45</v>
      </c>
      <c r="V4" s="7">
        <v>51</v>
      </c>
      <c r="W4" s="7">
        <f t="shared" ref="W4:W66" si="1" xml:space="preserve"> U4/(U4+V4)</f>
        <v>0.46875</v>
      </c>
      <c r="X4" s="3" t="b">
        <f>IF(E4="PHI",TRUE)</f>
        <v>1</v>
      </c>
      <c r="Y4" s="3">
        <f>K4-W4</f>
        <v>0.11745689655172409</v>
      </c>
      <c r="Z4" s="3"/>
      <c r="AA4" s="3"/>
      <c r="AB4" s="8">
        <v>40147</v>
      </c>
    </row>
    <row r="5" spans="1:28" x14ac:dyDescent="0.25">
      <c r="A5" s="4">
        <v>88</v>
      </c>
      <c r="B5" s="5" t="s">
        <v>142</v>
      </c>
      <c r="C5" s="5">
        <v>86</v>
      </c>
      <c r="D5" s="6">
        <v>1</v>
      </c>
      <c r="E5" s="5" t="s">
        <v>101</v>
      </c>
      <c r="F5" s="6" t="s">
        <v>8</v>
      </c>
      <c r="G5" s="6">
        <v>12</v>
      </c>
      <c r="H5" s="6">
        <v>6</v>
      </c>
      <c r="I5" s="6">
        <v>52</v>
      </c>
      <c r="J5" s="6">
        <v>36</v>
      </c>
      <c r="K5" s="6">
        <f t="shared" si="0"/>
        <v>0.59090909090909094</v>
      </c>
      <c r="L5" s="6">
        <v>1</v>
      </c>
      <c r="M5" s="6">
        <v>6</v>
      </c>
      <c r="N5" s="7" t="str">
        <f>IF(F5="W",S5,T5)</f>
        <v>Minter</v>
      </c>
      <c r="O5" s="7" t="str">
        <f>IF(F5="W",T5,S5)</f>
        <v>Eflin</v>
      </c>
      <c r="P5" s="6" t="s">
        <v>11</v>
      </c>
      <c r="Q5" s="9">
        <v>2</v>
      </c>
      <c r="R5" s="7">
        <v>0</v>
      </c>
      <c r="S5" s="5" t="s">
        <v>143</v>
      </c>
      <c r="T5" s="5" t="s">
        <v>106</v>
      </c>
      <c r="U5" s="7">
        <v>45</v>
      </c>
      <c r="V5" s="7">
        <v>52</v>
      </c>
      <c r="W5" s="7">
        <f t="shared" si="1"/>
        <v>0.46391752577319589</v>
      </c>
      <c r="X5" s="3" t="b">
        <f>IF(E5="PHI",TRUE)</f>
        <v>1</v>
      </c>
      <c r="Y5" s="3">
        <f>K5-W5</f>
        <v>0.12699156513589505</v>
      </c>
      <c r="Z5" s="3"/>
      <c r="AA5" s="3"/>
      <c r="AB5" s="8">
        <v>40633</v>
      </c>
    </row>
    <row r="6" spans="1:28" x14ac:dyDescent="0.25">
      <c r="A6" s="4">
        <v>89</v>
      </c>
      <c r="B6" s="5" t="s">
        <v>144</v>
      </c>
      <c r="C6" s="5">
        <v>84</v>
      </c>
      <c r="D6" s="6">
        <v>1</v>
      </c>
      <c r="E6" s="5" t="s">
        <v>34</v>
      </c>
      <c r="F6" s="6" t="s">
        <v>8</v>
      </c>
      <c r="G6" s="6">
        <v>1</v>
      </c>
      <c r="H6" s="6">
        <v>0</v>
      </c>
      <c r="I6" s="6">
        <v>53</v>
      </c>
      <c r="J6" s="6">
        <v>36</v>
      </c>
      <c r="K6" s="6">
        <f t="shared" si="0"/>
        <v>0.5955056179775281</v>
      </c>
      <c r="L6" s="6">
        <v>1</v>
      </c>
      <c r="M6" s="6">
        <v>6.5</v>
      </c>
      <c r="N6" s="7" t="str">
        <f>IF(F6="W",S6,T6)</f>
        <v>Jackson</v>
      </c>
      <c r="O6" s="7" t="str">
        <f>IF(F6="W",T6,S6)</f>
        <v>Quijada</v>
      </c>
      <c r="P6" s="6" t="s">
        <v>11</v>
      </c>
      <c r="Q6" s="9">
        <v>3</v>
      </c>
      <c r="R6" s="7">
        <v>0</v>
      </c>
      <c r="S6" s="5" t="s">
        <v>17</v>
      </c>
      <c r="T6" s="5" t="s">
        <v>145</v>
      </c>
      <c r="U6" s="7">
        <v>32</v>
      </c>
      <c r="V6" s="7">
        <v>54</v>
      </c>
      <c r="W6" s="7">
        <f t="shared" si="1"/>
        <v>0.37209302325581395</v>
      </c>
      <c r="X6" s="3" t="b">
        <f>IF(E6="MIA",TRUE)</f>
        <v>1</v>
      </c>
      <c r="Y6" s="3">
        <f>K6-W6</f>
        <v>0.22341259472171415</v>
      </c>
      <c r="Z6" s="3" t="b">
        <v>1</v>
      </c>
      <c r="AA6" s="3" t="s">
        <v>202</v>
      </c>
      <c r="AB6" s="8">
        <v>41102</v>
      </c>
    </row>
    <row r="7" spans="1:28" x14ac:dyDescent="0.25">
      <c r="A7" s="4">
        <v>90</v>
      </c>
      <c r="B7" s="5" t="s">
        <v>146</v>
      </c>
      <c r="C7" s="5">
        <v>83</v>
      </c>
      <c r="D7" s="6">
        <v>1</v>
      </c>
      <c r="E7" s="5" t="s">
        <v>34</v>
      </c>
      <c r="F7" s="6" t="s">
        <v>13</v>
      </c>
      <c r="G7" s="6">
        <v>4</v>
      </c>
      <c r="H7" s="6">
        <v>5</v>
      </c>
      <c r="I7" s="6">
        <v>53</v>
      </c>
      <c r="J7" s="6">
        <v>37</v>
      </c>
      <c r="K7" s="6">
        <f t="shared" si="0"/>
        <v>0.58888888888888891</v>
      </c>
      <c r="L7" s="6">
        <v>1</v>
      </c>
      <c r="M7" s="6">
        <v>6</v>
      </c>
      <c r="N7" s="7" t="str">
        <f>IF(F7="W",S7,T7)</f>
        <v>Fried</v>
      </c>
      <c r="O7" s="7" t="str">
        <f>IF(F7="W",T7,S7)</f>
        <v>Smith</v>
      </c>
      <c r="P7" s="6" t="s">
        <v>23</v>
      </c>
      <c r="Q7" s="9">
        <v>-1</v>
      </c>
      <c r="R7" s="7">
        <v>0</v>
      </c>
      <c r="S7" s="5" t="s">
        <v>38</v>
      </c>
      <c r="T7" s="5" t="s">
        <v>9</v>
      </c>
      <c r="U7" s="7">
        <v>33</v>
      </c>
      <c r="V7" s="7">
        <v>54</v>
      </c>
      <c r="W7" s="7">
        <f t="shared" si="1"/>
        <v>0.37931034482758619</v>
      </c>
      <c r="X7" s="3" t="b">
        <f>IF(E7="MIA",TRUE)</f>
        <v>1</v>
      </c>
      <c r="Y7" s="3">
        <f>K7-W7</f>
        <v>0.20957854406130272</v>
      </c>
      <c r="Z7" s="3"/>
      <c r="AA7" s="3"/>
      <c r="AB7" s="8">
        <v>37216</v>
      </c>
    </row>
    <row r="8" spans="1:28" x14ac:dyDescent="0.25">
      <c r="A8" s="4">
        <v>91</v>
      </c>
      <c r="B8" s="5" t="s">
        <v>147</v>
      </c>
      <c r="C8" s="5">
        <v>82</v>
      </c>
      <c r="D8" s="6">
        <v>1</v>
      </c>
      <c r="E8" s="5" t="s">
        <v>34</v>
      </c>
      <c r="F8" s="6" t="s">
        <v>8</v>
      </c>
      <c r="G8" s="6">
        <v>4</v>
      </c>
      <c r="H8" s="6">
        <v>3</v>
      </c>
      <c r="I8" s="6">
        <v>54</v>
      </c>
      <c r="J8" s="6">
        <v>37</v>
      </c>
      <c r="K8" s="6">
        <f t="shared" si="0"/>
        <v>0.59340659340659341</v>
      </c>
      <c r="L8" s="6">
        <v>1</v>
      </c>
      <c r="M8" s="6">
        <v>6</v>
      </c>
      <c r="N8" s="7" t="str">
        <f>IF(F8="W",S8,T8)</f>
        <v>Keuchel</v>
      </c>
      <c r="O8" s="7" t="str">
        <f>IF(F8="W",T8,S8)</f>
        <v>Richards</v>
      </c>
      <c r="P8" s="6" t="s">
        <v>23</v>
      </c>
      <c r="Q8" s="9">
        <v>1</v>
      </c>
      <c r="R8" s="7">
        <v>0</v>
      </c>
      <c r="S8" s="5" t="s">
        <v>35</v>
      </c>
      <c r="T8" s="5" t="s">
        <v>148</v>
      </c>
      <c r="U8" s="7">
        <v>33</v>
      </c>
      <c r="V8" s="7">
        <v>55</v>
      </c>
      <c r="W8" s="7">
        <f t="shared" si="1"/>
        <v>0.375</v>
      </c>
      <c r="X8" s="3" t="b">
        <f>IF(E8="MIA",TRUE)</f>
        <v>1</v>
      </c>
      <c r="Y8" s="3">
        <f>K8-W8</f>
        <v>0.21840659340659341</v>
      </c>
      <c r="Z8" s="3" t="b">
        <v>1</v>
      </c>
      <c r="AA8" s="7" t="s">
        <v>211</v>
      </c>
      <c r="AB8" s="8">
        <v>30514</v>
      </c>
    </row>
    <row r="9" spans="1:28" x14ac:dyDescent="0.25">
      <c r="A9" s="4">
        <v>92</v>
      </c>
      <c r="B9" s="5" t="s">
        <v>149</v>
      </c>
      <c r="C9" s="5">
        <v>83.5</v>
      </c>
      <c r="D9" s="6">
        <v>0</v>
      </c>
      <c r="E9" s="5" t="s">
        <v>150</v>
      </c>
      <c r="F9" s="6" t="s">
        <v>8</v>
      </c>
      <c r="G9" s="6">
        <v>5</v>
      </c>
      <c r="H9" s="6">
        <v>3</v>
      </c>
      <c r="I9" s="6">
        <v>55</v>
      </c>
      <c r="J9" s="6">
        <v>37</v>
      </c>
      <c r="K9" s="6">
        <f t="shared" si="0"/>
        <v>0.59782608695652173</v>
      </c>
      <c r="L9" s="6">
        <v>1</v>
      </c>
      <c r="M9" s="6">
        <v>6</v>
      </c>
      <c r="N9" s="7" t="str">
        <f>IF(F9="W",S9,T9)</f>
        <v>Keuchel</v>
      </c>
      <c r="O9" s="7" t="str">
        <f>IF(F9="W",T9,S9)</f>
        <v>Lamet</v>
      </c>
      <c r="P9" s="6" t="s">
        <v>11</v>
      </c>
      <c r="Q9" s="9">
        <v>2</v>
      </c>
      <c r="R9" s="7">
        <v>0</v>
      </c>
      <c r="S9" s="5" t="s">
        <v>35</v>
      </c>
      <c r="T9" s="5" t="s">
        <v>151</v>
      </c>
      <c r="U9" s="7">
        <v>45</v>
      </c>
      <c r="V9" s="7">
        <v>46</v>
      </c>
      <c r="W9" s="7">
        <f t="shared" si="1"/>
        <v>0.49450549450549453</v>
      </c>
      <c r="X9" s="3" t="b">
        <f>IF(E9="MIA",TRUE)</f>
        <v>0</v>
      </c>
      <c r="Y9" s="3">
        <f>K9-W9</f>
        <v>0.1033205924510272</v>
      </c>
      <c r="Z9" s="3"/>
      <c r="AA9" s="3"/>
      <c r="AB9" s="8">
        <v>34692</v>
      </c>
    </row>
    <row r="10" spans="1:28" x14ac:dyDescent="0.25">
      <c r="A10" s="4">
        <v>93</v>
      </c>
      <c r="B10" s="5" t="s">
        <v>152</v>
      </c>
      <c r="C10" s="5">
        <v>84</v>
      </c>
      <c r="D10" s="6">
        <v>0</v>
      </c>
      <c r="E10" s="5" t="s">
        <v>150</v>
      </c>
      <c r="F10" s="6" t="s">
        <v>8</v>
      </c>
      <c r="G10" s="6">
        <v>7</v>
      </c>
      <c r="H10" s="6">
        <v>5</v>
      </c>
      <c r="I10" s="6">
        <v>56</v>
      </c>
      <c r="J10" s="6">
        <v>37</v>
      </c>
      <c r="K10" s="6">
        <f t="shared" si="0"/>
        <v>0.60215053763440862</v>
      </c>
      <c r="L10" s="6">
        <v>1</v>
      </c>
      <c r="M10" s="6">
        <v>6</v>
      </c>
      <c r="N10" s="7" t="str">
        <f>IF(F10="W",S10,T10)</f>
        <v>Newcomb</v>
      </c>
      <c r="O10" s="7" t="str">
        <f>IF(F10="W",T10,S10)</f>
        <v>Perdomo</v>
      </c>
      <c r="P10" s="6" t="s">
        <v>11</v>
      </c>
      <c r="Q10" s="9">
        <v>3</v>
      </c>
      <c r="R10" s="7">
        <v>0</v>
      </c>
      <c r="S10" s="5" t="s">
        <v>41</v>
      </c>
      <c r="T10" s="5" t="s">
        <v>153</v>
      </c>
      <c r="U10" s="7">
        <v>46</v>
      </c>
      <c r="V10" s="7">
        <v>46</v>
      </c>
      <c r="W10" s="7">
        <f t="shared" si="1"/>
        <v>0.5</v>
      </c>
      <c r="X10" s="3" t="b">
        <f>IF(E10="MIA",TRUE)</f>
        <v>0</v>
      </c>
      <c r="Y10" s="3">
        <f>K10-W10</f>
        <v>0.10215053763440862</v>
      </c>
      <c r="Z10" s="3"/>
      <c r="AA10" s="3"/>
      <c r="AB10" s="8">
        <v>43148</v>
      </c>
    </row>
    <row r="11" spans="1:28" x14ac:dyDescent="0.25">
      <c r="A11" s="4">
        <v>94</v>
      </c>
      <c r="B11" s="5" t="s">
        <v>154</v>
      </c>
      <c r="C11" s="5">
        <v>85</v>
      </c>
      <c r="D11" s="6">
        <v>0</v>
      </c>
      <c r="E11" s="5" t="s">
        <v>150</v>
      </c>
      <c r="F11" s="6" t="s">
        <v>8</v>
      </c>
      <c r="G11" s="6">
        <v>4</v>
      </c>
      <c r="H11" s="6">
        <v>1</v>
      </c>
      <c r="I11" s="6">
        <v>57</v>
      </c>
      <c r="J11" s="6">
        <v>37</v>
      </c>
      <c r="K11" s="6">
        <f t="shared" si="0"/>
        <v>0.6063829787234043</v>
      </c>
      <c r="L11" s="6">
        <v>1</v>
      </c>
      <c r="M11" s="6">
        <v>7</v>
      </c>
      <c r="N11" s="7" t="str">
        <f>IF(F11="W",S11,T11)</f>
        <v>Soroka</v>
      </c>
      <c r="O11" s="7" t="str">
        <f>IF(F11="W",T11,S11)</f>
        <v>Wingenter</v>
      </c>
      <c r="P11" s="6" t="s">
        <v>23</v>
      </c>
      <c r="Q11" s="9">
        <v>4</v>
      </c>
      <c r="R11" s="7">
        <v>0</v>
      </c>
      <c r="S11" s="5" t="s">
        <v>77</v>
      </c>
      <c r="T11" s="5" t="s">
        <v>155</v>
      </c>
      <c r="U11" s="7">
        <v>47</v>
      </c>
      <c r="V11" s="7">
        <v>46</v>
      </c>
      <c r="W11" s="7">
        <f t="shared" si="1"/>
        <v>0.5053763440860215</v>
      </c>
      <c r="X11" s="3" t="b">
        <f>IF(E11="MIA",TRUE)</f>
        <v>0</v>
      </c>
      <c r="Y11" s="3">
        <f>K11-W11</f>
        <v>0.1010066346373828</v>
      </c>
      <c r="Z11" s="3"/>
      <c r="AA11" s="3"/>
      <c r="AB11" s="8">
        <v>34739</v>
      </c>
    </row>
    <row r="12" spans="1:28" x14ac:dyDescent="0.25">
      <c r="A12" s="4">
        <v>95</v>
      </c>
      <c r="B12" s="5" t="s">
        <v>156</v>
      </c>
      <c r="C12" s="5">
        <v>85</v>
      </c>
      <c r="D12" s="6">
        <v>0</v>
      </c>
      <c r="E12" s="5" t="s">
        <v>157</v>
      </c>
      <c r="F12" s="6" t="s">
        <v>8</v>
      </c>
      <c r="G12" s="6">
        <v>4</v>
      </c>
      <c r="H12" s="6">
        <v>2</v>
      </c>
      <c r="I12" s="6">
        <v>58</v>
      </c>
      <c r="J12" s="6">
        <v>37</v>
      </c>
      <c r="K12" s="6">
        <f t="shared" si="0"/>
        <v>0.61052631578947369</v>
      </c>
      <c r="L12" s="6">
        <v>1</v>
      </c>
      <c r="M12" s="6">
        <v>7.5</v>
      </c>
      <c r="N12" s="7" t="str">
        <f>IF(F12="W",S12,T12)</f>
        <v>Fried</v>
      </c>
      <c r="O12" s="7" t="str">
        <f>IF(F12="W",T12,S12)</f>
        <v>Houser</v>
      </c>
      <c r="P12" s="6" t="s">
        <v>11</v>
      </c>
      <c r="Q12" s="9">
        <v>5</v>
      </c>
      <c r="R12" s="7">
        <v>0</v>
      </c>
      <c r="S12" s="5" t="s">
        <v>9</v>
      </c>
      <c r="T12" s="5" t="s">
        <v>158</v>
      </c>
      <c r="U12" s="7">
        <v>48</v>
      </c>
      <c r="V12" s="7">
        <v>47</v>
      </c>
      <c r="W12" s="7">
        <f t="shared" si="1"/>
        <v>0.50526315789473686</v>
      </c>
      <c r="X12" s="3" t="b">
        <f>IF(E12="MIA",TRUE)</f>
        <v>0</v>
      </c>
      <c r="Y12" s="3">
        <f>K12-W12</f>
        <v>0.10526315789473684</v>
      </c>
      <c r="Z12" s="3"/>
      <c r="AA12" s="3"/>
      <c r="AB12" s="8">
        <v>31850</v>
      </c>
    </row>
    <row r="13" spans="1:28" x14ac:dyDescent="0.25">
      <c r="A13" s="4">
        <v>96</v>
      </c>
      <c r="B13" s="5" t="s">
        <v>159</v>
      </c>
      <c r="C13" s="5">
        <v>82</v>
      </c>
      <c r="D13" s="6">
        <v>0</v>
      </c>
      <c r="E13" s="5" t="s">
        <v>157</v>
      </c>
      <c r="F13" s="6" t="s">
        <v>13</v>
      </c>
      <c r="G13" s="6">
        <v>1</v>
      </c>
      <c r="H13" s="6">
        <v>13</v>
      </c>
      <c r="I13" s="6">
        <v>58</v>
      </c>
      <c r="J13" s="6">
        <v>38</v>
      </c>
      <c r="K13" s="6">
        <f t="shared" si="0"/>
        <v>0.60416666666666663</v>
      </c>
      <c r="L13" s="6">
        <v>1</v>
      </c>
      <c r="M13" s="6">
        <v>6.5</v>
      </c>
      <c r="N13" s="7" t="str">
        <f>IF(F13="W",S13,T13)</f>
        <v>Wilson</v>
      </c>
      <c r="O13" s="7" t="str">
        <f>IF(F13="W",T13,S13)</f>
        <v>Woodruff</v>
      </c>
      <c r="P13" s="6" t="s">
        <v>11</v>
      </c>
      <c r="Q13" s="9">
        <v>-1</v>
      </c>
      <c r="R13" s="7">
        <v>0</v>
      </c>
      <c r="S13" s="5" t="s">
        <v>160</v>
      </c>
      <c r="T13" s="5" t="s">
        <v>140</v>
      </c>
      <c r="U13" s="7">
        <v>49</v>
      </c>
      <c r="V13" s="7">
        <v>47</v>
      </c>
      <c r="W13" s="7">
        <f t="shared" si="1"/>
        <v>0.51041666666666663</v>
      </c>
      <c r="X13" s="3" t="b">
        <f>IF(E13="MIA",TRUE)</f>
        <v>0</v>
      </c>
      <c r="Y13" s="3">
        <f>K13-W13</f>
        <v>9.375E-2</v>
      </c>
      <c r="Z13" s="3"/>
      <c r="AA13" s="3"/>
      <c r="AB13" s="8">
        <v>31599</v>
      </c>
    </row>
    <row r="14" spans="1:28" x14ac:dyDescent="0.25">
      <c r="A14" s="4">
        <v>97</v>
      </c>
      <c r="B14" s="5" t="s">
        <v>161</v>
      </c>
      <c r="C14" s="5">
        <v>81</v>
      </c>
      <c r="D14" s="6">
        <v>0</v>
      </c>
      <c r="E14" s="5" t="s">
        <v>157</v>
      </c>
      <c r="F14" s="6" t="s">
        <v>13</v>
      </c>
      <c r="G14" s="6">
        <v>4</v>
      </c>
      <c r="H14" s="6">
        <v>5</v>
      </c>
      <c r="I14" s="6">
        <v>58</v>
      </c>
      <c r="J14" s="6">
        <v>39</v>
      </c>
      <c r="K14" s="6">
        <f t="shared" si="0"/>
        <v>0.59793814432989689</v>
      </c>
      <c r="L14" s="6">
        <v>1</v>
      </c>
      <c r="M14" s="6">
        <v>6.5</v>
      </c>
      <c r="N14" s="7" t="str">
        <f>IF(F14="W",S14,T14)</f>
        <v>Keuchel</v>
      </c>
      <c r="O14" s="7" t="str">
        <f>IF(F14="W",T14,S14)</f>
        <v>Anderson</v>
      </c>
      <c r="P14" s="6" t="s">
        <v>23</v>
      </c>
      <c r="Q14" s="9">
        <v>-2</v>
      </c>
      <c r="R14" s="7">
        <v>0</v>
      </c>
      <c r="S14" s="5" t="s">
        <v>162</v>
      </c>
      <c r="T14" s="5" t="s">
        <v>35</v>
      </c>
      <c r="U14" s="7">
        <v>50</v>
      </c>
      <c r="V14" s="7">
        <v>47</v>
      </c>
      <c r="W14" s="7">
        <f t="shared" si="1"/>
        <v>0.51546391752577314</v>
      </c>
      <c r="X14" s="3" t="b">
        <f>IF(E14="MIA",TRUE)</f>
        <v>0</v>
      </c>
      <c r="Y14" s="3">
        <f>K14-W14</f>
        <v>8.2474226804123751E-2</v>
      </c>
      <c r="Z14" s="3"/>
      <c r="AA14" s="3"/>
      <c r="AB14" s="8">
        <v>36928</v>
      </c>
    </row>
    <row r="15" spans="1:28" x14ac:dyDescent="0.25">
      <c r="A15" s="4">
        <v>98</v>
      </c>
      <c r="B15" s="5" t="s">
        <v>163</v>
      </c>
      <c r="C15" s="5">
        <v>80</v>
      </c>
      <c r="D15" s="6">
        <v>1</v>
      </c>
      <c r="E15" s="5" t="s">
        <v>92</v>
      </c>
      <c r="F15" s="6" t="s">
        <v>13</v>
      </c>
      <c r="G15" s="6">
        <v>4</v>
      </c>
      <c r="H15" s="6">
        <v>13</v>
      </c>
      <c r="I15" s="6">
        <v>58</v>
      </c>
      <c r="J15" s="6">
        <v>40</v>
      </c>
      <c r="K15" s="6">
        <f t="shared" si="0"/>
        <v>0.59183673469387754</v>
      </c>
      <c r="L15" s="6">
        <v>1</v>
      </c>
      <c r="M15" s="6">
        <v>5.5</v>
      </c>
      <c r="N15" s="7" t="str">
        <f>IF(F15="W",S15,T15)</f>
        <v>Wright</v>
      </c>
      <c r="O15" s="7" t="str">
        <f>IF(F15="W",T15,S15)</f>
        <v>Strasburg</v>
      </c>
      <c r="P15" s="6" t="s">
        <v>11</v>
      </c>
      <c r="Q15" s="9">
        <v>-3</v>
      </c>
      <c r="R15" s="7">
        <v>0</v>
      </c>
      <c r="S15" s="5" t="s">
        <v>93</v>
      </c>
      <c r="T15" s="5" t="s">
        <v>164</v>
      </c>
      <c r="U15" s="7">
        <v>51</v>
      </c>
      <c r="V15" s="7">
        <v>44</v>
      </c>
      <c r="W15" s="7">
        <f t="shared" si="1"/>
        <v>0.5368421052631579</v>
      </c>
      <c r="X15" s="3" t="b">
        <v>1</v>
      </c>
      <c r="Y15" s="3">
        <f>K15-W15</f>
        <v>5.4994629430719644E-2</v>
      </c>
      <c r="Z15" s="3"/>
      <c r="AA15" s="3"/>
      <c r="AB15" s="8">
        <v>39363</v>
      </c>
    </row>
    <row r="16" spans="1:28" x14ac:dyDescent="0.25">
      <c r="A16" s="4">
        <v>99</v>
      </c>
      <c r="B16" s="5" t="s">
        <v>165</v>
      </c>
      <c r="C16" s="5">
        <v>82</v>
      </c>
      <c r="D16" s="6">
        <v>1</v>
      </c>
      <c r="E16" s="5" t="s">
        <v>92</v>
      </c>
      <c r="F16" s="6" t="s">
        <v>8</v>
      </c>
      <c r="G16" s="6">
        <v>4</v>
      </c>
      <c r="H16" s="6">
        <v>3</v>
      </c>
      <c r="I16" s="6">
        <v>59</v>
      </c>
      <c r="J16" s="6">
        <v>40</v>
      </c>
      <c r="K16" s="6">
        <f t="shared" si="0"/>
        <v>0.59595959595959591</v>
      </c>
      <c r="L16" s="6">
        <v>1</v>
      </c>
      <c r="M16" s="6">
        <v>6.5</v>
      </c>
      <c r="N16" s="7" t="str">
        <f>IF(F16="W",S16,T16)</f>
        <v>Jackson</v>
      </c>
      <c r="O16" s="7" t="str">
        <f>IF(F16="W",T16,S16)</f>
        <v>Rodney</v>
      </c>
      <c r="P16" s="6" t="s">
        <v>11</v>
      </c>
      <c r="Q16" s="9">
        <v>1</v>
      </c>
      <c r="R16" s="7">
        <v>0</v>
      </c>
      <c r="S16" s="5" t="s">
        <v>17</v>
      </c>
      <c r="T16" s="5" t="s">
        <v>166</v>
      </c>
      <c r="U16" s="7">
        <v>51</v>
      </c>
      <c r="V16" s="7">
        <v>45</v>
      </c>
      <c r="W16" s="7">
        <f t="shared" si="1"/>
        <v>0.53125</v>
      </c>
      <c r="X16" s="3" t="b">
        <v>1</v>
      </c>
      <c r="Y16" s="3">
        <f>K16-W16</f>
        <v>6.4709595959595911E-2</v>
      </c>
      <c r="Z16" s="3" t="b">
        <v>1</v>
      </c>
      <c r="AA16" s="3" t="s">
        <v>202</v>
      </c>
      <c r="AB16" s="8">
        <v>39344</v>
      </c>
    </row>
    <row r="17" spans="1:28" x14ac:dyDescent="0.25">
      <c r="A17" s="4">
        <v>100</v>
      </c>
      <c r="B17" s="5" t="s">
        <v>167</v>
      </c>
      <c r="C17" s="5">
        <v>81</v>
      </c>
      <c r="D17" s="6">
        <v>1</v>
      </c>
      <c r="E17" s="5" t="s">
        <v>92</v>
      </c>
      <c r="F17" s="6" t="s">
        <v>13</v>
      </c>
      <c r="G17" s="6">
        <v>3</v>
      </c>
      <c r="H17" s="6">
        <v>5</v>
      </c>
      <c r="I17" s="6">
        <v>59</v>
      </c>
      <c r="J17" s="6">
        <v>41</v>
      </c>
      <c r="K17" s="6">
        <f t="shared" si="0"/>
        <v>0.59</v>
      </c>
      <c r="L17" s="6">
        <v>1</v>
      </c>
      <c r="M17" s="6">
        <v>5.5</v>
      </c>
      <c r="N17" s="7" t="str">
        <f>IF(F17="W",S17,T17)</f>
        <v>Soroka</v>
      </c>
      <c r="O17" s="7" t="str">
        <f>IF(F17="W",T17,S17)</f>
        <v>Sanchez</v>
      </c>
      <c r="P17" s="6" t="s">
        <v>11</v>
      </c>
      <c r="Q17" s="9">
        <v>-1</v>
      </c>
      <c r="R17" s="7">
        <v>0</v>
      </c>
      <c r="S17" s="5" t="s">
        <v>112</v>
      </c>
      <c r="T17" s="5" t="s">
        <v>77</v>
      </c>
      <c r="U17" s="7">
        <v>52</v>
      </c>
      <c r="V17" s="7">
        <v>45</v>
      </c>
      <c r="W17" s="7">
        <f t="shared" si="1"/>
        <v>0.53608247422680411</v>
      </c>
      <c r="X17" s="3" t="b">
        <v>1</v>
      </c>
      <c r="Y17" s="3">
        <f>K17-W17</f>
        <v>5.3917525773195862E-2</v>
      </c>
      <c r="Z17" s="3"/>
      <c r="AA17" s="3"/>
      <c r="AB17" s="8">
        <v>42467</v>
      </c>
    </row>
    <row r="18" spans="1:28" x14ac:dyDescent="0.25">
      <c r="A18" s="4">
        <v>101</v>
      </c>
      <c r="B18" s="5" t="s">
        <v>169</v>
      </c>
      <c r="C18" s="5">
        <v>83</v>
      </c>
      <c r="D18" s="6">
        <v>1</v>
      </c>
      <c r="E18" s="5" t="s">
        <v>92</v>
      </c>
      <c r="F18" s="6" t="s">
        <v>8</v>
      </c>
      <c r="G18" s="6">
        <v>7</v>
      </c>
      <c r="H18" s="6">
        <v>1</v>
      </c>
      <c r="I18" s="6">
        <v>60</v>
      </c>
      <c r="J18" s="6">
        <v>41</v>
      </c>
      <c r="K18" s="6">
        <f t="shared" si="0"/>
        <v>0.59405940594059403</v>
      </c>
      <c r="L18" s="6">
        <v>1</v>
      </c>
      <c r="M18" s="6">
        <v>6.5</v>
      </c>
      <c r="N18" s="7" t="str">
        <f>IF(F18="W",S18,T18)</f>
        <v>Gausman</v>
      </c>
      <c r="O18" s="7" t="str">
        <f>IF(F18="W",T18,S18)</f>
        <v>Ross</v>
      </c>
      <c r="P18" s="6" t="s">
        <v>11</v>
      </c>
      <c r="Q18" s="9">
        <v>1</v>
      </c>
      <c r="R18" s="7">
        <v>0</v>
      </c>
      <c r="S18" s="5" t="s">
        <v>15</v>
      </c>
      <c r="T18" s="5" t="s">
        <v>170</v>
      </c>
      <c r="U18" s="7">
        <v>52</v>
      </c>
      <c r="V18" s="7">
        <v>46</v>
      </c>
      <c r="W18" s="7">
        <f t="shared" si="1"/>
        <v>0.53061224489795922</v>
      </c>
      <c r="X18" s="3" t="b">
        <f>IF(E18="MIA",TRUE)</f>
        <v>0</v>
      </c>
      <c r="Y18" s="3">
        <f>K18-W18</f>
        <v>6.3447161042634814E-2</v>
      </c>
      <c r="Z18" s="3" t="b">
        <v>1</v>
      </c>
      <c r="AA18" s="7" t="s">
        <v>201</v>
      </c>
      <c r="AB18" s="8">
        <v>31848</v>
      </c>
    </row>
    <row r="19" spans="1:28" x14ac:dyDescent="0.25">
      <c r="A19" s="4">
        <v>102</v>
      </c>
      <c r="B19" s="5" t="s">
        <v>171</v>
      </c>
      <c r="C19" s="5">
        <v>84</v>
      </c>
      <c r="D19" s="6">
        <v>1</v>
      </c>
      <c r="E19" s="5" t="s">
        <v>125</v>
      </c>
      <c r="F19" s="6" t="s">
        <v>13</v>
      </c>
      <c r="G19" s="6">
        <v>4</v>
      </c>
      <c r="H19" s="6">
        <v>5</v>
      </c>
      <c r="I19" s="6">
        <v>60</v>
      </c>
      <c r="J19" s="6">
        <v>42</v>
      </c>
      <c r="K19" s="6">
        <f t="shared" si="0"/>
        <v>0.58823529411764708</v>
      </c>
      <c r="L19" s="6">
        <v>1</v>
      </c>
      <c r="M19" s="6">
        <v>5.5</v>
      </c>
      <c r="N19" s="7" t="str">
        <f>IF(F19="W",S19,T19)</f>
        <v>Swarzak</v>
      </c>
      <c r="O19" s="7" t="str">
        <f>IF(F19="W",T19,S19)</f>
        <v>Hill</v>
      </c>
      <c r="P19" s="6" t="s">
        <v>11</v>
      </c>
      <c r="Q19" s="9">
        <v>-1</v>
      </c>
      <c r="R19" s="7">
        <v>0</v>
      </c>
      <c r="S19" s="5" t="s">
        <v>172</v>
      </c>
      <c r="T19" s="5" t="s">
        <v>59</v>
      </c>
      <c r="U19" s="7">
        <v>38</v>
      </c>
      <c r="V19" s="7">
        <v>64</v>
      </c>
      <c r="W19" s="7">
        <f t="shared" si="1"/>
        <v>0.37254901960784315</v>
      </c>
      <c r="X19" s="3" t="b">
        <f>IF(E19="MIA",TRUE)</f>
        <v>0</v>
      </c>
      <c r="Y19" s="3">
        <f>K19-W19</f>
        <v>0.21568627450980393</v>
      </c>
      <c r="Z19" s="3" t="b">
        <v>1</v>
      </c>
      <c r="AA19" s="3" t="s">
        <v>210</v>
      </c>
      <c r="AB19" s="8">
        <v>36570</v>
      </c>
    </row>
    <row r="20" spans="1:28" x14ac:dyDescent="0.25">
      <c r="A20" s="4">
        <v>103</v>
      </c>
      <c r="B20" s="5" t="s">
        <v>173</v>
      </c>
      <c r="C20" s="5">
        <v>80.5</v>
      </c>
      <c r="D20" s="6">
        <v>1</v>
      </c>
      <c r="E20" s="5" t="s">
        <v>125</v>
      </c>
      <c r="F20" s="6" t="s">
        <v>13</v>
      </c>
      <c r="G20" s="6">
        <v>0</v>
      </c>
      <c r="H20" s="6">
        <v>2</v>
      </c>
      <c r="I20" s="6">
        <v>60</v>
      </c>
      <c r="J20" s="6">
        <v>43</v>
      </c>
      <c r="K20" s="6">
        <f t="shared" si="0"/>
        <v>0.58252427184466016</v>
      </c>
      <c r="L20" s="6">
        <v>1</v>
      </c>
      <c r="M20" s="6">
        <v>4</v>
      </c>
      <c r="N20" s="7" t="str">
        <f>IF(F20="W",S20,T20)</f>
        <v>Teheran</v>
      </c>
      <c r="O20" s="7" t="str">
        <f>IF(F20="W",T20,S20)</f>
        <v>Keller</v>
      </c>
      <c r="P20" s="6" t="s">
        <v>11</v>
      </c>
      <c r="Q20" s="9">
        <v>-2</v>
      </c>
      <c r="R20" s="7">
        <v>0</v>
      </c>
      <c r="S20" s="5" t="s">
        <v>174</v>
      </c>
      <c r="T20" s="5" t="s">
        <v>37</v>
      </c>
      <c r="U20" s="7">
        <v>38</v>
      </c>
      <c r="V20" s="7">
        <v>65</v>
      </c>
      <c r="W20" s="7">
        <f t="shared" si="1"/>
        <v>0.36893203883495146</v>
      </c>
      <c r="X20" s="3" t="b">
        <f>IF(E20="MIA",TRUE)</f>
        <v>0</v>
      </c>
      <c r="Y20" s="3">
        <f>K20-W20</f>
        <v>0.2135922330097087</v>
      </c>
      <c r="Z20" s="3" t="b">
        <v>1</v>
      </c>
      <c r="AA20" s="3" t="s">
        <v>210</v>
      </c>
      <c r="AB20" s="8">
        <v>38865</v>
      </c>
    </row>
    <row r="21" spans="1:28" x14ac:dyDescent="0.25">
      <c r="A21" s="4">
        <v>104</v>
      </c>
      <c r="B21" s="5" t="s">
        <v>175</v>
      </c>
      <c r="C21" s="5">
        <v>78</v>
      </c>
      <c r="D21" s="6">
        <v>0</v>
      </c>
      <c r="E21" s="5" t="s">
        <v>101</v>
      </c>
      <c r="F21" s="6" t="s">
        <v>8</v>
      </c>
      <c r="G21" s="6">
        <v>9</v>
      </c>
      <c r="H21" s="6">
        <v>2</v>
      </c>
      <c r="I21" s="6">
        <v>61</v>
      </c>
      <c r="J21" s="6">
        <v>43</v>
      </c>
      <c r="K21" s="6">
        <f t="shared" si="0"/>
        <v>0.58653846153846156</v>
      </c>
      <c r="L21" s="6">
        <v>1</v>
      </c>
      <c r="M21" s="6">
        <v>5.5</v>
      </c>
      <c r="N21" s="7" t="str">
        <f>IF(F21="W",S21,T21)</f>
        <v>Newcomb</v>
      </c>
      <c r="O21" s="7" t="str">
        <f>IF(F21="W",T21,S21)</f>
        <v>Arrieta</v>
      </c>
      <c r="P21" s="6" t="s">
        <v>11</v>
      </c>
      <c r="Q21" s="9">
        <v>1</v>
      </c>
      <c r="R21" s="7">
        <v>0</v>
      </c>
      <c r="S21" s="5" t="s">
        <v>41</v>
      </c>
      <c r="T21" s="5" t="s">
        <v>176</v>
      </c>
      <c r="U21" s="7">
        <v>54</v>
      </c>
      <c r="V21" s="7">
        <v>49</v>
      </c>
      <c r="W21" s="7">
        <f t="shared" si="1"/>
        <v>0.52427184466019416</v>
      </c>
      <c r="X21" s="3" t="b">
        <f>IF(E21="PHI",TRUE)</f>
        <v>1</v>
      </c>
      <c r="Y21" s="3">
        <f>K21-W21</f>
        <v>6.22666168782674E-2</v>
      </c>
      <c r="Z21" s="3"/>
      <c r="AA21" s="3"/>
      <c r="AB21" s="8">
        <v>31268</v>
      </c>
    </row>
    <row r="22" spans="1:28" x14ac:dyDescent="0.25">
      <c r="A22" s="4">
        <v>105</v>
      </c>
      <c r="B22" s="5" t="s">
        <v>177</v>
      </c>
      <c r="C22" s="5">
        <v>77</v>
      </c>
      <c r="D22" s="6">
        <v>0</v>
      </c>
      <c r="E22" s="5" t="s">
        <v>101</v>
      </c>
      <c r="F22" s="6" t="s">
        <v>8</v>
      </c>
      <c r="G22" s="6">
        <v>15</v>
      </c>
      <c r="H22" s="6">
        <v>7</v>
      </c>
      <c r="I22" s="6">
        <v>62</v>
      </c>
      <c r="J22" s="6">
        <v>43</v>
      </c>
      <c r="K22" s="6">
        <f t="shared" si="0"/>
        <v>0.59047619047619049</v>
      </c>
      <c r="L22" s="6">
        <v>1</v>
      </c>
      <c r="M22" s="6">
        <v>6.5</v>
      </c>
      <c r="N22" s="7" t="str">
        <f>IF(F22="W",S22,T22)</f>
        <v>Fried</v>
      </c>
      <c r="O22" s="7" t="str">
        <f>IF(F22="W",T22,S22)</f>
        <v>Eflin</v>
      </c>
      <c r="P22" s="6" t="s">
        <v>11</v>
      </c>
      <c r="Q22" s="9">
        <v>2</v>
      </c>
      <c r="R22" s="7">
        <v>0</v>
      </c>
      <c r="S22" s="5" t="s">
        <v>9</v>
      </c>
      <c r="T22" s="5" t="s">
        <v>106</v>
      </c>
      <c r="U22" s="7">
        <v>55</v>
      </c>
      <c r="V22" s="7">
        <v>49</v>
      </c>
      <c r="W22" s="7">
        <f t="shared" si="1"/>
        <v>0.52884615384615385</v>
      </c>
      <c r="X22" s="3" t="b">
        <f>IF(E22="PHI",TRUE)</f>
        <v>1</v>
      </c>
      <c r="Y22" s="3">
        <f>K22-W22</f>
        <v>6.1630036630036633E-2</v>
      </c>
      <c r="Z22" s="3"/>
      <c r="AA22" s="3"/>
      <c r="AB22" s="8">
        <v>39340</v>
      </c>
    </row>
    <row r="23" spans="1:28" x14ac:dyDescent="0.25">
      <c r="A23" s="4">
        <v>106</v>
      </c>
      <c r="B23" s="5" t="s">
        <v>178</v>
      </c>
      <c r="C23" s="5">
        <v>77</v>
      </c>
      <c r="D23" s="6">
        <v>0</v>
      </c>
      <c r="E23" s="5" t="s">
        <v>101</v>
      </c>
      <c r="F23" s="6" t="s">
        <v>13</v>
      </c>
      <c r="G23" s="6">
        <v>4</v>
      </c>
      <c r="H23" s="6">
        <v>9</v>
      </c>
      <c r="I23" s="6">
        <v>62</v>
      </c>
      <c r="J23" s="6">
        <v>44</v>
      </c>
      <c r="K23" s="6">
        <f t="shared" si="0"/>
        <v>0.58490566037735847</v>
      </c>
      <c r="L23" s="6">
        <v>1</v>
      </c>
      <c r="M23" s="6">
        <v>5.5</v>
      </c>
      <c r="N23" s="7" t="str">
        <f>IF(F23="W",S23,T23)</f>
        <v>Gausman</v>
      </c>
      <c r="O23" s="7" t="str">
        <f>IF(F23="W",T23,S23)</f>
        <v>Nola</v>
      </c>
      <c r="P23" s="6" t="s">
        <v>23</v>
      </c>
      <c r="Q23" s="9">
        <v>-1</v>
      </c>
      <c r="R23" s="7">
        <v>0</v>
      </c>
      <c r="S23" s="5" t="s">
        <v>102</v>
      </c>
      <c r="T23" s="5" t="s">
        <v>15</v>
      </c>
      <c r="U23" s="7">
        <v>55</v>
      </c>
      <c r="V23" s="7">
        <v>50</v>
      </c>
      <c r="W23" s="7">
        <f t="shared" si="1"/>
        <v>0.52380952380952384</v>
      </c>
      <c r="X23" s="3" t="b">
        <f>IF(E23="PHI",TRUE)</f>
        <v>1</v>
      </c>
      <c r="Y23" s="3">
        <f>K23-W23</f>
        <v>6.1096136567834636E-2</v>
      </c>
      <c r="Z23" s="3"/>
      <c r="AA23" s="3"/>
      <c r="AB23" s="8">
        <v>37037</v>
      </c>
    </row>
    <row r="24" spans="1:28" x14ac:dyDescent="0.25">
      <c r="A24" s="4">
        <v>107</v>
      </c>
      <c r="B24" s="5" t="s">
        <v>179</v>
      </c>
      <c r="C24" s="5">
        <v>78.5</v>
      </c>
      <c r="D24" s="6">
        <v>0</v>
      </c>
      <c r="E24" s="5" t="s">
        <v>92</v>
      </c>
      <c r="F24" s="6" t="s">
        <v>13</v>
      </c>
      <c r="G24" s="6">
        <v>3</v>
      </c>
      <c r="H24" s="6">
        <v>6</v>
      </c>
      <c r="I24" s="6">
        <v>62</v>
      </c>
      <c r="J24" s="6">
        <v>45</v>
      </c>
      <c r="K24" s="6">
        <f t="shared" si="0"/>
        <v>0.57943925233644855</v>
      </c>
      <c r="L24" s="6">
        <v>1</v>
      </c>
      <c r="M24" s="6">
        <v>4.5</v>
      </c>
      <c r="N24" s="7" t="str">
        <f>IF(F24="W",S24,T24)</f>
        <v>Keuchel</v>
      </c>
      <c r="O24" s="7" t="str">
        <f>IF(F24="W",T24,S24)</f>
        <v>Corbin</v>
      </c>
      <c r="P24" s="6" t="s">
        <v>11</v>
      </c>
      <c r="Q24" s="9">
        <v>-2</v>
      </c>
      <c r="R24" s="7">
        <v>0</v>
      </c>
      <c r="S24" s="5" t="s">
        <v>95</v>
      </c>
      <c r="T24" s="5" t="s">
        <v>35</v>
      </c>
      <c r="U24" s="7">
        <v>57</v>
      </c>
      <c r="V24" s="7">
        <v>49</v>
      </c>
      <c r="W24" s="7">
        <f t="shared" si="1"/>
        <v>0.53773584905660377</v>
      </c>
      <c r="X24" s="3" t="b">
        <v>1</v>
      </c>
      <c r="Y24" s="3">
        <f>K24-W24</f>
        <v>4.1703403279844786E-2</v>
      </c>
      <c r="Z24" s="3"/>
      <c r="AA24" s="3"/>
      <c r="AB24" s="8">
        <v>24292</v>
      </c>
    </row>
    <row r="25" spans="1:28" x14ac:dyDescent="0.25">
      <c r="A25" s="4">
        <v>108</v>
      </c>
      <c r="B25" s="5" t="s">
        <v>180</v>
      </c>
      <c r="C25" s="5">
        <v>79</v>
      </c>
      <c r="D25" s="6">
        <v>0</v>
      </c>
      <c r="E25" s="5" t="s">
        <v>92</v>
      </c>
      <c r="F25" s="6" t="s">
        <v>8</v>
      </c>
      <c r="G25" s="6">
        <v>11</v>
      </c>
      <c r="H25" s="6">
        <v>8</v>
      </c>
      <c r="I25" s="6">
        <v>63</v>
      </c>
      <c r="J25" s="6">
        <v>45</v>
      </c>
      <c r="K25" s="6">
        <f t="shared" si="0"/>
        <v>0.58333333333333337</v>
      </c>
      <c r="L25" s="6">
        <v>1</v>
      </c>
      <c r="M25" s="6">
        <v>5.5</v>
      </c>
      <c r="N25" s="7" t="str">
        <f>IF(F25="W",S25,T25)</f>
        <v>Teheran</v>
      </c>
      <c r="O25" s="7" t="str">
        <f>IF(F25="W",T25,S25)</f>
        <v>Fedde</v>
      </c>
      <c r="P25" s="6" t="s">
        <v>11</v>
      </c>
      <c r="Q25" s="9">
        <v>1</v>
      </c>
      <c r="R25" s="7">
        <v>0</v>
      </c>
      <c r="S25" s="5" t="s">
        <v>37</v>
      </c>
      <c r="T25" s="5" t="s">
        <v>181</v>
      </c>
      <c r="U25" s="7">
        <v>57</v>
      </c>
      <c r="V25" s="7">
        <v>50</v>
      </c>
      <c r="W25" s="7">
        <f t="shared" si="1"/>
        <v>0.53271028037383172</v>
      </c>
      <c r="X25" s="3" t="b">
        <v>1</v>
      </c>
      <c r="Y25" s="3">
        <f>K25-W25</f>
        <v>5.0623052959501647E-2</v>
      </c>
      <c r="Z25" s="3"/>
      <c r="AA25" s="3"/>
      <c r="AB25" s="8">
        <v>26566</v>
      </c>
    </row>
    <row r="26" spans="1:28" x14ac:dyDescent="0.25">
      <c r="A26" s="4">
        <v>109</v>
      </c>
      <c r="B26" s="5" t="s">
        <v>182</v>
      </c>
      <c r="C26" s="5">
        <v>80</v>
      </c>
      <c r="D26" s="6">
        <v>0</v>
      </c>
      <c r="E26" s="10" t="s">
        <v>92</v>
      </c>
      <c r="F26" s="11" t="s">
        <v>8</v>
      </c>
      <c r="G26" s="12">
        <v>5</v>
      </c>
      <c r="H26" s="12">
        <v>4</v>
      </c>
      <c r="I26" s="12">
        <v>64</v>
      </c>
      <c r="J26" s="12">
        <v>45</v>
      </c>
      <c r="K26" s="6">
        <f t="shared" si="0"/>
        <v>0.58715596330275233</v>
      </c>
      <c r="L26" s="12">
        <v>1</v>
      </c>
      <c r="M26" s="12">
        <v>6.5</v>
      </c>
      <c r="N26" s="7" t="str">
        <f>IF(F26="W",S26,T26)</f>
        <v>Newcomb</v>
      </c>
      <c r="O26" s="7" t="str">
        <f>IF(F26="W",T26,S26)</f>
        <v>Doolittle</v>
      </c>
      <c r="P26" s="6" t="s">
        <v>23</v>
      </c>
      <c r="Q26" s="9">
        <v>2</v>
      </c>
      <c r="R26" s="7">
        <v>0</v>
      </c>
      <c r="S26" s="10" t="s">
        <v>41</v>
      </c>
      <c r="T26" s="10" t="s">
        <v>168</v>
      </c>
      <c r="U26" s="7">
        <v>57</v>
      </c>
      <c r="V26" s="7">
        <v>51</v>
      </c>
      <c r="W26" s="7">
        <f t="shared" si="1"/>
        <v>0.52777777777777779</v>
      </c>
      <c r="X26" s="3" t="b">
        <v>1</v>
      </c>
      <c r="Y26" s="3">
        <f>K26-W26</f>
        <v>5.9378185524974536E-2</v>
      </c>
      <c r="Z26" s="3"/>
      <c r="AA26" s="3"/>
      <c r="AB26" s="13">
        <v>31567</v>
      </c>
    </row>
    <row r="27" spans="1:28" x14ac:dyDescent="0.25">
      <c r="A27" s="4">
        <v>110</v>
      </c>
      <c r="B27" s="5" t="s">
        <v>6</v>
      </c>
      <c r="C27" s="5">
        <v>82</v>
      </c>
      <c r="D27" s="6">
        <v>1</v>
      </c>
      <c r="E27" s="5" t="s">
        <v>7</v>
      </c>
      <c r="F27" s="6" t="s">
        <v>8</v>
      </c>
      <c r="G27" s="6">
        <v>4</v>
      </c>
      <c r="H27" s="6">
        <v>1</v>
      </c>
      <c r="I27" s="6">
        <v>65</v>
      </c>
      <c r="J27" s="6">
        <v>45</v>
      </c>
      <c r="K27" s="6">
        <f t="shared" si="0"/>
        <v>0.59090909090909094</v>
      </c>
      <c r="L27" s="6">
        <v>1</v>
      </c>
      <c r="M27" s="6">
        <v>7</v>
      </c>
      <c r="N27" s="7" t="str">
        <f>IF(F27="W",S27,T27)</f>
        <v>Fried</v>
      </c>
      <c r="O27" s="7" t="str">
        <f>IF(F27="W",T27,S27)</f>
        <v>DeSclafani</v>
      </c>
      <c r="P27" s="6" t="s">
        <v>11</v>
      </c>
      <c r="Q27" s="9">
        <v>3</v>
      </c>
      <c r="R27" s="7">
        <v>0</v>
      </c>
      <c r="S27" s="5" t="s">
        <v>9</v>
      </c>
      <c r="T27" s="5" t="s">
        <v>10</v>
      </c>
      <c r="U27" s="7">
        <v>50</v>
      </c>
      <c r="V27" s="7">
        <v>57</v>
      </c>
      <c r="W27" s="7">
        <f t="shared" si="1"/>
        <v>0.46728971962616822</v>
      </c>
      <c r="X27" s="3" t="b">
        <f>IF(E27="PHI",TRUE)</f>
        <v>0</v>
      </c>
      <c r="Y27" s="3">
        <f>K27-W27</f>
        <v>0.12361937128292272</v>
      </c>
      <c r="Z27" s="3" t="b">
        <v>1</v>
      </c>
      <c r="AA27" s="3" t="s">
        <v>208</v>
      </c>
      <c r="AB27" s="8">
        <v>28677</v>
      </c>
    </row>
    <row r="28" spans="1:28" x14ac:dyDescent="0.25">
      <c r="A28" s="4">
        <v>111</v>
      </c>
      <c r="B28" s="5" t="s">
        <v>12</v>
      </c>
      <c r="C28" s="5">
        <v>79.5</v>
      </c>
      <c r="D28" s="6">
        <v>1</v>
      </c>
      <c r="E28" s="5" t="s">
        <v>7</v>
      </c>
      <c r="F28" s="6" t="s">
        <v>13</v>
      </c>
      <c r="G28" s="6">
        <v>2</v>
      </c>
      <c r="H28" s="6">
        <v>5</v>
      </c>
      <c r="I28" s="6">
        <v>65</v>
      </c>
      <c r="J28" s="6">
        <v>46</v>
      </c>
      <c r="K28" s="6">
        <f t="shared" si="0"/>
        <v>0.5855855855855856</v>
      </c>
      <c r="L28" s="6">
        <v>1</v>
      </c>
      <c r="M28" s="6">
        <v>6</v>
      </c>
      <c r="N28" s="7" t="str">
        <f>IF(F28="W",S28,T28)</f>
        <v>Gausman</v>
      </c>
      <c r="O28" s="7" t="str">
        <f>IF(F28="W",T28,S28)</f>
        <v>Wood</v>
      </c>
      <c r="P28" s="6" t="s">
        <v>11</v>
      </c>
      <c r="Q28" s="9">
        <v>-1</v>
      </c>
      <c r="R28" s="7">
        <v>0</v>
      </c>
      <c r="S28" s="5" t="s">
        <v>14</v>
      </c>
      <c r="T28" s="5" t="s">
        <v>15</v>
      </c>
      <c r="U28" s="7">
        <v>50</v>
      </c>
      <c r="V28" s="7">
        <v>58</v>
      </c>
      <c r="W28" s="7">
        <f t="shared" si="1"/>
        <v>0.46296296296296297</v>
      </c>
      <c r="X28" s="3" t="b">
        <f>IF(E28="PHI",TRUE)</f>
        <v>0</v>
      </c>
      <c r="Y28" s="3">
        <f>K28-W28</f>
        <v>0.12262262262262263</v>
      </c>
      <c r="Z28" s="3" t="b">
        <v>1</v>
      </c>
      <c r="AA28" s="3" t="s">
        <v>202</v>
      </c>
      <c r="AB28" s="8">
        <v>37743</v>
      </c>
    </row>
    <row r="29" spans="1:28" x14ac:dyDescent="0.25">
      <c r="A29" s="4">
        <v>112</v>
      </c>
      <c r="B29" s="5" t="s">
        <v>16</v>
      </c>
      <c r="C29" s="5">
        <v>80</v>
      </c>
      <c r="D29" s="6">
        <v>1</v>
      </c>
      <c r="E29" s="5" t="s">
        <v>7</v>
      </c>
      <c r="F29" s="6" t="s">
        <v>8</v>
      </c>
      <c r="G29" s="6">
        <v>5</v>
      </c>
      <c r="H29" s="6">
        <v>4</v>
      </c>
      <c r="I29" s="6">
        <v>66</v>
      </c>
      <c r="J29" s="6">
        <v>46</v>
      </c>
      <c r="K29" s="6">
        <f t="shared" si="0"/>
        <v>0.5892857142857143</v>
      </c>
      <c r="L29" s="6">
        <v>1</v>
      </c>
      <c r="M29" s="6">
        <v>7</v>
      </c>
      <c r="N29" s="7" t="str">
        <f>IF(F29="W",S29,T29)</f>
        <v>Jackson</v>
      </c>
      <c r="O29" s="7" t="str">
        <f>IF(F29="W",T29,S29)</f>
        <v>Hughes</v>
      </c>
      <c r="P29" s="6" t="s">
        <v>11</v>
      </c>
      <c r="Q29" s="9">
        <v>1</v>
      </c>
      <c r="R29" s="7">
        <v>0</v>
      </c>
      <c r="S29" s="5" t="s">
        <v>17</v>
      </c>
      <c r="T29" s="5" t="s">
        <v>18</v>
      </c>
      <c r="U29" s="7">
        <v>51</v>
      </c>
      <c r="V29" s="7">
        <v>58</v>
      </c>
      <c r="W29" s="7">
        <f t="shared" si="1"/>
        <v>0.46788990825688076</v>
      </c>
      <c r="X29" s="3" t="b">
        <f>IF(E29="PHI",TRUE)</f>
        <v>0</v>
      </c>
      <c r="Y29" s="3">
        <f>K29-W29</f>
        <v>0.12139580602883354</v>
      </c>
      <c r="Z29" s="14"/>
      <c r="AA29" s="15"/>
      <c r="AB29" s="8">
        <v>42085</v>
      </c>
    </row>
    <row r="30" spans="1:28" x14ac:dyDescent="0.25">
      <c r="A30" s="4">
        <v>113</v>
      </c>
      <c r="B30" s="5" t="s">
        <v>19</v>
      </c>
      <c r="C30" s="5">
        <v>82.5</v>
      </c>
      <c r="D30" s="6">
        <v>1</v>
      </c>
      <c r="E30" s="5" t="s">
        <v>7</v>
      </c>
      <c r="F30" s="6" t="s">
        <v>13</v>
      </c>
      <c r="G30" s="6">
        <v>4</v>
      </c>
      <c r="H30" s="6">
        <v>6</v>
      </c>
      <c r="I30" s="6">
        <v>66</v>
      </c>
      <c r="J30" s="6">
        <v>47</v>
      </c>
      <c r="K30" s="6">
        <f t="shared" si="0"/>
        <v>0.58407079646017701</v>
      </c>
      <c r="L30" s="6">
        <v>1</v>
      </c>
      <c r="M30" s="6">
        <v>7</v>
      </c>
      <c r="N30" s="7" t="str">
        <f>IF(F30="W",S30,T30)</f>
        <v>Greene</v>
      </c>
      <c r="O30" s="7" t="str">
        <f>IF(F30="W",T30,S30)</f>
        <v>Stephenson</v>
      </c>
      <c r="P30" s="6" t="s">
        <v>23</v>
      </c>
      <c r="Q30" s="9">
        <v>-1</v>
      </c>
      <c r="R30" s="7">
        <v>0</v>
      </c>
      <c r="S30" s="5" t="s">
        <v>20</v>
      </c>
      <c r="T30" s="5" t="s">
        <v>21</v>
      </c>
      <c r="U30" s="7">
        <v>51</v>
      </c>
      <c r="V30" s="7">
        <v>59</v>
      </c>
      <c r="W30" s="7">
        <f t="shared" si="1"/>
        <v>0.46363636363636362</v>
      </c>
      <c r="X30" s="3" t="b">
        <f>IF(E30="PHI",TRUE)</f>
        <v>0</v>
      </c>
      <c r="Y30" s="3">
        <f>K30-W30</f>
        <v>0.12043443282381339</v>
      </c>
      <c r="Z30" s="14" t="b">
        <v>1</v>
      </c>
      <c r="AA30" s="7" t="s">
        <v>207</v>
      </c>
      <c r="AB30" s="8">
        <v>33083</v>
      </c>
    </row>
    <row r="31" spans="1:28" x14ac:dyDescent="0.25">
      <c r="A31" s="4">
        <v>114</v>
      </c>
      <c r="B31" s="5" t="s">
        <v>24</v>
      </c>
      <c r="C31" s="5">
        <v>81.5</v>
      </c>
      <c r="D31" s="6">
        <v>0</v>
      </c>
      <c r="E31" s="5" t="s">
        <v>25</v>
      </c>
      <c r="F31" s="6" t="s">
        <v>13</v>
      </c>
      <c r="G31" s="6">
        <v>3</v>
      </c>
      <c r="H31" s="6">
        <v>5</v>
      </c>
      <c r="I31" s="6">
        <v>66</v>
      </c>
      <c r="J31" s="6">
        <v>48</v>
      </c>
      <c r="K31" s="6">
        <f t="shared" si="0"/>
        <v>0.57894736842105265</v>
      </c>
      <c r="L31" s="6">
        <v>1</v>
      </c>
      <c r="M31" s="6">
        <v>6</v>
      </c>
      <c r="N31" s="7" t="str">
        <f>IF(F31="W",S31,T31)</f>
        <v>Martin</v>
      </c>
      <c r="O31" s="7" t="str">
        <f>IF(F31="W",T31,S31)</f>
        <v>May</v>
      </c>
      <c r="P31" s="6" t="s">
        <v>11</v>
      </c>
      <c r="Q31" s="9">
        <v>-2</v>
      </c>
      <c r="R31" s="7">
        <v>0</v>
      </c>
      <c r="S31" s="5" t="s">
        <v>26</v>
      </c>
      <c r="T31" s="5" t="s">
        <v>27</v>
      </c>
      <c r="U31" s="7">
        <v>70</v>
      </c>
      <c r="V31" s="7">
        <v>42</v>
      </c>
      <c r="W31" s="7">
        <f t="shared" si="1"/>
        <v>0.625</v>
      </c>
      <c r="X31" s="3" t="b">
        <f>IF(E31="PHI",TRUE)</f>
        <v>0</v>
      </c>
      <c r="Y31" s="3">
        <f>K31-W31</f>
        <v>-4.6052631578947345E-2</v>
      </c>
      <c r="Z31" s="14"/>
      <c r="AA31" s="15"/>
      <c r="AB31" s="8">
        <v>26722</v>
      </c>
    </row>
    <row r="32" spans="1:28" x14ac:dyDescent="0.25">
      <c r="A32" s="4">
        <v>115</v>
      </c>
      <c r="B32" s="5" t="s">
        <v>28</v>
      </c>
      <c r="C32" s="5">
        <v>78.5</v>
      </c>
      <c r="D32" s="6">
        <v>0</v>
      </c>
      <c r="E32" s="5" t="s">
        <v>25</v>
      </c>
      <c r="F32" s="6" t="s">
        <v>8</v>
      </c>
      <c r="G32" s="6">
        <v>12</v>
      </c>
      <c r="H32" s="6">
        <v>7</v>
      </c>
      <c r="I32" s="6">
        <v>67</v>
      </c>
      <c r="J32" s="6">
        <v>48</v>
      </c>
      <c r="K32" s="6">
        <f t="shared" si="0"/>
        <v>0.58260869565217388</v>
      </c>
      <c r="L32" s="6">
        <v>1</v>
      </c>
      <c r="M32" s="6">
        <v>6</v>
      </c>
      <c r="N32" s="7" t="str">
        <f>IF(F32="W",S32,T32)</f>
        <v>Foltynewicz</v>
      </c>
      <c r="O32" s="7" t="str">
        <f>IF(F32="W",T32,S32)</f>
        <v>Berrios</v>
      </c>
      <c r="P32" s="6" t="s">
        <v>11</v>
      </c>
      <c r="Q32" s="9">
        <v>1</v>
      </c>
      <c r="R32" s="7">
        <v>0</v>
      </c>
      <c r="S32" s="5" t="s">
        <v>29</v>
      </c>
      <c r="T32" s="5" t="s">
        <v>30</v>
      </c>
      <c r="U32" s="7">
        <v>70</v>
      </c>
      <c r="V32" s="7">
        <v>43</v>
      </c>
      <c r="W32" s="7">
        <f t="shared" si="1"/>
        <v>0.61946902654867253</v>
      </c>
      <c r="X32" s="3" t="b">
        <f>IF(E32="PHI",TRUE)</f>
        <v>0</v>
      </c>
      <c r="Y32" s="3">
        <f>K32-W32</f>
        <v>-3.686033089649865E-2</v>
      </c>
      <c r="Z32" s="3"/>
      <c r="AA32" s="3"/>
      <c r="AB32" s="8">
        <v>36721</v>
      </c>
    </row>
    <row r="33" spans="1:28" x14ac:dyDescent="0.25">
      <c r="A33" s="4">
        <v>116</v>
      </c>
      <c r="B33" s="5" t="s">
        <v>31</v>
      </c>
      <c r="C33" s="5">
        <v>80</v>
      </c>
      <c r="D33" s="6">
        <v>0</v>
      </c>
      <c r="E33" s="5" t="s">
        <v>25</v>
      </c>
      <c r="F33" s="6" t="s">
        <v>8</v>
      </c>
      <c r="G33" s="6">
        <v>11</v>
      </c>
      <c r="H33" s="6">
        <v>7</v>
      </c>
      <c r="I33" s="6">
        <v>68</v>
      </c>
      <c r="J33" s="6">
        <v>48</v>
      </c>
      <c r="K33" s="6">
        <f t="shared" si="0"/>
        <v>0.58620689655172409</v>
      </c>
      <c r="L33" s="6">
        <v>1</v>
      </c>
      <c r="M33" s="6">
        <v>6</v>
      </c>
      <c r="N33" s="7" t="str">
        <f>IF(F33="W",S33,T33)</f>
        <v>Fried</v>
      </c>
      <c r="O33" s="7" t="str">
        <f>IF(F33="W",T33,S33)</f>
        <v>Perez</v>
      </c>
      <c r="P33" s="6" t="s">
        <v>23</v>
      </c>
      <c r="Q33" s="9">
        <v>2</v>
      </c>
      <c r="R33" s="7">
        <v>0</v>
      </c>
      <c r="S33" s="5" t="s">
        <v>9</v>
      </c>
      <c r="T33" s="5" t="s">
        <v>32</v>
      </c>
      <c r="U33" s="7">
        <v>70</v>
      </c>
      <c r="V33" s="7">
        <v>44</v>
      </c>
      <c r="W33" s="7">
        <f t="shared" si="1"/>
        <v>0.61403508771929827</v>
      </c>
      <c r="X33" s="3" t="b">
        <f>IF(E33="PHI",TRUE)</f>
        <v>0</v>
      </c>
      <c r="Y33" s="3">
        <f>K33-W33</f>
        <v>-2.7828191167574179E-2</v>
      </c>
      <c r="Z33" s="7"/>
      <c r="AA33" s="7"/>
      <c r="AB33" s="8">
        <v>35682</v>
      </c>
    </row>
    <row r="34" spans="1:28" x14ac:dyDescent="0.25">
      <c r="A34" s="4">
        <v>117</v>
      </c>
      <c r="B34" s="5" t="s">
        <v>33</v>
      </c>
      <c r="C34" s="5">
        <v>82</v>
      </c>
      <c r="D34" s="6">
        <v>0</v>
      </c>
      <c r="E34" s="5" t="s">
        <v>34</v>
      </c>
      <c r="F34" s="6" t="s">
        <v>13</v>
      </c>
      <c r="G34" s="6">
        <v>2</v>
      </c>
      <c r="H34" s="6">
        <v>9</v>
      </c>
      <c r="I34" s="6">
        <v>68</v>
      </c>
      <c r="J34" s="6">
        <v>49</v>
      </c>
      <c r="K34" s="6">
        <f t="shared" si="0"/>
        <v>0.58119658119658124</v>
      </c>
      <c r="L34" s="6">
        <v>1</v>
      </c>
      <c r="M34" s="6">
        <v>5.5</v>
      </c>
      <c r="N34" s="7" t="str">
        <f>IF(F34="W",S34,T34)</f>
        <v>Keuchel</v>
      </c>
      <c r="O34" s="7" t="str">
        <f>IF(F34="W",T34,S34)</f>
        <v>Hernandez</v>
      </c>
      <c r="P34" s="6" t="s">
        <v>11</v>
      </c>
      <c r="Q34" s="9">
        <v>-1</v>
      </c>
      <c r="R34" s="7">
        <v>0</v>
      </c>
      <c r="S34" s="5" t="s">
        <v>22</v>
      </c>
      <c r="T34" s="5" t="s">
        <v>35</v>
      </c>
      <c r="U34" s="7">
        <v>43</v>
      </c>
      <c r="V34" s="7">
        <v>71</v>
      </c>
      <c r="W34" s="7">
        <f t="shared" si="1"/>
        <v>0.37719298245614036</v>
      </c>
      <c r="X34" s="3" t="b">
        <v>1</v>
      </c>
      <c r="Y34" s="3">
        <f>K34-W34</f>
        <v>0.20400359874044088</v>
      </c>
      <c r="Z34" s="7"/>
      <c r="AA34" s="7"/>
      <c r="AB34" s="8">
        <v>8948</v>
      </c>
    </row>
    <row r="35" spans="1:28" x14ac:dyDescent="0.25">
      <c r="A35" s="4">
        <v>118</v>
      </c>
      <c r="B35" s="5" t="s">
        <v>36</v>
      </c>
      <c r="C35" s="5">
        <v>82</v>
      </c>
      <c r="D35" s="6">
        <v>0</v>
      </c>
      <c r="E35" s="5" t="s">
        <v>34</v>
      </c>
      <c r="F35" s="6" t="s">
        <v>8</v>
      </c>
      <c r="G35" s="6">
        <v>8</v>
      </c>
      <c r="H35" s="6">
        <v>4</v>
      </c>
      <c r="I35" s="6">
        <v>69</v>
      </c>
      <c r="J35" s="6">
        <v>49</v>
      </c>
      <c r="K35" s="6">
        <f t="shared" si="0"/>
        <v>0.5847457627118644</v>
      </c>
      <c r="L35" s="6">
        <v>1</v>
      </c>
      <c r="M35" s="6">
        <v>6.5</v>
      </c>
      <c r="N35" s="7" t="str">
        <f>IF(F35="W",S35,T35)</f>
        <v>Teheran</v>
      </c>
      <c r="O35" s="7" t="str">
        <f>IF(F35="W",T35,S35)</f>
        <v>Smith</v>
      </c>
      <c r="P35" s="6" t="s">
        <v>11</v>
      </c>
      <c r="Q35" s="9">
        <v>1</v>
      </c>
      <c r="R35" s="7">
        <v>0</v>
      </c>
      <c r="S35" s="5" t="s">
        <v>37</v>
      </c>
      <c r="T35" s="5" t="s">
        <v>38</v>
      </c>
      <c r="U35" s="7">
        <v>43</v>
      </c>
      <c r="V35" s="7">
        <v>72</v>
      </c>
      <c r="W35" s="7">
        <f t="shared" si="1"/>
        <v>0.37391304347826088</v>
      </c>
      <c r="X35" s="3" t="b">
        <v>1</v>
      </c>
      <c r="Y35" s="3">
        <f>K35-W35</f>
        <v>0.21083271923360353</v>
      </c>
      <c r="Z35" s="7"/>
      <c r="AA35" s="7"/>
      <c r="AB35" s="8">
        <v>8057</v>
      </c>
    </row>
    <row r="36" spans="1:28" x14ac:dyDescent="0.25">
      <c r="A36" s="4">
        <v>119</v>
      </c>
      <c r="B36" s="5" t="s">
        <v>39</v>
      </c>
      <c r="C36" s="5">
        <v>86</v>
      </c>
      <c r="D36" s="6">
        <v>0</v>
      </c>
      <c r="E36" s="5" t="s">
        <v>34</v>
      </c>
      <c r="F36" s="6" t="s">
        <v>13</v>
      </c>
      <c r="G36" s="6">
        <v>6</v>
      </c>
      <c r="H36" s="6">
        <v>7</v>
      </c>
      <c r="I36" s="6">
        <v>69</v>
      </c>
      <c r="J36" s="6">
        <v>50</v>
      </c>
      <c r="K36" s="6">
        <f t="shared" si="0"/>
        <v>0.57983193277310929</v>
      </c>
      <c r="L36" s="6">
        <v>1</v>
      </c>
      <c r="M36" s="6">
        <v>6.5</v>
      </c>
      <c r="N36" s="7" t="str">
        <f>IF(F36="W",S36,T36)</f>
        <v>Newcomb</v>
      </c>
      <c r="O36" s="7" t="str">
        <f>IF(F36="W",T36,S36)</f>
        <v>Brigham</v>
      </c>
      <c r="P36" s="6" t="s">
        <v>11</v>
      </c>
      <c r="Q36" s="9">
        <v>-1</v>
      </c>
      <c r="R36" s="7">
        <v>0</v>
      </c>
      <c r="S36" s="5" t="s">
        <v>40</v>
      </c>
      <c r="T36" s="5" t="s">
        <v>41</v>
      </c>
      <c r="U36" s="7">
        <v>44</v>
      </c>
      <c r="V36" s="7">
        <v>72</v>
      </c>
      <c r="W36" s="7">
        <f t="shared" si="1"/>
        <v>0.37931034482758619</v>
      </c>
      <c r="X36" s="3" t="b">
        <v>1</v>
      </c>
      <c r="Y36" s="3">
        <f>K36-W36</f>
        <v>0.20052158794552311</v>
      </c>
      <c r="Z36" s="7"/>
      <c r="AA36" s="7"/>
      <c r="AB36" s="8">
        <v>29720</v>
      </c>
    </row>
    <row r="37" spans="1:28" x14ac:dyDescent="0.25">
      <c r="A37" s="4">
        <v>120</v>
      </c>
      <c r="B37" s="5" t="s">
        <v>42</v>
      </c>
      <c r="C37" s="5">
        <v>85</v>
      </c>
      <c r="D37" s="6">
        <v>0</v>
      </c>
      <c r="E37" s="5" t="s">
        <v>34</v>
      </c>
      <c r="F37" s="6" t="s">
        <v>8</v>
      </c>
      <c r="G37" s="6">
        <v>5</v>
      </c>
      <c r="H37" s="6">
        <v>4</v>
      </c>
      <c r="I37" s="6">
        <v>70</v>
      </c>
      <c r="J37" s="6">
        <v>50</v>
      </c>
      <c r="K37" s="6">
        <f t="shared" si="0"/>
        <v>0.58333333333333337</v>
      </c>
      <c r="L37" s="6">
        <v>1</v>
      </c>
      <c r="M37" s="6">
        <v>6.5</v>
      </c>
      <c r="N37" s="7" t="str">
        <f>IF(F37="W",S37,T37)</f>
        <v>Foltynewicz</v>
      </c>
      <c r="O37" s="7" t="str">
        <f>IF(F37="W",T37,S37)</f>
        <v>Noesi</v>
      </c>
      <c r="P37" s="6" t="s">
        <v>23</v>
      </c>
      <c r="Q37" s="9">
        <v>1</v>
      </c>
      <c r="R37" s="7">
        <v>0</v>
      </c>
      <c r="S37" s="5" t="s">
        <v>29</v>
      </c>
      <c r="T37" s="5" t="s">
        <v>43</v>
      </c>
      <c r="U37" s="7">
        <v>45</v>
      </c>
      <c r="V37" s="7">
        <v>72</v>
      </c>
      <c r="W37" s="7">
        <f t="shared" si="1"/>
        <v>0.38461538461538464</v>
      </c>
      <c r="X37" s="3" t="b">
        <v>1</v>
      </c>
      <c r="Y37" s="3">
        <f>K37-W37</f>
        <v>0.19871794871794873</v>
      </c>
      <c r="Z37" s="7"/>
      <c r="AA37" s="7"/>
      <c r="AB37" s="8">
        <v>12338</v>
      </c>
    </row>
    <row r="38" spans="1:28" x14ac:dyDescent="0.25">
      <c r="A38" s="4">
        <v>121</v>
      </c>
      <c r="B38" s="5" t="s">
        <v>44</v>
      </c>
      <c r="C38" s="5">
        <v>87</v>
      </c>
      <c r="D38" s="6">
        <v>1</v>
      </c>
      <c r="E38" s="5" t="s">
        <v>45</v>
      </c>
      <c r="F38" s="6" t="s">
        <v>8</v>
      </c>
      <c r="G38" s="6">
        <v>5</v>
      </c>
      <c r="H38" s="6">
        <v>3</v>
      </c>
      <c r="I38" s="6">
        <v>71</v>
      </c>
      <c r="J38" s="6">
        <v>50</v>
      </c>
      <c r="K38" s="6">
        <f t="shared" si="0"/>
        <v>0.58677685950413228</v>
      </c>
      <c r="L38" s="6">
        <v>1</v>
      </c>
      <c r="M38" s="6">
        <v>6</v>
      </c>
      <c r="N38" s="7" t="str">
        <f>IF(F38="W",S38,T38)</f>
        <v>Fried</v>
      </c>
      <c r="O38" s="7" t="str">
        <f>IF(F38="W",T38,S38)</f>
        <v>Wheeler</v>
      </c>
      <c r="P38" s="6" t="s">
        <v>11</v>
      </c>
      <c r="Q38" s="9">
        <v>2</v>
      </c>
      <c r="R38" s="7">
        <v>0</v>
      </c>
      <c r="S38" s="5" t="s">
        <v>9</v>
      </c>
      <c r="T38" s="5" t="s">
        <v>46</v>
      </c>
      <c r="U38" s="7">
        <v>61</v>
      </c>
      <c r="V38" s="7">
        <v>58</v>
      </c>
      <c r="W38" s="7">
        <f t="shared" si="1"/>
        <v>0.51260504201680668</v>
      </c>
      <c r="X38" s="3" t="b">
        <v>1</v>
      </c>
      <c r="Y38" s="3">
        <f>K38-W38</f>
        <v>7.4171817487325598E-2</v>
      </c>
      <c r="Z38" s="7" t="b">
        <v>1</v>
      </c>
      <c r="AA38" s="7" t="s">
        <v>208</v>
      </c>
      <c r="AB38" s="8">
        <v>27627</v>
      </c>
    </row>
    <row r="39" spans="1:28" x14ac:dyDescent="0.25">
      <c r="A39" s="4">
        <v>122</v>
      </c>
      <c r="B39" s="5" t="s">
        <v>48</v>
      </c>
      <c r="C39" s="5">
        <v>86</v>
      </c>
      <c r="D39" s="6">
        <v>1</v>
      </c>
      <c r="E39" s="5" t="s">
        <v>45</v>
      </c>
      <c r="F39" s="6" t="s">
        <v>8</v>
      </c>
      <c r="G39" s="6">
        <v>6</v>
      </c>
      <c r="H39" s="6">
        <v>4</v>
      </c>
      <c r="I39" s="6">
        <v>72</v>
      </c>
      <c r="J39" s="6">
        <v>50</v>
      </c>
      <c r="K39" s="6">
        <f t="shared" si="0"/>
        <v>0.5901639344262295</v>
      </c>
      <c r="L39" s="6">
        <v>1</v>
      </c>
      <c r="M39" s="6">
        <v>6</v>
      </c>
      <c r="N39" s="7" t="str">
        <f>IF(F39="W",S39,T39)</f>
        <v>Martin</v>
      </c>
      <c r="O39" s="7" t="str">
        <f>IF(F39="W",T39,S39)</f>
        <v>Lugo</v>
      </c>
      <c r="P39" s="6" t="s">
        <v>11</v>
      </c>
      <c r="Q39" s="9">
        <v>3</v>
      </c>
      <c r="R39" s="7">
        <v>0</v>
      </c>
      <c r="S39" s="5" t="s">
        <v>27</v>
      </c>
      <c r="T39" s="5" t="s">
        <v>49</v>
      </c>
      <c r="U39" s="7">
        <v>61</v>
      </c>
      <c r="V39" s="7">
        <v>59</v>
      </c>
      <c r="W39" s="7">
        <f t="shared" si="1"/>
        <v>0.5083333333333333</v>
      </c>
      <c r="X39" s="3" t="b">
        <v>1</v>
      </c>
      <c r="Y39" s="3">
        <f>K39-W39</f>
        <v>8.1830601092896194E-2</v>
      </c>
      <c r="Z39" s="7" t="b">
        <v>1</v>
      </c>
      <c r="AA39" s="7" t="s">
        <v>208</v>
      </c>
      <c r="AB39" s="8">
        <v>23582</v>
      </c>
    </row>
    <row r="40" spans="1:28" x14ac:dyDescent="0.25">
      <c r="A40" s="4">
        <v>123</v>
      </c>
      <c r="B40" s="5" t="s">
        <v>50</v>
      </c>
      <c r="C40" s="5">
        <v>89</v>
      </c>
      <c r="D40" s="6">
        <v>1</v>
      </c>
      <c r="E40" s="5" t="s">
        <v>45</v>
      </c>
      <c r="F40" s="6" t="s">
        <v>13</v>
      </c>
      <c r="G40" s="6">
        <v>8</v>
      </c>
      <c r="H40" s="6">
        <v>10</v>
      </c>
      <c r="I40" s="6">
        <v>72</v>
      </c>
      <c r="J40" s="6">
        <v>51</v>
      </c>
      <c r="K40" s="6">
        <f t="shared" si="0"/>
        <v>0.58536585365853655</v>
      </c>
      <c r="L40" s="6">
        <v>1</v>
      </c>
      <c r="M40" s="6">
        <v>5.5</v>
      </c>
      <c r="N40" s="7" t="str">
        <f>IF(F40="W",S40,T40)</f>
        <v>Teheran</v>
      </c>
      <c r="O40" s="7" t="str">
        <f>IF(F40="W",T40,S40)</f>
        <v>Stroman</v>
      </c>
      <c r="P40" s="6" t="s">
        <v>11</v>
      </c>
      <c r="Q40" s="9">
        <v>-1</v>
      </c>
      <c r="R40" s="7">
        <v>0</v>
      </c>
      <c r="S40" s="5" t="s">
        <v>51</v>
      </c>
      <c r="T40" s="5" t="s">
        <v>37</v>
      </c>
      <c r="U40" s="7">
        <v>61</v>
      </c>
      <c r="V40" s="7">
        <v>60</v>
      </c>
      <c r="W40" s="7">
        <f t="shared" si="1"/>
        <v>0.50413223140495866</v>
      </c>
      <c r="X40" s="3" t="b">
        <v>1</v>
      </c>
      <c r="Y40" s="3">
        <f>K40-W40</f>
        <v>8.1233622253577886E-2</v>
      </c>
      <c r="Z40" s="7"/>
      <c r="AA40" s="7"/>
      <c r="AB40" s="8">
        <v>25424</v>
      </c>
    </row>
    <row r="41" spans="1:28" x14ac:dyDescent="0.25">
      <c r="A41" s="4">
        <v>124</v>
      </c>
      <c r="B41" s="5" t="s">
        <v>53</v>
      </c>
      <c r="C41" s="5">
        <v>85</v>
      </c>
      <c r="D41" s="6">
        <v>1</v>
      </c>
      <c r="E41" s="5" t="s">
        <v>54</v>
      </c>
      <c r="F41" s="6" t="s">
        <v>13</v>
      </c>
      <c r="G41" s="6">
        <v>3</v>
      </c>
      <c r="H41" s="6">
        <v>8</v>
      </c>
      <c r="I41" s="6">
        <v>72</v>
      </c>
      <c r="J41" s="6">
        <v>52</v>
      </c>
      <c r="K41" s="6">
        <f t="shared" si="0"/>
        <v>0.58064516129032262</v>
      </c>
      <c r="L41" s="6">
        <v>1</v>
      </c>
      <c r="M41" s="6">
        <v>4.5</v>
      </c>
      <c r="N41" s="7" t="str">
        <f>IF(F41="W",S41,T41)</f>
        <v>Newcomb</v>
      </c>
      <c r="O41" s="7" t="str">
        <f>IF(F41="W",T41,S41)</f>
        <v>Kolarek</v>
      </c>
      <c r="P41" s="6" t="s">
        <v>11</v>
      </c>
      <c r="Q41" s="9">
        <v>-2</v>
      </c>
      <c r="R41" s="7">
        <v>0</v>
      </c>
      <c r="S41" s="5" t="s">
        <v>55</v>
      </c>
      <c r="T41" s="5" t="s">
        <v>41</v>
      </c>
      <c r="U41" s="7">
        <v>82</v>
      </c>
      <c r="V41" s="7">
        <v>42</v>
      </c>
      <c r="W41" s="7">
        <f t="shared" si="1"/>
        <v>0.66129032258064513</v>
      </c>
      <c r="X41" s="3" t="b">
        <f>IF(E41="PHI",TRUE)</f>
        <v>0</v>
      </c>
      <c r="Y41" s="3">
        <f>K41-W41</f>
        <v>-8.0645161290322509E-2</v>
      </c>
      <c r="Z41" s="7" t="b">
        <v>1</v>
      </c>
      <c r="AA41" s="7" t="s">
        <v>205</v>
      </c>
      <c r="AB41" s="8">
        <v>41413</v>
      </c>
    </row>
    <row r="42" spans="1:28" x14ac:dyDescent="0.25">
      <c r="A42" s="4">
        <v>125</v>
      </c>
      <c r="B42" s="5" t="s">
        <v>56</v>
      </c>
      <c r="C42" s="5">
        <v>76</v>
      </c>
      <c r="D42" s="6">
        <v>1</v>
      </c>
      <c r="E42" s="5" t="s">
        <v>54</v>
      </c>
      <c r="F42" s="6" t="s">
        <v>8</v>
      </c>
      <c r="G42" s="6">
        <v>4</v>
      </c>
      <c r="H42" s="6">
        <v>3</v>
      </c>
      <c r="I42" s="6">
        <v>73</v>
      </c>
      <c r="J42" s="6">
        <v>52</v>
      </c>
      <c r="K42" s="6">
        <f t="shared" si="0"/>
        <v>0.58399999999999996</v>
      </c>
      <c r="L42" s="6">
        <v>1</v>
      </c>
      <c r="M42" s="6">
        <v>5.5</v>
      </c>
      <c r="N42" s="7" t="str">
        <f>IF(F42="W",S42,T42)</f>
        <v>Newcomb</v>
      </c>
      <c r="O42" s="7" t="str">
        <f>IF(F42="W",T42,S42)</f>
        <v>Ryu</v>
      </c>
      <c r="P42" s="6" t="s">
        <v>11</v>
      </c>
      <c r="Q42" s="9">
        <v>1</v>
      </c>
      <c r="R42" s="7">
        <v>0</v>
      </c>
      <c r="S42" s="5" t="s">
        <v>41</v>
      </c>
      <c r="T42" s="5" t="s">
        <v>57</v>
      </c>
      <c r="U42" s="7">
        <v>82</v>
      </c>
      <c r="V42" s="7">
        <v>43</v>
      </c>
      <c r="W42" s="7">
        <f t="shared" si="1"/>
        <v>0.65600000000000003</v>
      </c>
      <c r="X42" s="3" t="b">
        <f>IF(E42="PHI",TRUE)</f>
        <v>0</v>
      </c>
      <c r="Y42" s="3">
        <f>K42-W42</f>
        <v>-7.2000000000000064E-2</v>
      </c>
      <c r="Z42" s="7" t="b">
        <v>1</v>
      </c>
      <c r="AA42" s="7" t="s">
        <v>199</v>
      </c>
      <c r="AB42" s="8">
        <v>43619</v>
      </c>
    </row>
    <row r="43" spans="1:28" x14ac:dyDescent="0.25">
      <c r="A43" s="4">
        <v>126</v>
      </c>
      <c r="B43" s="5" t="s">
        <v>58</v>
      </c>
      <c r="C43" s="5">
        <v>72.5</v>
      </c>
      <c r="D43" s="6">
        <v>1</v>
      </c>
      <c r="E43" s="5" t="s">
        <v>54</v>
      </c>
      <c r="F43" s="6" t="s">
        <v>8</v>
      </c>
      <c r="G43" s="6">
        <v>5</v>
      </c>
      <c r="H43" s="6">
        <v>3</v>
      </c>
      <c r="I43" s="6">
        <v>74</v>
      </c>
      <c r="J43" s="6">
        <v>52</v>
      </c>
      <c r="K43" s="6">
        <f t="shared" si="0"/>
        <v>0.58730158730158732</v>
      </c>
      <c r="L43" s="6">
        <v>1</v>
      </c>
      <c r="M43" s="6">
        <v>5.5</v>
      </c>
      <c r="N43" s="7" t="str">
        <f>IF(F43="W",S43,T43)</f>
        <v>Swarzak</v>
      </c>
      <c r="O43" s="7" t="str">
        <f>IF(F43="W",T43,S43)</f>
        <v>May</v>
      </c>
      <c r="P43" s="6" t="s">
        <v>23</v>
      </c>
      <c r="Q43" s="9">
        <v>2</v>
      </c>
      <c r="R43" s="7">
        <v>0</v>
      </c>
      <c r="S43" s="5" t="s">
        <v>59</v>
      </c>
      <c r="T43" s="5" t="s">
        <v>26</v>
      </c>
      <c r="U43" s="7">
        <v>82</v>
      </c>
      <c r="V43" s="7">
        <v>44</v>
      </c>
      <c r="W43" s="7">
        <f t="shared" si="1"/>
        <v>0.65079365079365081</v>
      </c>
      <c r="X43" s="3" t="b">
        <f>IF(E43="PHI",TRUE)</f>
        <v>0</v>
      </c>
      <c r="Y43" s="3">
        <f>K43-W43</f>
        <v>-6.3492063492063489E-2</v>
      </c>
      <c r="Z43" s="7" t="b">
        <v>1</v>
      </c>
      <c r="AA43" s="7" t="s">
        <v>200</v>
      </c>
      <c r="AB43" s="8">
        <v>37617</v>
      </c>
    </row>
    <row r="44" spans="1:28" x14ac:dyDescent="0.25">
      <c r="A44" s="4">
        <v>127</v>
      </c>
      <c r="B44" s="5" t="s">
        <v>60</v>
      </c>
      <c r="C44" s="5">
        <v>76</v>
      </c>
      <c r="D44" s="6">
        <v>1</v>
      </c>
      <c r="E44" s="5" t="s">
        <v>34</v>
      </c>
      <c r="F44" s="6" t="s">
        <v>8</v>
      </c>
      <c r="G44" s="6">
        <v>5</v>
      </c>
      <c r="H44" s="6">
        <v>1</v>
      </c>
      <c r="I44" s="6">
        <v>75</v>
      </c>
      <c r="J44" s="6">
        <v>52</v>
      </c>
      <c r="K44" s="6">
        <f t="shared" si="0"/>
        <v>0.59055118110236215</v>
      </c>
      <c r="L44" s="6">
        <v>1</v>
      </c>
      <c r="M44" s="6">
        <v>6</v>
      </c>
      <c r="N44" s="7" t="str">
        <f>IF(F44="W",S44,T44)</f>
        <v>Keuchel</v>
      </c>
      <c r="O44" s="7" t="str">
        <f>IF(F44="W",T44,S44)</f>
        <v>Kinley</v>
      </c>
      <c r="P44" s="6" t="s">
        <v>11</v>
      </c>
      <c r="Q44" s="9">
        <v>3</v>
      </c>
      <c r="R44" s="7">
        <v>0</v>
      </c>
      <c r="S44" s="5" t="s">
        <v>35</v>
      </c>
      <c r="T44" s="5" t="s">
        <v>61</v>
      </c>
      <c r="U44" s="7">
        <v>45</v>
      </c>
      <c r="V44" s="7">
        <v>79</v>
      </c>
      <c r="W44" s="7">
        <f t="shared" si="1"/>
        <v>0.36290322580645162</v>
      </c>
      <c r="X44" s="3" t="b">
        <v>1</v>
      </c>
      <c r="Y44" s="3">
        <f>K44-W44</f>
        <v>0.22764795529591053</v>
      </c>
      <c r="Z44" s="7" t="b">
        <v>1</v>
      </c>
      <c r="AA44" s="7" t="s">
        <v>208</v>
      </c>
      <c r="AB44" s="8">
        <v>21271</v>
      </c>
    </row>
    <row r="45" spans="1:28" x14ac:dyDescent="0.25">
      <c r="A45" s="4">
        <v>128</v>
      </c>
      <c r="B45" s="5" t="s">
        <v>62</v>
      </c>
      <c r="C45" s="5">
        <v>80</v>
      </c>
      <c r="D45" s="6">
        <v>1</v>
      </c>
      <c r="E45" s="5" t="s">
        <v>34</v>
      </c>
      <c r="F45" s="6" t="s">
        <v>8</v>
      </c>
      <c r="G45" s="6">
        <v>5</v>
      </c>
      <c r="H45" s="6">
        <v>0</v>
      </c>
      <c r="I45" s="6">
        <v>76</v>
      </c>
      <c r="J45" s="6">
        <v>52</v>
      </c>
      <c r="K45" s="6">
        <f t="shared" si="0"/>
        <v>0.59375</v>
      </c>
      <c r="L45" s="6">
        <v>1</v>
      </c>
      <c r="M45" s="6">
        <v>6</v>
      </c>
      <c r="N45" s="7" t="str">
        <f>IF(F45="W",S45,T45)</f>
        <v>Teheran</v>
      </c>
      <c r="O45" s="7" t="str">
        <f>IF(F45="W",T45,S45)</f>
        <v>Smith</v>
      </c>
      <c r="P45" s="6" t="s">
        <v>11</v>
      </c>
      <c r="Q45" s="9">
        <v>4</v>
      </c>
      <c r="R45" s="7">
        <v>0</v>
      </c>
      <c r="S45" s="5" t="s">
        <v>37</v>
      </c>
      <c r="T45" s="5" t="s">
        <v>38</v>
      </c>
      <c r="U45" s="7">
        <v>45</v>
      </c>
      <c r="V45" s="7">
        <v>80</v>
      </c>
      <c r="W45" s="7">
        <f t="shared" si="1"/>
        <v>0.36</v>
      </c>
      <c r="X45" s="3" t="b">
        <v>1</v>
      </c>
      <c r="Y45" s="3">
        <f>K45-W45</f>
        <v>0.23375000000000001</v>
      </c>
      <c r="Z45" s="7" t="b">
        <v>1</v>
      </c>
      <c r="AA45" s="7" t="s">
        <v>208</v>
      </c>
      <c r="AB45" s="8">
        <v>23537</v>
      </c>
    </row>
    <row r="46" spans="1:28" x14ac:dyDescent="0.25">
      <c r="A46" s="4">
        <v>129</v>
      </c>
      <c r="B46" s="5" t="s">
        <v>63</v>
      </c>
      <c r="C46" s="5">
        <v>80</v>
      </c>
      <c r="D46" s="6">
        <v>1</v>
      </c>
      <c r="E46" s="5" t="s">
        <v>34</v>
      </c>
      <c r="F46" s="6" t="s">
        <v>8</v>
      </c>
      <c r="G46" s="6">
        <v>3</v>
      </c>
      <c r="H46" s="6">
        <v>2</v>
      </c>
      <c r="I46" s="6">
        <v>77</v>
      </c>
      <c r="J46" s="6">
        <v>52</v>
      </c>
      <c r="K46" s="6">
        <f t="shared" si="0"/>
        <v>0.5968992248062015</v>
      </c>
      <c r="L46" s="6">
        <v>1</v>
      </c>
      <c r="M46" s="6">
        <v>6</v>
      </c>
      <c r="N46" s="7" t="str">
        <f>IF(F46="W",S46,T46)</f>
        <v>Melancon</v>
      </c>
      <c r="O46" s="7" t="str">
        <f>IF(F46="W",T46,S46)</f>
        <v>Stanek</v>
      </c>
      <c r="P46" s="6" t="s">
        <v>11</v>
      </c>
      <c r="Q46" s="9">
        <v>5</v>
      </c>
      <c r="R46" s="7">
        <v>0</v>
      </c>
      <c r="S46" s="5" t="s">
        <v>47</v>
      </c>
      <c r="T46" s="5" t="s">
        <v>64</v>
      </c>
      <c r="U46" s="7">
        <v>45</v>
      </c>
      <c r="V46" s="7">
        <v>81</v>
      </c>
      <c r="W46" s="7">
        <f t="shared" si="1"/>
        <v>0.35714285714285715</v>
      </c>
      <c r="X46" s="3" t="b">
        <v>1</v>
      </c>
      <c r="Y46" s="3">
        <f>K46-W46</f>
        <v>0.23975636766334435</v>
      </c>
      <c r="Z46" s="7"/>
      <c r="AA46" s="7"/>
      <c r="AB46" s="8">
        <v>23967</v>
      </c>
    </row>
    <row r="47" spans="1:28" x14ac:dyDescent="0.25">
      <c r="A47" s="4">
        <v>130</v>
      </c>
      <c r="B47" s="5" t="s">
        <v>65</v>
      </c>
      <c r="C47" s="5">
        <v>77</v>
      </c>
      <c r="D47" s="6">
        <v>0</v>
      </c>
      <c r="E47" s="5" t="s">
        <v>45</v>
      </c>
      <c r="F47" s="6" t="s">
        <v>8</v>
      </c>
      <c r="G47" s="6">
        <v>2</v>
      </c>
      <c r="H47" s="6">
        <v>1</v>
      </c>
      <c r="I47" s="6">
        <v>78</v>
      </c>
      <c r="J47" s="6">
        <v>52</v>
      </c>
      <c r="K47" s="6">
        <f t="shared" si="0"/>
        <v>0.6</v>
      </c>
      <c r="L47" s="6">
        <v>1</v>
      </c>
      <c r="M47" s="6">
        <v>6</v>
      </c>
      <c r="N47" s="7" t="str">
        <f>IF(F47="W",S47,T47)</f>
        <v>Jackson</v>
      </c>
      <c r="O47" s="7" t="str">
        <f>IF(F47="W",T47,S47)</f>
        <v>Familia</v>
      </c>
      <c r="P47" s="6" t="s">
        <v>11</v>
      </c>
      <c r="Q47" s="9">
        <v>6</v>
      </c>
      <c r="R47" s="7">
        <v>0</v>
      </c>
      <c r="S47" s="5" t="s">
        <v>17</v>
      </c>
      <c r="T47" s="5" t="s">
        <v>66</v>
      </c>
      <c r="U47" s="7">
        <v>67</v>
      </c>
      <c r="V47" s="7">
        <v>61</v>
      </c>
      <c r="W47" s="7">
        <f t="shared" si="1"/>
        <v>0.5234375</v>
      </c>
      <c r="X47" s="3" t="b">
        <v>1</v>
      </c>
      <c r="Y47" s="3">
        <f>K47-W47</f>
        <v>7.6562499999999978E-2</v>
      </c>
      <c r="Z47" s="7"/>
      <c r="AA47" s="7"/>
      <c r="AB47" s="8">
        <v>31437</v>
      </c>
    </row>
    <row r="48" spans="1:28" x14ac:dyDescent="0.25">
      <c r="A48" s="4">
        <v>131</v>
      </c>
      <c r="B48" s="5" t="s">
        <v>67</v>
      </c>
      <c r="C48" s="5">
        <v>78</v>
      </c>
      <c r="D48" s="6">
        <v>0</v>
      </c>
      <c r="E48" s="5" t="s">
        <v>45</v>
      </c>
      <c r="F48" s="6" t="s">
        <v>8</v>
      </c>
      <c r="G48" s="6">
        <v>9</v>
      </c>
      <c r="H48" s="6">
        <v>5</v>
      </c>
      <c r="I48" s="6">
        <v>79</v>
      </c>
      <c r="J48" s="6">
        <v>52</v>
      </c>
      <c r="K48" s="6">
        <f t="shared" si="0"/>
        <v>0.60305343511450382</v>
      </c>
      <c r="L48" s="6">
        <v>1</v>
      </c>
      <c r="M48" s="6">
        <v>6</v>
      </c>
      <c r="N48" s="7" t="str">
        <f>IF(F48="W",S48,T48)</f>
        <v>Tomlin</v>
      </c>
      <c r="O48" s="7" t="str">
        <f>IF(F48="W",T48,S48)</f>
        <v>Brach</v>
      </c>
      <c r="P48" s="6" t="s">
        <v>11</v>
      </c>
      <c r="Q48" s="9">
        <v>7</v>
      </c>
      <c r="R48" s="7">
        <v>0</v>
      </c>
      <c r="S48" s="5" t="s">
        <v>68</v>
      </c>
      <c r="T48" s="5" t="s">
        <v>69</v>
      </c>
      <c r="U48" s="7">
        <v>68</v>
      </c>
      <c r="V48" s="7">
        <v>61</v>
      </c>
      <c r="W48" s="7">
        <f t="shared" si="1"/>
        <v>0.52713178294573648</v>
      </c>
      <c r="X48" s="3" t="b">
        <v>1</v>
      </c>
      <c r="Y48" s="3">
        <f>K48-W48</f>
        <v>7.592165216876734E-2</v>
      </c>
      <c r="Z48" s="7"/>
      <c r="AA48" s="7"/>
      <c r="AB48" s="8">
        <v>38300</v>
      </c>
    </row>
    <row r="49" spans="1:28" x14ac:dyDescent="0.25">
      <c r="A49" s="4">
        <v>132</v>
      </c>
      <c r="B49" s="5" t="s">
        <v>70</v>
      </c>
      <c r="C49" s="5">
        <v>80</v>
      </c>
      <c r="D49" s="6">
        <v>0</v>
      </c>
      <c r="E49" s="5" t="s">
        <v>45</v>
      </c>
      <c r="F49" s="6" t="s">
        <v>8</v>
      </c>
      <c r="G49" s="6">
        <v>2</v>
      </c>
      <c r="H49" s="6">
        <v>1</v>
      </c>
      <c r="I49" s="6">
        <v>80</v>
      </c>
      <c r="J49" s="6">
        <v>52</v>
      </c>
      <c r="K49" s="6">
        <f t="shared" si="0"/>
        <v>0.60606060606060608</v>
      </c>
      <c r="L49" s="6">
        <v>1</v>
      </c>
      <c r="M49" s="6">
        <v>6</v>
      </c>
      <c r="N49" s="7" t="str">
        <f>IF(F49="W",S49,T49)</f>
        <v>Keuchel</v>
      </c>
      <c r="O49" s="7" t="str">
        <f>IF(F49="W",T49,S49)</f>
        <v>Matz</v>
      </c>
      <c r="P49" s="6" t="s">
        <v>23</v>
      </c>
      <c r="Q49" s="9">
        <v>8</v>
      </c>
      <c r="R49" s="7">
        <v>0</v>
      </c>
      <c r="S49" s="5" t="s">
        <v>35</v>
      </c>
      <c r="T49" s="5" t="s">
        <v>71</v>
      </c>
      <c r="U49" s="7">
        <v>69</v>
      </c>
      <c r="V49" s="7">
        <v>61</v>
      </c>
      <c r="W49" s="7">
        <f t="shared" si="1"/>
        <v>0.53076923076923077</v>
      </c>
      <c r="X49" s="3" t="b">
        <v>1</v>
      </c>
      <c r="Y49" s="3">
        <f>K49-W49</f>
        <v>7.5291375291375306E-2</v>
      </c>
      <c r="Z49" s="7"/>
      <c r="AA49" s="7"/>
      <c r="AB49" s="8">
        <v>30170</v>
      </c>
    </row>
    <row r="50" spans="1:28" x14ac:dyDescent="0.25">
      <c r="A50" s="4">
        <v>133</v>
      </c>
      <c r="B50" s="5" t="s">
        <v>72</v>
      </c>
      <c r="C50" s="5">
        <v>82</v>
      </c>
      <c r="D50" s="6">
        <v>0</v>
      </c>
      <c r="E50" s="5" t="s">
        <v>73</v>
      </c>
      <c r="F50" s="6" t="s">
        <v>13</v>
      </c>
      <c r="G50" s="6">
        <v>1</v>
      </c>
      <c r="H50" s="6">
        <v>3</v>
      </c>
      <c r="I50" s="6">
        <v>80</v>
      </c>
      <c r="J50" s="6">
        <v>53</v>
      </c>
      <c r="K50" s="6">
        <f t="shared" si="0"/>
        <v>0.60150375939849621</v>
      </c>
      <c r="L50" s="6">
        <v>1</v>
      </c>
      <c r="M50" s="6">
        <v>5.5</v>
      </c>
      <c r="N50" s="7" t="str">
        <f>IF(F50="W",S50,T50)</f>
        <v>Swarzak</v>
      </c>
      <c r="O50" s="7" t="str">
        <f>IF(F50="W",T50,S50)</f>
        <v>Diaz</v>
      </c>
      <c r="P50" s="6" t="s">
        <v>23</v>
      </c>
      <c r="Q50" s="9">
        <v>-1</v>
      </c>
      <c r="R50" s="6">
        <v>1</v>
      </c>
      <c r="S50" s="5" t="s">
        <v>52</v>
      </c>
      <c r="T50" s="5" t="s">
        <v>59</v>
      </c>
      <c r="U50" s="7">
        <v>59</v>
      </c>
      <c r="V50" s="7">
        <v>73</v>
      </c>
      <c r="W50" s="7">
        <f t="shared" si="1"/>
        <v>0.44696969696969696</v>
      </c>
      <c r="X50" s="3" t="b">
        <f>IF(E50="PHI",TRUE)</f>
        <v>0</v>
      </c>
      <c r="Y50" s="3">
        <f>K50-W50</f>
        <v>0.15453406242879925</v>
      </c>
      <c r="Z50" s="7"/>
      <c r="AA50" s="7"/>
      <c r="AB50" s="8">
        <v>29803</v>
      </c>
    </row>
    <row r="51" spans="1:28" x14ac:dyDescent="0.25">
      <c r="A51" s="4">
        <v>134</v>
      </c>
      <c r="B51" s="5" t="s">
        <v>74</v>
      </c>
      <c r="C51" s="5">
        <v>85</v>
      </c>
      <c r="D51" s="6">
        <v>0</v>
      </c>
      <c r="E51" s="5" t="s">
        <v>75</v>
      </c>
      <c r="F51" s="6" t="s">
        <v>13</v>
      </c>
      <c r="G51" s="6">
        <v>1</v>
      </c>
      <c r="H51" s="6">
        <v>3</v>
      </c>
      <c r="I51" s="6">
        <v>80</v>
      </c>
      <c r="J51" s="6">
        <v>54</v>
      </c>
      <c r="K51" s="6">
        <f t="shared" si="0"/>
        <v>0.59701492537313428</v>
      </c>
      <c r="L51" s="6">
        <v>1</v>
      </c>
      <c r="M51" s="6">
        <v>5.5</v>
      </c>
      <c r="N51" s="7" t="str">
        <f>IF(F51="W",S51,T51)</f>
        <v>Soroka</v>
      </c>
      <c r="O51" s="7" t="str">
        <f>IF(F51="W",T51,S51)</f>
        <v>Godley</v>
      </c>
      <c r="P51" s="6" t="s">
        <v>11</v>
      </c>
      <c r="Q51" s="9">
        <v>-2</v>
      </c>
      <c r="R51" s="6">
        <v>0</v>
      </c>
      <c r="S51" s="5" t="s">
        <v>76</v>
      </c>
      <c r="T51" s="5" t="s">
        <v>77</v>
      </c>
      <c r="U51" s="7">
        <v>53</v>
      </c>
      <c r="V51" s="7">
        <v>80</v>
      </c>
      <c r="W51" s="7">
        <f t="shared" si="1"/>
        <v>0.39849624060150374</v>
      </c>
      <c r="X51" s="3" t="b">
        <f>IF(E51="PHI",TRUE)</f>
        <v>0</v>
      </c>
      <c r="Y51" s="3">
        <f>K51-W51</f>
        <v>0.19851868477163054</v>
      </c>
      <c r="Z51" s="7"/>
      <c r="AA51" s="7"/>
      <c r="AB51" s="8">
        <v>24578</v>
      </c>
    </row>
    <row r="52" spans="1:28" x14ac:dyDescent="0.25">
      <c r="A52" s="4">
        <v>135</v>
      </c>
      <c r="B52" s="5" t="s">
        <v>78</v>
      </c>
      <c r="C52" s="5">
        <v>82</v>
      </c>
      <c r="D52" s="6">
        <v>0</v>
      </c>
      <c r="E52" s="5" t="s">
        <v>75</v>
      </c>
      <c r="F52" s="6" t="s">
        <v>8</v>
      </c>
      <c r="G52" s="6">
        <v>9</v>
      </c>
      <c r="H52" s="6">
        <v>4</v>
      </c>
      <c r="I52" s="6">
        <v>81</v>
      </c>
      <c r="J52" s="6">
        <v>54</v>
      </c>
      <c r="K52" s="6">
        <f t="shared" si="0"/>
        <v>0.6</v>
      </c>
      <c r="L52" s="6">
        <v>1</v>
      </c>
      <c r="M52" s="6">
        <v>5.5</v>
      </c>
      <c r="N52" s="7" t="str">
        <f>IF(F52="W",S52,T52)</f>
        <v>Jackson</v>
      </c>
      <c r="O52" s="7" t="str">
        <f>IF(F52="W",T52,S52)</f>
        <v>Waguespack</v>
      </c>
      <c r="P52" s="6" t="s">
        <v>11</v>
      </c>
      <c r="Q52" s="9">
        <v>1</v>
      </c>
      <c r="R52" s="6"/>
      <c r="S52" s="5" t="s">
        <v>17</v>
      </c>
      <c r="T52" s="5" t="s">
        <v>79</v>
      </c>
      <c r="U52" s="7">
        <v>53</v>
      </c>
      <c r="V52" s="7">
        <v>81</v>
      </c>
      <c r="W52" s="7">
        <f t="shared" si="1"/>
        <v>0.39552238805970147</v>
      </c>
      <c r="X52" s="3" t="b">
        <f>IF(E52="PHI",TRUE)</f>
        <v>0</v>
      </c>
      <c r="Y52" s="3">
        <f>K52-W52</f>
        <v>0.20447761194029851</v>
      </c>
      <c r="Z52" s="7"/>
      <c r="AA52" s="7"/>
      <c r="AB52" s="8">
        <v>23112</v>
      </c>
    </row>
    <row r="53" spans="1:28" x14ac:dyDescent="0.25">
      <c r="A53" s="4">
        <v>136</v>
      </c>
      <c r="B53" s="5" t="s">
        <v>80</v>
      </c>
      <c r="C53" s="5">
        <v>76</v>
      </c>
      <c r="D53" s="6">
        <v>1</v>
      </c>
      <c r="E53" s="5" t="s">
        <v>81</v>
      </c>
      <c r="F53" s="6" t="s">
        <v>8</v>
      </c>
      <c r="G53" s="6">
        <v>10</v>
      </c>
      <c r="H53" s="6">
        <v>7</v>
      </c>
      <c r="I53" s="6">
        <v>82</v>
      </c>
      <c r="J53" s="6">
        <v>54</v>
      </c>
      <c r="K53" s="6">
        <f t="shared" si="0"/>
        <v>0.6029411764705882</v>
      </c>
      <c r="L53" s="6">
        <v>1</v>
      </c>
      <c r="M53" s="6">
        <v>5.5</v>
      </c>
      <c r="N53" s="7" t="str">
        <f>IF(F53="W",S53,T53)</f>
        <v>Fried</v>
      </c>
      <c r="O53" s="7" t="str">
        <f>IF(F53="W",T53,S53)</f>
        <v>Nova</v>
      </c>
      <c r="P53" s="6" t="s">
        <v>11</v>
      </c>
      <c r="Q53" s="9">
        <v>2</v>
      </c>
      <c r="R53" s="6"/>
      <c r="S53" s="5" t="s">
        <v>9</v>
      </c>
      <c r="T53" s="5" t="s">
        <v>82</v>
      </c>
      <c r="U53" s="7">
        <v>60</v>
      </c>
      <c r="V53" s="7">
        <v>74</v>
      </c>
      <c r="W53" s="7">
        <f t="shared" si="1"/>
        <v>0.44776119402985076</v>
      </c>
      <c r="X53" s="3" t="b">
        <f>IF(E53="PHI",TRUE)</f>
        <v>0</v>
      </c>
      <c r="Y53" s="3">
        <f>K53-W53</f>
        <v>0.15517998244073744</v>
      </c>
      <c r="Z53" s="7" t="b">
        <v>1</v>
      </c>
      <c r="AA53" s="7" t="s">
        <v>209</v>
      </c>
      <c r="AB53" s="8">
        <v>39097</v>
      </c>
    </row>
    <row r="54" spans="1:28" x14ac:dyDescent="0.25">
      <c r="A54" s="4">
        <v>137</v>
      </c>
      <c r="B54" s="5" t="s">
        <v>83</v>
      </c>
      <c r="C54" s="5">
        <v>80</v>
      </c>
      <c r="D54" s="6">
        <v>1</v>
      </c>
      <c r="E54" s="5" t="s">
        <v>81</v>
      </c>
      <c r="F54" s="6" t="s">
        <v>8</v>
      </c>
      <c r="G54" s="6">
        <v>11</v>
      </c>
      <c r="H54" s="6">
        <v>5</v>
      </c>
      <c r="I54" s="6">
        <v>83</v>
      </c>
      <c r="J54" s="6">
        <v>54</v>
      </c>
      <c r="K54" s="6">
        <f t="shared" si="0"/>
        <v>0.6058394160583942</v>
      </c>
      <c r="L54" s="6">
        <v>1</v>
      </c>
      <c r="M54" s="6">
        <v>5.5</v>
      </c>
      <c r="N54" s="7" t="str">
        <f>IF(F54="W",S54,T54)</f>
        <v>Keuchel</v>
      </c>
      <c r="O54" s="7" t="str">
        <f>IF(F54="W",T54,S54)</f>
        <v>Lopez</v>
      </c>
      <c r="P54" s="6" t="s">
        <v>11</v>
      </c>
      <c r="Q54" s="9">
        <v>3</v>
      </c>
      <c r="R54" s="6"/>
      <c r="S54" s="5" t="s">
        <v>35</v>
      </c>
      <c r="T54" s="5" t="s">
        <v>84</v>
      </c>
      <c r="U54" s="7">
        <v>61</v>
      </c>
      <c r="V54" s="7">
        <v>74</v>
      </c>
      <c r="W54" s="7">
        <f t="shared" si="1"/>
        <v>0.45185185185185184</v>
      </c>
      <c r="X54" s="3" t="b">
        <f>IF(E54="PHI",TRUE)</f>
        <v>0</v>
      </c>
      <c r="Y54" s="3">
        <f>K54-W54</f>
        <v>0.15398756420654236</v>
      </c>
      <c r="Z54" s="7"/>
      <c r="AA54" s="7"/>
      <c r="AB54" s="8">
        <v>36664</v>
      </c>
    </row>
    <row r="55" spans="1:28" x14ac:dyDescent="0.25">
      <c r="A55" s="4">
        <v>138</v>
      </c>
      <c r="B55" s="5" t="s">
        <v>86</v>
      </c>
      <c r="C55" s="5">
        <v>80</v>
      </c>
      <c r="D55" s="6">
        <v>1</v>
      </c>
      <c r="E55" s="5" t="s">
        <v>81</v>
      </c>
      <c r="F55" s="6" t="s">
        <v>8</v>
      </c>
      <c r="G55" s="6">
        <v>5</v>
      </c>
      <c r="H55" s="6">
        <v>3</v>
      </c>
      <c r="I55" s="6">
        <v>84</v>
      </c>
      <c r="J55" s="6">
        <v>54</v>
      </c>
      <c r="K55" s="6">
        <f t="shared" si="0"/>
        <v>0.60869565217391308</v>
      </c>
      <c r="L55" s="6">
        <v>1</v>
      </c>
      <c r="M55" s="6">
        <v>5.5</v>
      </c>
      <c r="N55" s="7" t="str">
        <f>IF(F55="W",S55,T55)</f>
        <v>Teheran</v>
      </c>
      <c r="O55" s="7" t="str">
        <f>IF(F55="W",T55,S55)</f>
        <v>Giolito</v>
      </c>
      <c r="P55" s="6" t="s">
        <v>11</v>
      </c>
      <c r="Q55" s="9">
        <v>4</v>
      </c>
      <c r="R55" s="6"/>
      <c r="S55" s="5" t="s">
        <v>37</v>
      </c>
      <c r="T55" s="5" t="s">
        <v>87</v>
      </c>
      <c r="U55" s="7">
        <v>62</v>
      </c>
      <c r="V55" s="7">
        <v>74</v>
      </c>
      <c r="W55" s="7">
        <f t="shared" si="1"/>
        <v>0.45588235294117646</v>
      </c>
      <c r="X55" s="3" t="b">
        <f>IF(E55="PHI",TRUE)</f>
        <v>0</v>
      </c>
      <c r="Y55" s="3">
        <f>K55-W55</f>
        <v>0.15281329923273662</v>
      </c>
      <c r="Z55" s="7" t="b">
        <v>1</v>
      </c>
      <c r="AA55" s="7" t="s">
        <v>201</v>
      </c>
      <c r="AB55" s="8">
        <v>41397</v>
      </c>
    </row>
    <row r="56" spans="1:28" x14ac:dyDescent="0.25">
      <c r="A56" s="4">
        <v>139</v>
      </c>
      <c r="B56" s="5" t="s">
        <v>88</v>
      </c>
      <c r="C56" s="5">
        <v>84</v>
      </c>
      <c r="D56" s="6">
        <v>1</v>
      </c>
      <c r="E56" s="5" t="s">
        <v>75</v>
      </c>
      <c r="F56" s="6" t="s">
        <v>8</v>
      </c>
      <c r="G56" s="6">
        <v>6</v>
      </c>
      <c r="H56" s="6">
        <v>3</v>
      </c>
      <c r="I56" s="6">
        <v>85</v>
      </c>
      <c r="J56" s="6">
        <v>54</v>
      </c>
      <c r="K56" s="6">
        <f t="shared" si="0"/>
        <v>0.61151079136690645</v>
      </c>
      <c r="L56" s="6">
        <v>1</v>
      </c>
      <c r="M56" s="6">
        <v>6.5</v>
      </c>
      <c r="N56" s="7" t="str">
        <f>IF(F56="W",S56,T56)</f>
        <v>Soroka</v>
      </c>
      <c r="O56" s="7" t="str">
        <f>IF(F56="W",T56,S56)</f>
        <v>Waguespack</v>
      </c>
      <c r="P56" s="6" t="s">
        <v>23</v>
      </c>
      <c r="Q56" s="9">
        <v>5</v>
      </c>
      <c r="R56" s="6"/>
      <c r="S56" s="5" t="s">
        <v>77</v>
      </c>
      <c r="T56" s="5" t="s">
        <v>79</v>
      </c>
      <c r="U56" s="7">
        <v>55</v>
      </c>
      <c r="V56" s="7">
        <v>84</v>
      </c>
      <c r="W56" s="7">
        <f t="shared" si="1"/>
        <v>0.39568345323741005</v>
      </c>
      <c r="X56" s="3" t="b">
        <f>IF(E56="PHI",TRUE)</f>
        <v>0</v>
      </c>
      <c r="Y56" s="3">
        <f>K56-W56</f>
        <v>0.21582733812949639</v>
      </c>
      <c r="Z56" s="7" t="b">
        <v>1</v>
      </c>
      <c r="AA56" s="7" t="s">
        <v>208</v>
      </c>
      <c r="AB56" s="8">
        <v>28987</v>
      </c>
    </row>
    <row r="57" spans="1:28" x14ac:dyDescent="0.25">
      <c r="A57" s="4">
        <v>140</v>
      </c>
      <c r="B57" s="5" t="s">
        <v>89</v>
      </c>
      <c r="C57" s="5">
        <v>77</v>
      </c>
      <c r="D57" s="6">
        <v>1</v>
      </c>
      <c r="E57" s="5" t="s">
        <v>75</v>
      </c>
      <c r="F57" s="6" t="s">
        <v>8</v>
      </c>
      <c r="G57" s="6">
        <v>7</v>
      </c>
      <c r="H57" s="6">
        <v>2</v>
      </c>
      <c r="I57" s="6">
        <v>86</v>
      </c>
      <c r="J57" s="6">
        <v>54</v>
      </c>
      <c r="K57" s="6">
        <f t="shared" si="0"/>
        <v>0.61428571428571432</v>
      </c>
      <c r="L57" s="6">
        <v>1</v>
      </c>
      <c r="M57" s="6">
        <v>6.5</v>
      </c>
      <c r="N57" s="7" t="str">
        <f>IF(F57="W",S57,T57)</f>
        <v>Foltynewicz</v>
      </c>
      <c r="O57" s="7" t="str">
        <f>IF(F57="W",T57,S57)</f>
        <v>Font</v>
      </c>
      <c r="P57" s="6" t="s">
        <v>11</v>
      </c>
      <c r="Q57" s="9">
        <v>6</v>
      </c>
      <c r="R57" s="6"/>
      <c r="S57" s="5" t="s">
        <v>29</v>
      </c>
      <c r="T57" s="5" t="s">
        <v>90</v>
      </c>
      <c r="U57" s="7">
        <v>56</v>
      </c>
      <c r="V57" s="7">
        <v>84</v>
      </c>
      <c r="W57" s="7">
        <f t="shared" si="1"/>
        <v>0.4</v>
      </c>
      <c r="X57" s="3" t="b">
        <f>IF(E57="PHI",TRUE)</f>
        <v>0</v>
      </c>
      <c r="Y57" s="3">
        <f>K57-W57</f>
        <v>0.2142857142857143</v>
      </c>
      <c r="Z57" s="7"/>
      <c r="AA57" s="7"/>
      <c r="AB57" s="8">
        <v>25427</v>
      </c>
    </row>
    <row r="58" spans="1:28" x14ac:dyDescent="0.25">
      <c r="A58" s="4">
        <v>141</v>
      </c>
      <c r="B58" s="5" t="s">
        <v>91</v>
      </c>
      <c r="C58" s="5">
        <v>78</v>
      </c>
      <c r="D58" s="6">
        <v>1</v>
      </c>
      <c r="E58" s="5" t="s">
        <v>92</v>
      </c>
      <c r="F58" s="6" t="s">
        <v>8</v>
      </c>
      <c r="G58" s="6">
        <v>4</v>
      </c>
      <c r="H58" s="6">
        <v>2</v>
      </c>
      <c r="I58" s="6">
        <v>87</v>
      </c>
      <c r="J58" s="6">
        <v>54</v>
      </c>
      <c r="K58" s="6">
        <f t="shared" si="0"/>
        <v>0.61702127659574468</v>
      </c>
      <c r="L58" s="6">
        <v>1</v>
      </c>
      <c r="M58" s="6">
        <v>8</v>
      </c>
      <c r="N58" s="7" t="str">
        <f>IF(F58="W",S58,T58)</f>
        <v>Fried</v>
      </c>
      <c r="O58" s="7" t="str">
        <f>IF(F58="W",T58,S58)</f>
        <v>Strasburg</v>
      </c>
      <c r="P58" s="6" t="s">
        <v>11</v>
      </c>
      <c r="Q58" s="9">
        <v>7</v>
      </c>
      <c r="R58" s="6"/>
      <c r="S58" s="5" t="s">
        <v>9</v>
      </c>
      <c r="T58" s="5" t="s">
        <v>93</v>
      </c>
      <c r="U58" s="7">
        <v>78</v>
      </c>
      <c r="V58" s="7">
        <v>61</v>
      </c>
      <c r="W58" s="7">
        <f t="shared" si="1"/>
        <v>0.5611510791366906</v>
      </c>
      <c r="X58" s="3" t="b">
        <v>1</v>
      </c>
      <c r="Y58" s="3">
        <f>K58-W58</f>
        <v>5.5870197459054083E-2</v>
      </c>
      <c r="Z58" s="7"/>
      <c r="AA58" s="7"/>
      <c r="AB58" s="8">
        <v>28831</v>
      </c>
    </row>
    <row r="59" spans="1:28" x14ac:dyDescent="0.25">
      <c r="A59" s="4">
        <v>142</v>
      </c>
      <c r="B59" s="5" t="s">
        <v>94</v>
      </c>
      <c r="C59" s="5">
        <v>80</v>
      </c>
      <c r="D59" s="6">
        <v>1</v>
      </c>
      <c r="E59" s="5" t="s">
        <v>92</v>
      </c>
      <c r="F59" s="6" t="s">
        <v>8</v>
      </c>
      <c r="G59" s="6">
        <v>4</v>
      </c>
      <c r="H59" s="6">
        <v>3</v>
      </c>
      <c r="I59" s="6">
        <v>88</v>
      </c>
      <c r="J59" s="6">
        <v>54</v>
      </c>
      <c r="K59" s="6">
        <f t="shared" si="0"/>
        <v>0.61971830985915488</v>
      </c>
      <c r="L59" s="6">
        <v>1</v>
      </c>
      <c r="M59" s="6">
        <v>9</v>
      </c>
      <c r="N59" s="7" t="str">
        <f>IF(F59="W",S59,T59)</f>
        <v>Keuchel</v>
      </c>
      <c r="O59" s="7" t="str">
        <f>IF(F59="W",T59,S59)</f>
        <v>Corbin</v>
      </c>
      <c r="P59" s="6" t="s">
        <v>11</v>
      </c>
      <c r="Q59" s="9">
        <v>8</v>
      </c>
      <c r="R59" s="6"/>
      <c r="S59" s="5" t="s">
        <v>35</v>
      </c>
      <c r="T59" s="5" t="s">
        <v>95</v>
      </c>
      <c r="U59" s="7">
        <v>78</v>
      </c>
      <c r="V59" s="7">
        <v>62</v>
      </c>
      <c r="W59" s="7">
        <f t="shared" si="1"/>
        <v>0.55714285714285716</v>
      </c>
      <c r="X59" s="3" t="b">
        <v>1</v>
      </c>
      <c r="Y59" s="3">
        <f>K59-W59</f>
        <v>6.2575452716297719E-2</v>
      </c>
      <c r="Z59" s="7" t="b">
        <v>1</v>
      </c>
      <c r="AA59" s="7" t="s">
        <v>206</v>
      </c>
      <c r="AB59" s="8">
        <v>37181</v>
      </c>
    </row>
    <row r="60" spans="1:28" x14ac:dyDescent="0.25">
      <c r="A60" s="4">
        <v>143</v>
      </c>
      <c r="B60" s="5" t="s">
        <v>96</v>
      </c>
      <c r="C60" s="5">
        <v>82</v>
      </c>
      <c r="D60" s="6">
        <v>1</v>
      </c>
      <c r="E60" s="5" t="s">
        <v>92</v>
      </c>
      <c r="F60" s="6" t="s">
        <v>8</v>
      </c>
      <c r="G60" s="6">
        <v>5</v>
      </c>
      <c r="H60" s="6">
        <v>4</v>
      </c>
      <c r="I60" s="6">
        <v>89</v>
      </c>
      <c r="J60" s="6">
        <v>54</v>
      </c>
      <c r="K60" s="6">
        <f t="shared" si="0"/>
        <v>0.6223776223776224</v>
      </c>
      <c r="L60" s="6">
        <v>1</v>
      </c>
      <c r="M60" s="6">
        <v>10</v>
      </c>
      <c r="N60" s="7" t="str">
        <f>IF(F60="W",S60,T60)</f>
        <v>Teheran</v>
      </c>
      <c r="O60" s="7" t="str">
        <f>IF(F60="W",T60,S60)</f>
        <v>Voth</v>
      </c>
      <c r="P60" s="6" t="s">
        <v>11</v>
      </c>
      <c r="Q60" s="9">
        <v>9</v>
      </c>
      <c r="R60" s="6"/>
      <c r="S60" s="5" t="s">
        <v>37</v>
      </c>
      <c r="T60" s="5" t="s">
        <v>97</v>
      </c>
      <c r="U60" s="7">
        <v>78</v>
      </c>
      <c r="V60" s="7">
        <v>63</v>
      </c>
      <c r="W60" s="7">
        <f t="shared" si="1"/>
        <v>0.55319148936170215</v>
      </c>
      <c r="X60" s="3" t="b">
        <v>1</v>
      </c>
      <c r="Y60" s="3">
        <f>K60-W60</f>
        <v>6.9186133015920248E-2</v>
      </c>
      <c r="Z60" s="7"/>
      <c r="AA60" s="7"/>
      <c r="AB60" s="8">
        <v>40467</v>
      </c>
    </row>
    <row r="61" spans="1:28" x14ac:dyDescent="0.25">
      <c r="A61" s="4">
        <v>144</v>
      </c>
      <c r="B61" s="5" t="s">
        <v>98</v>
      </c>
      <c r="C61" s="5">
        <v>83</v>
      </c>
      <c r="D61" s="6">
        <v>1</v>
      </c>
      <c r="E61" s="5" t="s">
        <v>92</v>
      </c>
      <c r="F61" s="6" t="s">
        <v>13</v>
      </c>
      <c r="G61" s="6">
        <v>4</v>
      </c>
      <c r="H61" s="6">
        <v>9</v>
      </c>
      <c r="I61" s="6">
        <v>89</v>
      </c>
      <c r="J61" s="6">
        <v>55</v>
      </c>
      <c r="K61" s="6">
        <f t="shared" si="0"/>
        <v>0.61805555555555558</v>
      </c>
      <c r="L61" s="6">
        <v>1</v>
      </c>
      <c r="M61" s="6">
        <v>9</v>
      </c>
      <c r="N61" s="7" t="str">
        <f>IF(F61="W",S61,T61)</f>
        <v>Soroka</v>
      </c>
      <c r="O61" s="7" t="str">
        <f>IF(F61="W",T61,S61)</f>
        <v>Scherzer</v>
      </c>
      <c r="P61" s="6" t="s">
        <v>23</v>
      </c>
      <c r="Q61" s="9">
        <v>-1</v>
      </c>
      <c r="R61" s="6"/>
      <c r="S61" s="5" t="s">
        <v>99</v>
      </c>
      <c r="T61" s="5" t="s">
        <v>77</v>
      </c>
      <c r="U61" s="7">
        <v>79</v>
      </c>
      <c r="V61" s="7">
        <v>63</v>
      </c>
      <c r="W61" s="7">
        <f t="shared" si="1"/>
        <v>0.55633802816901412</v>
      </c>
      <c r="X61" s="3" t="b">
        <v>1</v>
      </c>
      <c r="Y61" s="3">
        <f>K61-W61</f>
        <v>6.171752738654146E-2</v>
      </c>
      <c r="Z61" s="7" t="b">
        <v>1</v>
      </c>
      <c r="AA61" s="7" t="s">
        <v>207</v>
      </c>
      <c r="AB61" s="8">
        <v>31789</v>
      </c>
    </row>
    <row r="62" spans="1:28" x14ac:dyDescent="0.25">
      <c r="A62" s="4">
        <v>145</v>
      </c>
      <c r="B62" s="5" t="s">
        <v>100</v>
      </c>
      <c r="C62" s="5">
        <v>85</v>
      </c>
      <c r="D62" s="6">
        <v>0</v>
      </c>
      <c r="E62" s="5" t="s">
        <v>101</v>
      </c>
      <c r="F62" s="6" t="s">
        <v>8</v>
      </c>
      <c r="G62" s="6">
        <v>7</v>
      </c>
      <c r="H62" s="6">
        <v>2</v>
      </c>
      <c r="I62" s="6">
        <v>90</v>
      </c>
      <c r="J62" s="6">
        <v>55</v>
      </c>
      <c r="K62" s="6">
        <f t="shared" si="0"/>
        <v>0.62068965517241381</v>
      </c>
      <c r="L62" s="6">
        <v>1</v>
      </c>
      <c r="M62" s="6">
        <v>9.5</v>
      </c>
      <c r="N62" s="7" t="str">
        <f>IF(F62="W",S62,T62)</f>
        <v>Foltynewicz</v>
      </c>
      <c r="O62" s="7" t="str">
        <f>IF(F62="W",T62,S62)</f>
        <v>Nola</v>
      </c>
      <c r="P62" s="6" t="s">
        <v>11</v>
      </c>
      <c r="Q62" s="9">
        <v>1</v>
      </c>
      <c r="R62" s="6"/>
      <c r="S62" s="5" t="s">
        <v>29</v>
      </c>
      <c r="T62" s="5" t="s">
        <v>102</v>
      </c>
      <c r="U62" s="7">
        <v>74</v>
      </c>
      <c r="V62" s="7">
        <v>69</v>
      </c>
      <c r="W62" s="7">
        <f t="shared" si="1"/>
        <v>0.5174825174825175</v>
      </c>
      <c r="X62" s="3" t="b">
        <f>IF(E62="PHI",TRUE)</f>
        <v>1</v>
      </c>
      <c r="Y62" s="3">
        <f>K62-W62</f>
        <v>0.10320713768989631</v>
      </c>
      <c r="Z62" s="7"/>
      <c r="AA62" s="7"/>
      <c r="AB62" s="8">
        <v>25071</v>
      </c>
    </row>
    <row r="63" spans="1:28" x14ac:dyDescent="0.25">
      <c r="A63" s="4">
        <v>146</v>
      </c>
      <c r="B63" s="5" t="s">
        <v>103</v>
      </c>
      <c r="C63" s="5">
        <v>85</v>
      </c>
      <c r="D63" s="6">
        <v>0</v>
      </c>
      <c r="E63" s="5" t="s">
        <v>101</v>
      </c>
      <c r="F63" s="6" t="s">
        <v>13</v>
      </c>
      <c r="G63" s="6">
        <v>5</v>
      </c>
      <c r="H63" s="6">
        <v>6</v>
      </c>
      <c r="I63" s="6">
        <v>90</v>
      </c>
      <c r="J63" s="6">
        <v>56</v>
      </c>
      <c r="K63" s="6">
        <f t="shared" si="0"/>
        <v>0.61643835616438358</v>
      </c>
      <c r="L63" s="6">
        <v>1</v>
      </c>
      <c r="M63" s="6">
        <v>9.5</v>
      </c>
      <c r="N63" s="7" t="str">
        <f>IF(F63="W",S63,T63)</f>
        <v>Fried</v>
      </c>
      <c r="O63" s="7" t="str">
        <f>IF(F63="W",T63,S63)</f>
        <v>Parker</v>
      </c>
      <c r="P63" s="6" t="s">
        <v>11</v>
      </c>
      <c r="Q63" s="9">
        <v>-1</v>
      </c>
      <c r="R63" s="6"/>
      <c r="S63" s="5" t="s">
        <v>104</v>
      </c>
      <c r="T63" s="5" t="s">
        <v>9</v>
      </c>
      <c r="U63" s="7">
        <v>74</v>
      </c>
      <c r="V63" s="7">
        <v>70</v>
      </c>
      <c r="W63" s="7">
        <f t="shared" si="1"/>
        <v>0.51388888888888884</v>
      </c>
      <c r="X63" s="3" t="b">
        <f>IF(E63="PHI",TRUE)</f>
        <v>1</v>
      </c>
      <c r="Y63" s="3">
        <f>K63-W63</f>
        <v>0.10254946727549474</v>
      </c>
      <c r="Z63" s="7"/>
      <c r="AA63" s="7"/>
      <c r="AB63" s="8">
        <v>24220</v>
      </c>
    </row>
    <row r="64" spans="1:28" x14ac:dyDescent="0.25">
      <c r="A64" s="4">
        <v>147</v>
      </c>
      <c r="B64" s="5" t="s">
        <v>105</v>
      </c>
      <c r="C64" s="5">
        <v>84</v>
      </c>
      <c r="D64" s="6">
        <v>0</v>
      </c>
      <c r="E64" s="5" t="s">
        <v>101</v>
      </c>
      <c r="F64" s="6" t="s">
        <v>8</v>
      </c>
      <c r="G64" s="6">
        <v>3</v>
      </c>
      <c r="H64" s="6">
        <v>1</v>
      </c>
      <c r="I64" s="6">
        <v>91</v>
      </c>
      <c r="J64" s="6">
        <v>56</v>
      </c>
      <c r="K64" s="6">
        <f t="shared" si="0"/>
        <v>0.61904761904761907</v>
      </c>
      <c r="L64" s="6">
        <v>1</v>
      </c>
      <c r="M64" s="6">
        <v>9.5</v>
      </c>
      <c r="N64" s="7" t="str">
        <f>IF(F64="W",S64,T64)</f>
        <v>Keuchel</v>
      </c>
      <c r="O64" s="7" t="str">
        <f>IF(F64="W",T64,S64)</f>
        <v>Eflin</v>
      </c>
      <c r="P64" s="6" t="s">
        <v>11</v>
      </c>
      <c r="Q64" s="9">
        <v>1</v>
      </c>
      <c r="R64" s="6"/>
      <c r="S64" s="5" t="s">
        <v>35</v>
      </c>
      <c r="T64" s="5" t="s">
        <v>106</v>
      </c>
      <c r="U64" s="7">
        <v>74</v>
      </c>
      <c r="V64" s="7">
        <v>71</v>
      </c>
      <c r="W64" s="7">
        <f t="shared" si="1"/>
        <v>0.51034482758620692</v>
      </c>
      <c r="X64" s="3" t="b">
        <f>IF(E64="PHI",TRUE)</f>
        <v>1</v>
      </c>
      <c r="Y64" s="3">
        <f>K64-W64</f>
        <v>0.10870279146141215</v>
      </c>
      <c r="Z64" s="7"/>
      <c r="AA64" s="7"/>
      <c r="AB64" s="8">
        <v>23243</v>
      </c>
    </row>
    <row r="65" spans="1:28" x14ac:dyDescent="0.25">
      <c r="A65" s="4">
        <v>148</v>
      </c>
      <c r="B65" s="5" t="s">
        <v>107</v>
      </c>
      <c r="C65" s="5">
        <v>84</v>
      </c>
      <c r="D65" s="6">
        <v>0</v>
      </c>
      <c r="E65" s="5" t="s">
        <v>101</v>
      </c>
      <c r="F65" s="6" t="s">
        <v>13</v>
      </c>
      <c r="G65" s="6">
        <v>5</v>
      </c>
      <c r="H65" s="6">
        <v>9</v>
      </c>
      <c r="I65" s="6">
        <v>91</v>
      </c>
      <c r="J65" s="6">
        <v>57</v>
      </c>
      <c r="K65" s="6">
        <f t="shared" si="0"/>
        <v>0.61486486486486491</v>
      </c>
      <c r="L65" s="6">
        <v>1</v>
      </c>
      <c r="M65" s="6">
        <v>8.5</v>
      </c>
      <c r="N65" s="7" t="str">
        <f>IF(F65="W",S65,T65)</f>
        <v>Teheran</v>
      </c>
      <c r="O65" s="7" t="str">
        <f>IF(F65="W",T65,S65)</f>
        <v>Hughes</v>
      </c>
      <c r="P65" s="6" t="s">
        <v>11</v>
      </c>
      <c r="Q65" s="9">
        <v>-1</v>
      </c>
      <c r="R65" s="6"/>
      <c r="S65" s="5" t="s">
        <v>18</v>
      </c>
      <c r="T65" s="5" t="s">
        <v>37</v>
      </c>
      <c r="U65" s="7">
        <v>75</v>
      </c>
      <c r="V65" s="7">
        <v>71</v>
      </c>
      <c r="W65" s="7">
        <f t="shared" si="1"/>
        <v>0.51369863013698636</v>
      </c>
      <c r="X65" s="3" t="b">
        <f>IF(E65="PHI",TRUE)</f>
        <v>1</v>
      </c>
      <c r="Y65" s="3">
        <f>K65-W65</f>
        <v>0.10116623472787856</v>
      </c>
      <c r="Z65" s="7"/>
      <c r="AA65" s="7"/>
      <c r="AB65" s="8">
        <v>27022</v>
      </c>
    </row>
    <row r="66" spans="1:28" x14ac:dyDescent="0.25">
      <c r="A66" s="4">
        <v>149</v>
      </c>
      <c r="B66" s="5" t="s">
        <v>108</v>
      </c>
      <c r="C66" s="5">
        <v>83</v>
      </c>
      <c r="D66" s="6">
        <v>0</v>
      </c>
      <c r="E66" s="5" t="s">
        <v>92</v>
      </c>
      <c r="F66" s="6" t="s">
        <v>8</v>
      </c>
      <c r="G66" s="6">
        <v>5</v>
      </c>
      <c r="H66" s="6">
        <v>0</v>
      </c>
      <c r="I66" s="6">
        <v>92</v>
      </c>
      <c r="J66" s="6">
        <v>57</v>
      </c>
      <c r="K66" s="6">
        <f t="shared" si="0"/>
        <v>0.6174496644295302</v>
      </c>
      <c r="L66" s="6">
        <v>1</v>
      </c>
      <c r="M66" s="6">
        <v>9.5</v>
      </c>
      <c r="N66" s="7" t="str">
        <f>IF(F66="W",S66,T66)</f>
        <v>Soroka</v>
      </c>
      <c r="O66" s="7" t="str">
        <f>IF(F66="W",T66,S66)</f>
        <v>Scherzer</v>
      </c>
      <c r="P66" s="6" t="s">
        <v>11</v>
      </c>
      <c r="Q66" s="9">
        <v>1</v>
      </c>
      <c r="R66" s="6"/>
      <c r="S66" s="5" t="s">
        <v>77</v>
      </c>
      <c r="T66" s="5" t="s">
        <v>99</v>
      </c>
      <c r="U66" s="7">
        <v>81</v>
      </c>
      <c r="V66" s="7">
        <v>65</v>
      </c>
      <c r="W66" s="7">
        <f t="shared" si="1"/>
        <v>0.5547945205479452</v>
      </c>
      <c r="X66" s="3" t="b">
        <v>1</v>
      </c>
      <c r="Y66" s="3">
        <f>K66-W66</f>
        <v>6.2655143881584996E-2</v>
      </c>
      <c r="Z66" s="7"/>
      <c r="AA66" s="7"/>
      <c r="AB66" s="8">
        <v>39730</v>
      </c>
    </row>
    <row r="67" spans="1:28" x14ac:dyDescent="0.25">
      <c r="A67" s="4">
        <v>150</v>
      </c>
      <c r="B67" s="5" t="s">
        <v>109</v>
      </c>
      <c r="C67" s="5">
        <v>83</v>
      </c>
      <c r="D67" s="6">
        <v>0</v>
      </c>
      <c r="E67" s="5" t="s">
        <v>92</v>
      </c>
      <c r="F67" s="6" t="s">
        <v>8</v>
      </c>
      <c r="G67" s="6">
        <v>10</v>
      </c>
      <c r="H67" s="6">
        <v>1</v>
      </c>
      <c r="I67" s="6">
        <v>93</v>
      </c>
      <c r="J67" s="6">
        <v>57</v>
      </c>
      <c r="K67" s="6">
        <f t="shared" ref="K67:K79" si="2" xml:space="preserve"> I67/(I67+J67)</f>
        <v>0.62</v>
      </c>
      <c r="L67" s="6">
        <v>1</v>
      </c>
      <c r="M67" s="6">
        <v>10.5</v>
      </c>
      <c r="N67" s="7" t="str">
        <f>IF(F67="W",S67,T67)</f>
        <v>Foltynewicz</v>
      </c>
      <c r="O67" s="7" t="str">
        <f>IF(F67="W",T67,S67)</f>
        <v>Suero</v>
      </c>
      <c r="P67" s="6" t="s">
        <v>23</v>
      </c>
      <c r="Q67" s="9">
        <v>2</v>
      </c>
      <c r="R67" s="6"/>
      <c r="S67" s="5" t="s">
        <v>29</v>
      </c>
      <c r="T67" s="5" t="s">
        <v>110</v>
      </c>
      <c r="U67" s="7">
        <v>81</v>
      </c>
      <c r="V67" s="7">
        <v>66</v>
      </c>
      <c r="W67" s="7">
        <f t="shared" ref="W67:W79" si="3" xml:space="preserve"> U67/(U67+V67)</f>
        <v>0.55102040816326525</v>
      </c>
      <c r="X67" s="3" t="b">
        <v>1</v>
      </c>
      <c r="Y67" s="3">
        <f>K67-W67</f>
        <v>6.8979591836734744E-2</v>
      </c>
      <c r="Z67" s="7"/>
      <c r="AA67" s="7"/>
      <c r="AB67" s="8">
        <v>39664</v>
      </c>
    </row>
    <row r="68" spans="1:28" x14ac:dyDescent="0.25">
      <c r="A68" s="4">
        <v>151</v>
      </c>
      <c r="B68" s="5" t="s">
        <v>111</v>
      </c>
      <c r="C68" s="5">
        <v>83</v>
      </c>
      <c r="D68" s="6">
        <v>0</v>
      </c>
      <c r="E68" s="5" t="s">
        <v>92</v>
      </c>
      <c r="F68" s="6" t="s">
        <v>13</v>
      </c>
      <c r="G68" s="6">
        <v>0</v>
      </c>
      <c r="H68" s="6">
        <v>7</v>
      </c>
      <c r="I68" s="6">
        <v>93</v>
      </c>
      <c r="J68" s="6">
        <v>58</v>
      </c>
      <c r="K68" s="6">
        <f t="shared" si="2"/>
        <v>0.61589403973509937</v>
      </c>
      <c r="L68" s="6">
        <v>1</v>
      </c>
      <c r="M68" s="6">
        <v>9.5</v>
      </c>
      <c r="N68" s="7" t="str">
        <f>IF(F68="W",S68,T68)</f>
        <v>Fried</v>
      </c>
      <c r="O68" s="7" t="str">
        <f>IF(F68="W",T68,S68)</f>
        <v>Sanchez</v>
      </c>
      <c r="P68" s="6" t="s">
        <v>23</v>
      </c>
      <c r="Q68" s="9">
        <v>-1</v>
      </c>
      <c r="R68" s="6"/>
      <c r="S68" s="5" t="s">
        <v>112</v>
      </c>
      <c r="T68" s="5" t="s">
        <v>9</v>
      </c>
      <c r="U68" s="7">
        <v>82</v>
      </c>
      <c r="V68" s="7">
        <v>66</v>
      </c>
      <c r="W68" s="7">
        <f t="shared" si="3"/>
        <v>0.55405405405405406</v>
      </c>
      <c r="X68" s="3" t="b">
        <v>1</v>
      </c>
      <c r="Y68" s="3">
        <f>K68-W68</f>
        <v>6.1839985681045317E-2</v>
      </c>
      <c r="Z68" s="7"/>
      <c r="AA68" s="7"/>
      <c r="AB68" s="8">
        <v>29350</v>
      </c>
    </row>
    <row r="69" spans="1:28" x14ac:dyDescent="0.25">
      <c r="A69" s="4">
        <v>152</v>
      </c>
      <c r="B69" s="5" t="s">
        <v>113</v>
      </c>
      <c r="C69" s="5">
        <v>82</v>
      </c>
      <c r="D69" s="6">
        <v>1</v>
      </c>
      <c r="E69" s="5" t="s">
        <v>101</v>
      </c>
      <c r="F69" s="6" t="s">
        <v>13</v>
      </c>
      <c r="G69" s="6">
        <v>4</v>
      </c>
      <c r="H69" s="6">
        <v>5</v>
      </c>
      <c r="I69" s="6">
        <v>93</v>
      </c>
      <c r="J69" s="6">
        <v>59</v>
      </c>
      <c r="K69" s="6">
        <f t="shared" si="2"/>
        <v>0.61184210526315785</v>
      </c>
      <c r="L69" s="6">
        <v>1</v>
      </c>
      <c r="M69" s="6">
        <v>9</v>
      </c>
      <c r="N69" s="7" t="str">
        <f>IF(F69="W",S69,T69)</f>
        <v>Keuchel</v>
      </c>
      <c r="O69" s="7" t="str">
        <f>IF(F69="W",T69,S69)</f>
        <v>Velasquez</v>
      </c>
      <c r="P69" s="6" t="s">
        <v>11</v>
      </c>
      <c r="Q69" s="9">
        <v>-2</v>
      </c>
      <c r="R69" s="6"/>
      <c r="S69" s="5" t="s">
        <v>114</v>
      </c>
      <c r="T69" s="5" t="s">
        <v>35</v>
      </c>
      <c r="U69" s="7">
        <v>77</v>
      </c>
      <c r="V69" s="7">
        <v>72</v>
      </c>
      <c r="W69" s="7">
        <f t="shared" si="3"/>
        <v>0.51677852348993292</v>
      </c>
      <c r="X69" s="3" t="b">
        <f t="shared" ref="X69:X76" si="4">IF(E69="PHI",TRUE)</f>
        <v>1</v>
      </c>
      <c r="Y69" s="3">
        <f>K69-W69</f>
        <v>9.5063581773224937E-2</v>
      </c>
      <c r="Z69" s="7"/>
      <c r="AA69" s="7"/>
      <c r="AB69" s="8">
        <v>28843</v>
      </c>
    </row>
    <row r="70" spans="1:28" x14ac:dyDescent="0.25">
      <c r="A70" s="4">
        <v>153</v>
      </c>
      <c r="B70" s="5" t="s">
        <v>115</v>
      </c>
      <c r="C70" s="5">
        <v>84.5</v>
      </c>
      <c r="D70" s="6">
        <v>1</v>
      </c>
      <c r="E70" s="5" t="s">
        <v>101</v>
      </c>
      <c r="F70" s="6" t="s">
        <v>13</v>
      </c>
      <c r="G70" s="6">
        <v>1</v>
      </c>
      <c r="H70" s="6">
        <v>4</v>
      </c>
      <c r="I70" s="6">
        <v>93</v>
      </c>
      <c r="J70" s="6">
        <v>60</v>
      </c>
      <c r="K70" s="6">
        <f t="shared" si="2"/>
        <v>0.60784313725490191</v>
      </c>
      <c r="L70" s="6">
        <v>1</v>
      </c>
      <c r="M70" s="6">
        <v>9</v>
      </c>
      <c r="N70" s="7" t="str">
        <f>IF(F70="W",S70,T70)</f>
        <v>Teheran</v>
      </c>
      <c r="O70" s="7" t="str">
        <f>IF(F70="W",T70,S70)</f>
        <v>Eflin</v>
      </c>
      <c r="P70" s="6" t="s">
        <v>11</v>
      </c>
      <c r="Q70" s="9">
        <v>-3</v>
      </c>
      <c r="R70" s="6"/>
      <c r="S70" s="5" t="s">
        <v>106</v>
      </c>
      <c r="T70" s="5" t="s">
        <v>37</v>
      </c>
      <c r="U70" s="7">
        <v>78</v>
      </c>
      <c r="V70" s="7">
        <v>72</v>
      </c>
      <c r="W70" s="7">
        <f t="shared" si="3"/>
        <v>0.52</v>
      </c>
      <c r="X70" s="3" t="b">
        <f t="shared" si="4"/>
        <v>1</v>
      </c>
      <c r="Y70" s="3">
        <f>K70-W70</f>
        <v>8.7843137254901893E-2</v>
      </c>
      <c r="Z70" s="7"/>
      <c r="AA70" s="7"/>
      <c r="AB70" s="8">
        <v>27937</v>
      </c>
    </row>
    <row r="71" spans="1:28" x14ac:dyDescent="0.25">
      <c r="A71" s="4">
        <v>154</v>
      </c>
      <c r="B71" s="5" t="s">
        <v>116</v>
      </c>
      <c r="C71" s="5">
        <v>83</v>
      </c>
      <c r="D71" s="6">
        <v>1</v>
      </c>
      <c r="E71" s="5" t="s">
        <v>101</v>
      </c>
      <c r="F71" s="6" t="s">
        <v>8</v>
      </c>
      <c r="G71" s="6">
        <v>5</v>
      </c>
      <c r="H71" s="6">
        <v>4</v>
      </c>
      <c r="I71" s="6">
        <v>94</v>
      </c>
      <c r="J71" s="6">
        <v>60</v>
      </c>
      <c r="K71" s="6">
        <f t="shared" si="2"/>
        <v>0.61038961038961037</v>
      </c>
      <c r="L71" s="6">
        <v>1</v>
      </c>
      <c r="M71" s="6">
        <v>9.5</v>
      </c>
      <c r="N71" s="7" t="str">
        <f>IF(F71="W",S71,T71)</f>
        <v>Soroka</v>
      </c>
      <c r="O71" s="7" t="str">
        <f>IF(F71="W",T71,S71)</f>
        <v>Nola</v>
      </c>
      <c r="P71" s="6" t="s">
        <v>23</v>
      </c>
      <c r="Q71" s="9">
        <v>1</v>
      </c>
      <c r="R71" s="6"/>
      <c r="S71" s="5" t="s">
        <v>77</v>
      </c>
      <c r="T71" s="5" t="s">
        <v>102</v>
      </c>
      <c r="U71" s="7">
        <v>78</v>
      </c>
      <c r="V71" s="7">
        <v>73</v>
      </c>
      <c r="W71" s="7">
        <f t="shared" si="3"/>
        <v>0.51655629139072845</v>
      </c>
      <c r="X71" s="3" t="b">
        <f t="shared" si="4"/>
        <v>1</v>
      </c>
      <c r="Y71" s="3">
        <f>K71-W71</f>
        <v>9.3833318998881921E-2</v>
      </c>
      <c r="Z71" s="7"/>
      <c r="AA71" s="7"/>
      <c r="AB71" s="8">
        <v>33223</v>
      </c>
    </row>
    <row r="72" spans="1:28" x14ac:dyDescent="0.25">
      <c r="A72" s="4">
        <v>155</v>
      </c>
      <c r="B72" s="5" t="s">
        <v>117</v>
      </c>
      <c r="C72" s="5">
        <v>77</v>
      </c>
      <c r="D72" s="6">
        <v>1</v>
      </c>
      <c r="E72" s="5" t="s">
        <v>118</v>
      </c>
      <c r="F72" s="6" t="s">
        <v>8</v>
      </c>
      <c r="G72" s="6">
        <v>6</v>
      </c>
      <c r="H72" s="6">
        <v>0</v>
      </c>
      <c r="I72" s="6">
        <v>95</v>
      </c>
      <c r="J72" s="6">
        <v>60</v>
      </c>
      <c r="K72" s="6">
        <f t="shared" si="2"/>
        <v>0.61290322580645162</v>
      </c>
      <c r="L72" s="6">
        <v>1</v>
      </c>
      <c r="M72" s="6">
        <v>9.5</v>
      </c>
      <c r="N72" s="7" t="str">
        <f>IF(F72="W",S72,T72)</f>
        <v>Foltynewicz</v>
      </c>
      <c r="O72" s="7" t="str">
        <f>IF(F72="W",T72,S72)</f>
        <v>Beede</v>
      </c>
      <c r="P72" s="6" t="s">
        <v>11</v>
      </c>
      <c r="Q72" s="9">
        <v>2</v>
      </c>
      <c r="R72" s="6"/>
      <c r="S72" s="5" t="s">
        <v>29</v>
      </c>
      <c r="T72" s="5" t="s">
        <v>119</v>
      </c>
      <c r="U72" s="7">
        <v>74</v>
      </c>
      <c r="V72" s="7">
        <v>80</v>
      </c>
      <c r="W72" s="7">
        <f t="shared" si="3"/>
        <v>0.48051948051948051</v>
      </c>
      <c r="X72" s="3" t="b">
        <f t="shared" si="4"/>
        <v>0</v>
      </c>
      <c r="Y72" s="3">
        <f>K72-W72</f>
        <v>0.13238374528697111</v>
      </c>
      <c r="Z72" s="7" t="b">
        <v>1</v>
      </c>
      <c r="AA72" s="7" t="s">
        <v>202</v>
      </c>
      <c r="AB72" s="8">
        <v>37419</v>
      </c>
    </row>
    <row r="73" spans="1:28" x14ac:dyDescent="0.25">
      <c r="A73" s="4">
        <v>156</v>
      </c>
      <c r="B73" s="5" t="s">
        <v>120</v>
      </c>
      <c r="C73" s="5">
        <v>80.5</v>
      </c>
      <c r="D73" s="6">
        <v>1</v>
      </c>
      <c r="E73" s="5" t="s">
        <v>118</v>
      </c>
      <c r="F73" s="6" t="s">
        <v>8</v>
      </c>
      <c r="G73" s="6">
        <v>8</v>
      </c>
      <c r="H73" s="6">
        <v>1</v>
      </c>
      <c r="I73" s="6">
        <v>96</v>
      </c>
      <c r="J73" s="6">
        <v>60</v>
      </c>
      <c r="K73" s="6">
        <f t="shared" si="2"/>
        <v>0.61538461538461542</v>
      </c>
      <c r="L73" s="6">
        <v>1</v>
      </c>
      <c r="M73" s="6">
        <v>9.5</v>
      </c>
      <c r="N73" s="7" t="str">
        <f>IF(F73="W",S73,T73)</f>
        <v>Fried</v>
      </c>
      <c r="O73" s="7" t="str">
        <f>IF(F73="W",T73,S73)</f>
        <v>Cueto</v>
      </c>
      <c r="P73" s="6" t="s">
        <v>11</v>
      </c>
      <c r="Q73" s="9">
        <v>3</v>
      </c>
      <c r="R73" s="6"/>
      <c r="S73" s="5" t="s">
        <v>9</v>
      </c>
      <c r="T73" s="5" t="s">
        <v>121</v>
      </c>
      <c r="U73" s="7">
        <v>74</v>
      </c>
      <c r="V73" s="7">
        <v>81</v>
      </c>
      <c r="W73" s="7">
        <f t="shared" si="3"/>
        <v>0.47741935483870968</v>
      </c>
      <c r="X73" s="3" t="b">
        <f t="shared" si="4"/>
        <v>0</v>
      </c>
      <c r="Y73" s="3">
        <f>K73-W73</f>
        <v>0.13796526054590574</v>
      </c>
      <c r="Z73" s="7"/>
      <c r="AA73" s="7"/>
      <c r="AB73" s="8">
        <v>40899</v>
      </c>
    </row>
    <row r="74" spans="1:28" x14ac:dyDescent="0.25">
      <c r="A74" s="4">
        <v>157</v>
      </c>
      <c r="B74" s="5" t="s">
        <v>122</v>
      </c>
      <c r="C74" s="5">
        <v>76</v>
      </c>
      <c r="D74" s="6">
        <v>1</v>
      </c>
      <c r="E74" s="5" t="s">
        <v>118</v>
      </c>
      <c r="F74" s="6" t="s">
        <v>13</v>
      </c>
      <c r="G74" s="6">
        <v>1</v>
      </c>
      <c r="H74" s="6">
        <v>4</v>
      </c>
      <c r="I74" s="6">
        <v>96</v>
      </c>
      <c r="J74" s="6">
        <v>61</v>
      </c>
      <c r="K74" s="6">
        <f t="shared" si="2"/>
        <v>0.61146496815286622</v>
      </c>
      <c r="L74" s="6">
        <v>1</v>
      </c>
      <c r="M74" s="6">
        <v>9.5</v>
      </c>
      <c r="N74" s="7" t="str">
        <f>IF(F74="W",S74,T74)</f>
        <v>Keuchel</v>
      </c>
      <c r="O74" s="7" t="str">
        <f>IF(F74="W",T74,S74)</f>
        <v>Webb</v>
      </c>
      <c r="P74" s="6" t="s">
        <v>23</v>
      </c>
      <c r="Q74" s="9">
        <v>-1</v>
      </c>
      <c r="R74" s="6"/>
      <c r="S74" s="5" t="s">
        <v>123</v>
      </c>
      <c r="T74" s="5" t="s">
        <v>35</v>
      </c>
      <c r="U74" s="7">
        <v>75</v>
      </c>
      <c r="V74" s="7">
        <v>81</v>
      </c>
      <c r="W74" s="7">
        <f t="shared" si="3"/>
        <v>0.48076923076923078</v>
      </c>
      <c r="X74" s="3" t="b">
        <f t="shared" si="4"/>
        <v>0</v>
      </c>
      <c r="Y74" s="3">
        <f>K74-W74</f>
        <v>0.13069573738363544</v>
      </c>
      <c r="Z74" s="7" t="b">
        <v>1</v>
      </c>
      <c r="AA74" s="7" t="s">
        <v>201</v>
      </c>
      <c r="AB74" s="8">
        <v>33674</v>
      </c>
    </row>
    <row r="75" spans="1:28" x14ac:dyDescent="0.25">
      <c r="A75" s="4">
        <v>158</v>
      </c>
      <c r="B75" s="5" t="s">
        <v>124</v>
      </c>
      <c r="C75" s="5">
        <v>77.5</v>
      </c>
      <c r="D75" s="6">
        <v>0</v>
      </c>
      <c r="E75" s="5" t="s">
        <v>125</v>
      </c>
      <c r="F75" s="6" t="s">
        <v>13</v>
      </c>
      <c r="G75" s="6">
        <v>6</v>
      </c>
      <c r="H75" s="6">
        <v>9</v>
      </c>
      <c r="I75" s="6">
        <v>96</v>
      </c>
      <c r="J75" s="6">
        <v>62</v>
      </c>
      <c r="K75" s="6">
        <f t="shared" si="2"/>
        <v>0.60759493670886078</v>
      </c>
      <c r="L75" s="6">
        <v>1</v>
      </c>
      <c r="M75" s="6">
        <v>7.5</v>
      </c>
      <c r="N75" s="7" t="str">
        <f>IF(F75="W",S75,T75)</f>
        <v>Teheran</v>
      </c>
      <c r="O75" s="7" t="str">
        <f>IF(F75="W",T75,S75)</f>
        <v>Duffy</v>
      </c>
      <c r="P75" s="6" t="s">
        <v>11</v>
      </c>
      <c r="Q75" s="9">
        <v>-2</v>
      </c>
      <c r="R75" s="6"/>
      <c r="S75" s="5" t="s">
        <v>126</v>
      </c>
      <c r="T75" s="5" t="s">
        <v>37</v>
      </c>
      <c r="U75" s="7">
        <v>58</v>
      </c>
      <c r="V75" s="7">
        <v>100</v>
      </c>
      <c r="W75" s="7">
        <f t="shared" si="3"/>
        <v>0.36708860759493672</v>
      </c>
      <c r="X75" s="3" t="b">
        <f t="shared" si="4"/>
        <v>0</v>
      </c>
      <c r="Y75" s="3">
        <f>K75-W75</f>
        <v>0.24050632911392406</v>
      </c>
      <c r="Z75" s="7"/>
      <c r="AA75" s="7"/>
      <c r="AB75" s="8">
        <v>16688</v>
      </c>
    </row>
    <row r="76" spans="1:28" x14ac:dyDescent="0.25">
      <c r="A76" s="4">
        <v>159</v>
      </c>
      <c r="B76" s="5" t="s">
        <v>127</v>
      </c>
      <c r="C76" s="5">
        <v>76</v>
      </c>
      <c r="D76" s="6">
        <v>0</v>
      </c>
      <c r="E76" s="5" t="s">
        <v>125</v>
      </c>
      <c r="F76" s="6" t="s">
        <v>8</v>
      </c>
      <c r="G76" s="6">
        <v>10</v>
      </c>
      <c r="H76" s="6">
        <v>2</v>
      </c>
      <c r="I76" s="6">
        <v>97</v>
      </c>
      <c r="J76" s="6">
        <v>62</v>
      </c>
      <c r="K76" s="6">
        <f t="shared" si="2"/>
        <v>0.61006289308176098</v>
      </c>
      <c r="L76" s="6">
        <v>1</v>
      </c>
      <c r="M76" s="6">
        <v>7.5</v>
      </c>
      <c r="N76" s="7" t="str">
        <f>IF(F76="W",S76,T76)</f>
        <v>Jackson</v>
      </c>
      <c r="O76" s="7" t="str">
        <f>IF(F76="W",T76,S76)</f>
        <v>Barnes</v>
      </c>
      <c r="P76" s="6" t="s">
        <v>11</v>
      </c>
      <c r="Q76" s="9">
        <v>1</v>
      </c>
      <c r="R76" s="6"/>
      <c r="S76" s="5" t="s">
        <v>17</v>
      </c>
      <c r="T76" s="5" t="s">
        <v>128</v>
      </c>
      <c r="U76" s="7">
        <v>58</v>
      </c>
      <c r="V76" s="7">
        <v>101</v>
      </c>
      <c r="W76" s="7">
        <f t="shared" si="3"/>
        <v>0.36477987421383645</v>
      </c>
      <c r="X76" s="3" t="b">
        <f t="shared" si="4"/>
        <v>0</v>
      </c>
      <c r="Y76" s="3">
        <f>K76-W76</f>
        <v>0.24528301886792453</v>
      </c>
      <c r="Z76" s="7"/>
      <c r="AA76" s="7"/>
      <c r="AB76" s="8">
        <v>16931</v>
      </c>
    </row>
    <row r="77" spans="1:28" x14ac:dyDescent="0.25">
      <c r="A77" s="4">
        <v>160</v>
      </c>
      <c r="B77" s="5" t="s">
        <v>129</v>
      </c>
      <c r="C77" s="5">
        <v>78</v>
      </c>
      <c r="D77" s="6">
        <v>0</v>
      </c>
      <c r="E77" s="5" t="s">
        <v>45</v>
      </c>
      <c r="F77" s="6" t="s">
        <v>13</v>
      </c>
      <c r="G77" s="6">
        <v>2</v>
      </c>
      <c r="H77" s="6">
        <v>4</v>
      </c>
      <c r="I77" s="6">
        <v>97</v>
      </c>
      <c r="J77" s="6">
        <v>63</v>
      </c>
      <c r="K77" s="6">
        <f t="shared" si="2"/>
        <v>0.60624999999999996</v>
      </c>
      <c r="L77" s="6">
        <v>1</v>
      </c>
      <c r="M77" s="6">
        <v>6</v>
      </c>
      <c r="N77" s="7" t="str">
        <f>IF(F77="W",S77,T77)</f>
        <v>Keuchel</v>
      </c>
      <c r="O77" s="7" t="str">
        <f>IF(F77="W",T77,S77)</f>
        <v>Stroman</v>
      </c>
      <c r="P77" s="6" t="s">
        <v>11</v>
      </c>
      <c r="Q77" s="9">
        <v>-1</v>
      </c>
      <c r="R77" s="6"/>
      <c r="S77" s="5" t="s">
        <v>51</v>
      </c>
      <c r="T77" s="5" t="s">
        <v>35</v>
      </c>
      <c r="U77" s="7">
        <v>84</v>
      </c>
      <c r="V77" s="7">
        <v>76</v>
      </c>
      <c r="W77" s="7">
        <f t="shared" si="3"/>
        <v>0.52500000000000002</v>
      </c>
      <c r="X77" s="3" t="b">
        <v>1</v>
      </c>
      <c r="Y77" s="3">
        <f>K77-W77</f>
        <v>8.1249999999999933E-2</v>
      </c>
      <c r="Z77" s="7"/>
      <c r="AA77" s="7"/>
      <c r="AB77" s="8">
        <v>26264</v>
      </c>
    </row>
    <row r="78" spans="1:28" x14ac:dyDescent="0.25">
      <c r="A78" s="4">
        <v>161</v>
      </c>
      <c r="B78" s="5" t="s">
        <v>130</v>
      </c>
      <c r="C78" s="5">
        <v>84</v>
      </c>
      <c r="D78" s="6">
        <v>0</v>
      </c>
      <c r="E78" s="5" t="s">
        <v>45</v>
      </c>
      <c r="F78" s="6" t="s">
        <v>13</v>
      </c>
      <c r="G78" s="6">
        <v>0</v>
      </c>
      <c r="H78" s="6">
        <v>3</v>
      </c>
      <c r="I78" s="6">
        <v>97</v>
      </c>
      <c r="J78" s="6">
        <v>64</v>
      </c>
      <c r="K78" s="6">
        <f t="shared" si="2"/>
        <v>0.60248447204968947</v>
      </c>
      <c r="L78" s="6">
        <v>1</v>
      </c>
      <c r="M78" s="6">
        <v>5</v>
      </c>
      <c r="N78" s="7" t="str">
        <f>IF(F78="W",S78,T78)</f>
        <v>Foltynewicz</v>
      </c>
      <c r="O78" s="7" t="str">
        <f>IF(F78="W",T78,S78)</f>
        <v>Matz</v>
      </c>
      <c r="P78" s="6" t="s">
        <v>11</v>
      </c>
      <c r="Q78" s="9">
        <v>-2</v>
      </c>
      <c r="R78" s="6"/>
      <c r="S78" s="5" t="s">
        <v>71</v>
      </c>
      <c r="T78" s="5" t="s">
        <v>29</v>
      </c>
      <c r="U78" s="7">
        <v>85</v>
      </c>
      <c r="V78" s="7">
        <v>76</v>
      </c>
      <c r="W78" s="7">
        <f t="shared" si="3"/>
        <v>0.52795031055900621</v>
      </c>
      <c r="X78" s="3" t="b">
        <v>1</v>
      </c>
      <c r="Y78" s="3">
        <f>K78-W78</f>
        <v>7.4534161490683259E-2</v>
      </c>
      <c r="Z78" s="7"/>
      <c r="AA78" s="7"/>
      <c r="AB78" s="8">
        <v>32210</v>
      </c>
    </row>
    <row r="79" spans="1:28" x14ac:dyDescent="0.25">
      <c r="A79" s="4">
        <v>162</v>
      </c>
      <c r="B79" s="5" t="s">
        <v>131</v>
      </c>
      <c r="C79" s="5">
        <v>82.5</v>
      </c>
      <c r="D79" s="6">
        <v>0</v>
      </c>
      <c r="E79" s="5" t="s">
        <v>45</v>
      </c>
      <c r="F79" s="6" t="s">
        <v>13</v>
      </c>
      <c r="G79" s="6">
        <v>6</v>
      </c>
      <c r="H79" s="6">
        <v>7</v>
      </c>
      <c r="I79" s="6">
        <v>97</v>
      </c>
      <c r="J79" s="6">
        <v>65</v>
      </c>
      <c r="K79" s="6">
        <f t="shared" si="2"/>
        <v>0.59876543209876543</v>
      </c>
      <c r="L79" s="6">
        <v>1</v>
      </c>
      <c r="M79" s="6">
        <v>4</v>
      </c>
      <c r="N79" s="7" t="str">
        <f>IF(F79="W",S79,T79)</f>
        <v>Dayton</v>
      </c>
      <c r="O79" s="7" t="str">
        <f>IF(F79="W",T79,S79)</f>
        <v>Mazza</v>
      </c>
      <c r="P79" s="6" t="s">
        <v>23</v>
      </c>
      <c r="Q79" s="9">
        <v>-3</v>
      </c>
      <c r="R79" s="6"/>
      <c r="S79" s="5" t="s">
        <v>132</v>
      </c>
      <c r="T79" s="5" t="s">
        <v>133</v>
      </c>
      <c r="U79" s="7">
        <v>86</v>
      </c>
      <c r="V79" s="7">
        <v>76</v>
      </c>
      <c r="W79" s="7">
        <f t="shared" si="3"/>
        <v>0.53086419753086422</v>
      </c>
      <c r="X79" s="5" t="b">
        <v>1</v>
      </c>
      <c r="Y79" s="3">
        <f>K79-W79</f>
        <v>6.7901234567901203E-2</v>
      </c>
      <c r="Z79" s="7"/>
      <c r="AA79" s="7"/>
      <c r="AB79" s="8">
        <v>31523</v>
      </c>
    </row>
    <row r="80" spans="1:28" x14ac:dyDescent="0.25">
      <c r="X80" s="2"/>
    </row>
  </sheetData>
  <hyperlinks>
    <hyperlink ref="B28" r:id="rId1" tooltip="Click for standings on this date" display="https://www.baseball-reference.com/boxes/?date=2019-08-02" xr:uid="{4B60A001-9ABD-41E6-A478-79E7BE73B890}"/>
    <hyperlink ref="E28" r:id="rId2" display="https://www.baseball-reference.com/teams/CIN/2019.shtml" xr:uid="{29CCEF36-D04F-4307-8673-21977B6E0F30}"/>
    <hyperlink ref="S28" r:id="rId3" tooltip="Alex Wood" display="https://www.baseball-reference.com/players/w/woodal02.shtml" xr:uid="{760E6DFD-6855-4495-8C6C-2A2B3BEDED89}"/>
    <hyperlink ref="T28" r:id="rId4" tooltip="Kevin Gausman" display="https://www.baseball-reference.com/players/g/gausmke01.shtml" xr:uid="{E658E5A8-2BEF-4C12-A9A0-91AC39D66AA3}"/>
    <hyperlink ref="B29" r:id="rId5" tooltip="Click for standings on this date" display="https://www.baseball-reference.com/boxes/?date=2019-08-03" xr:uid="{A3324102-D8B2-4263-A6A3-B06A3C0F8093}"/>
    <hyperlink ref="E29" r:id="rId6" display="https://www.baseball-reference.com/teams/CIN/2019.shtml" xr:uid="{0AAEF246-560D-4C31-B106-82AF66E24A6A}"/>
    <hyperlink ref="S29" r:id="rId7" tooltip="Luke Jackson" display="https://www.baseball-reference.com/players/j/jackslu01.shtml" xr:uid="{25EF2D86-1552-47F7-92F8-121BD915905E}"/>
    <hyperlink ref="T29" r:id="rId8" tooltip="Jared Hughes" display="https://www.baseball-reference.com/players/h/hugheja02.shtml" xr:uid="{84DA68CA-BAA7-47D4-8F44-1F1CA27E08B3}"/>
    <hyperlink ref="B30" r:id="rId9" tooltip="Click for standings on this date" display="https://www.baseball-reference.com/boxes/?date=2019-08-04" xr:uid="{1EECE894-8D58-4DA3-AD50-C847AC648040}"/>
    <hyperlink ref="E30" r:id="rId10" display="https://www.baseball-reference.com/teams/CIN/2019.shtml" xr:uid="{A8547529-7BFA-4C12-BB1B-BE33CFD088D8}"/>
    <hyperlink ref="S30" r:id="rId11" tooltip="Robert Stephenson" display="https://www.baseball-reference.com/players/s/stephro01.shtml" xr:uid="{DB2F3859-3B4A-402A-A360-16E3FE351E0F}"/>
    <hyperlink ref="T30" r:id="rId12" tooltip="Shane Greene" display="https://www.baseball-reference.com/players/g/greensh02.shtml" xr:uid="{3188B931-2C83-4166-8B22-BD2C6077B03E}"/>
    <hyperlink ref="B31" r:id="rId13" tooltip="Click for standings on this date" display="https://www.baseball-reference.com/boxes/?date=2019-08-05" xr:uid="{D855A49C-C3E8-45EB-BBD3-1FE0BD4D78B8}"/>
    <hyperlink ref="E31" r:id="rId14" display="https://www.baseball-reference.com/teams/MIN/2019.shtml" xr:uid="{3F600731-A5B4-455E-B1E1-E9977C4792EB}"/>
    <hyperlink ref="S31" r:id="rId15" tooltip="Trevor May" display="https://www.baseball-reference.com/players/m/maytr01.shtml" xr:uid="{C6C99357-8332-4E2F-9DC9-A70158D5E013}"/>
    <hyperlink ref="T31" r:id="rId16" tooltip="Chris Martin" display="https://www.baseball-reference.com/players/m/martich02.shtml" xr:uid="{F0919998-49D2-4660-B107-AA1E2257F926}"/>
    <hyperlink ref="B32" r:id="rId17" tooltip="Click for standings on this date" display="https://www.baseball-reference.com/boxes/?date=2019-08-06" xr:uid="{A405D413-1D82-4895-AD3A-B4F9D92EB887}"/>
    <hyperlink ref="E32" r:id="rId18" display="https://www.baseball-reference.com/teams/MIN/2019.shtml" xr:uid="{029A53C0-5B3A-4BC1-BF62-1BE068151A61}"/>
    <hyperlink ref="S32" r:id="rId19" tooltip="Mike Foltynewicz" display="https://www.baseball-reference.com/players/f/foltymi01.shtml" xr:uid="{A27BD58F-B3DC-4683-98D9-A495503BB543}"/>
    <hyperlink ref="T32" r:id="rId20" tooltip="Jose Berrios" display="https://www.baseball-reference.com/players/b/berrijo01.shtml" xr:uid="{FB85A3F4-9081-40C7-9B77-D426190C81CD}"/>
    <hyperlink ref="B33" r:id="rId21" tooltip="Click for standings on this date" display="https://www.baseball-reference.com/boxes/?date=2019-08-07" xr:uid="{4CD14BE9-B201-4C4D-A003-49F29AB5B793}"/>
    <hyperlink ref="E33" r:id="rId22" display="https://www.baseball-reference.com/teams/MIN/2019.shtml" xr:uid="{DEFF8866-FF3E-4F9F-9196-F619337AAF7B}"/>
    <hyperlink ref="S33" r:id="rId23" tooltip="Max Fried" display="https://www.baseball-reference.com/players/f/friedma01.shtml" xr:uid="{D14DA79C-01AE-4961-8554-B99F65F0CDC2}"/>
    <hyperlink ref="T33" r:id="rId24" tooltip="Martin Perez" display="https://www.baseball-reference.com/players/p/perezma02.shtml" xr:uid="{65D3FC56-8932-4646-BAE3-350EC5EF7B21}"/>
    <hyperlink ref="B34" r:id="rId25" tooltip="Click for standings on this date" display="https://www.baseball-reference.com/boxes/?date=2019-08-08" xr:uid="{BAF1E49F-065E-456F-9144-FEA18E0703A7}"/>
    <hyperlink ref="E34" r:id="rId26" display="https://www.baseball-reference.com/teams/MIA/2019.shtml" xr:uid="{18574214-AC87-459A-A4C1-460D4EEF3B70}"/>
    <hyperlink ref="S34" r:id="rId27" tooltip="Elieser Hernandez" display="https://www.baseball-reference.com/players/h/hernael01.shtml" xr:uid="{8F6044E0-C2C1-4769-9A9E-1ADCAA36EA4A}"/>
    <hyperlink ref="T34" r:id="rId28" tooltip="Dallas Keuchel" display="https://www.baseball-reference.com/players/k/keuchda01.shtml" xr:uid="{73471FF8-AD38-4F2E-8805-C89756E12B2E}"/>
    <hyperlink ref="B35" r:id="rId29" tooltip="Click for standings on this date" display="https://www.baseball-reference.com/boxes/?date=2019-08-09" xr:uid="{0ABBE4F6-95D0-4568-BD66-6C2517CF5FAE}"/>
    <hyperlink ref="E35" r:id="rId30" display="https://www.baseball-reference.com/teams/MIA/2019.shtml" xr:uid="{7F8F9E30-3C25-4ED0-B470-52C5F06E184F}"/>
    <hyperlink ref="S35" r:id="rId31" tooltip="Julio Teheran" display="https://www.baseball-reference.com/players/t/teherju01.shtml" xr:uid="{6C3E8495-029D-4170-ABC9-FE03E12F44D5}"/>
    <hyperlink ref="T35" r:id="rId32" tooltip="Caleb Smith" display="https://www.baseball-reference.com/players/s/smithca03.shtml" xr:uid="{8B391CDB-3C88-4D5D-8571-A57A893E981A}"/>
    <hyperlink ref="B36" r:id="rId33" tooltip="Click for standings on this date" display="https://www.baseball-reference.com/boxes/?date=2019-08-10" xr:uid="{AE219EAA-CEDE-4A01-A49E-EFCE0F1F1FCC}"/>
    <hyperlink ref="E36" r:id="rId34" display="https://www.baseball-reference.com/teams/MIA/2019.shtml" xr:uid="{EEB47C20-DA27-4ADE-AE08-E52550E4C661}"/>
    <hyperlink ref="S36" r:id="rId35" tooltip="Jeff Brigham" display="https://www.baseball-reference.com/players/b/brighje01.shtml" xr:uid="{55B2FF4D-E825-492E-A34E-70EDA67ED69B}"/>
    <hyperlink ref="T36" r:id="rId36" tooltip="Sean Newcomb" display="https://www.baseball-reference.com/players/n/newcose01.shtml" xr:uid="{2FEAA56B-858F-4801-9123-83D91565A890}"/>
    <hyperlink ref="B37" r:id="rId37" tooltip="Click for standings on this date" display="https://www.baseball-reference.com/boxes/?date=2019-08-11" xr:uid="{DE30CD75-B005-42E7-8E8E-B6E04C23111F}"/>
    <hyperlink ref="E37" r:id="rId38" display="https://www.baseball-reference.com/teams/MIA/2019.shtml" xr:uid="{0F00BE62-FFDC-4D8F-B87A-65408958B01C}"/>
    <hyperlink ref="S37" r:id="rId39" tooltip="Mike Foltynewicz" display="https://www.baseball-reference.com/players/f/foltymi01.shtml" xr:uid="{CE4C0D27-8EAD-4110-87E8-75D7D461AC8C}"/>
    <hyperlink ref="T37" r:id="rId40" tooltip="Hector Noesi" display="https://www.baseball-reference.com/players/n/noesihe01.shtml" xr:uid="{A23A885E-C3E2-430E-BABD-B94E64D22CF1}"/>
    <hyperlink ref="B38" r:id="rId41" tooltip="Click for standings on this date" display="https://www.baseball-reference.com/boxes/?date=2019-08-13" xr:uid="{4DF71284-1EE4-4BED-B3D9-3889EF1B428D}"/>
    <hyperlink ref="E38" r:id="rId42" display="https://www.baseball-reference.com/teams/NYM/2019.shtml" xr:uid="{D3957EC8-F944-48BA-9556-6F567293D5A3}"/>
    <hyperlink ref="S38" r:id="rId43" tooltip="Max Fried" display="https://www.baseball-reference.com/players/f/friedma01.shtml" xr:uid="{7CA00F1A-62AC-427F-A0DD-2528C3F28EED}"/>
    <hyperlink ref="T38" r:id="rId44" tooltip="Zack Wheeler" display="https://www.baseball-reference.com/players/w/wheelza01.shtml" xr:uid="{F81271A1-2691-4BC8-ABDF-F363F1CF0735}"/>
    <hyperlink ref="B39" r:id="rId45" tooltip="Click for standings on this date" display="https://www.baseball-reference.com/boxes/?date=2019-08-14" xr:uid="{1EF95837-7B17-4CE4-8F89-60A880F1389D}"/>
    <hyperlink ref="E39" r:id="rId46" display="https://www.baseball-reference.com/teams/NYM/2019.shtml" xr:uid="{BE510A57-AFCC-454E-B5AB-8AB91D1D054F}"/>
    <hyperlink ref="S39" r:id="rId47" tooltip="Chris Martin" display="https://www.baseball-reference.com/players/m/martich02.shtml" xr:uid="{9B82D281-5840-468A-AC7C-84A8B5C2BE66}"/>
    <hyperlink ref="T39" r:id="rId48" tooltip="Seth Lugo" display="https://www.baseball-reference.com/players/l/lugose01.shtml" xr:uid="{1313B578-8E2A-4BD9-97F2-D43A13A70016}"/>
    <hyperlink ref="B40" r:id="rId49" tooltip="Click for standings on this date" display="https://www.baseball-reference.com/boxes/?date=2019-08-15" xr:uid="{49FF7627-CF6F-46EF-AEB4-25F2C38A5122}"/>
    <hyperlink ref="E40" r:id="rId50" display="https://www.baseball-reference.com/teams/NYM/2019.shtml" xr:uid="{A4DA9C1D-6809-40E7-9A1A-3CDA5751CB52}"/>
    <hyperlink ref="S40" r:id="rId51" tooltip="Marcus Stroman" display="https://www.baseball-reference.com/players/s/stromma01.shtml" xr:uid="{EBFDF763-A12E-4077-A0CB-8C79C96DB287}"/>
    <hyperlink ref="T40" r:id="rId52" tooltip="Julio Teheran" display="https://www.baseball-reference.com/players/t/teherju01.shtml" xr:uid="{4B3DC2CC-E60C-425B-A305-0F7B39F4245F}"/>
    <hyperlink ref="B41" r:id="rId53" tooltip="Click for standings on this date" display="https://www.baseball-reference.com/boxes/?date=2019-08-16" xr:uid="{3E02F164-C4EA-4D89-B0E2-D39131B1F182}"/>
    <hyperlink ref="E41" r:id="rId54" display="https://www.baseball-reference.com/teams/LAD/2019.shtml" xr:uid="{CEEBEF20-C32F-4283-9890-0F247A5194A5}"/>
    <hyperlink ref="S41" r:id="rId55" tooltip="Adam Kolarek" display="https://www.baseball-reference.com/players/k/kolarad01.shtml" xr:uid="{CF3399D8-6308-4DF2-B7B2-7D462CF705E1}"/>
    <hyperlink ref="T41" r:id="rId56" tooltip="Sean Newcomb" display="https://www.baseball-reference.com/players/n/newcose01.shtml" xr:uid="{58045320-23C7-4E09-ABA1-4F31E66BDFDF}"/>
    <hyperlink ref="B42" r:id="rId57" tooltip="Click for standings on this date" display="https://www.baseball-reference.com/boxes/?date=2019-08-17" xr:uid="{538F8D3F-4A35-4DCC-AAEB-AD57E74FB58F}"/>
    <hyperlink ref="E42" r:id="rId58" display="https://www.baseball-reference.com/teams/LAD/2019.shtml" xr:uid="{B8B9F7B2-97D2-42FE-BDD8-69536CCA2BE6}"/>
    <hyperlink ref="S42" r:id="rId59" tooltip="Sean Newcomb" display="https://www.baseball-reference.com/players/n/newcose01.shtml" xr:uid="{6CF5882B-06E8-42FC-B5F3-CBCCA1134C13}"/>
    <hyperlink ref="T42" r:id="rId60" tooltip="Hyun-Jin Ryu" display="https://www.baseball-reference.com/players/r/ryuhy01.shtml" xr:uid="{C7638DC8-5486-4AE4-985A-C7221E31EBE2}"/>
    <hyperlink ref="B43" r:id="rId61" tooltip="Click for standings on this date" display="https://www.baseball-reference.com/boxes/?date=2019-08-18" xr:uid="{E3D65F70-0CA0-4CED-839B-FD4155B8F2ED}"/>
    <hyperlink ref="E43" r:id="rId62" display="https://www.baseball-reference.com/teams/LAD/2019.shtml" xr:uid="{E982BD72-7181-4A02-90AE-02EA38F6EB15}"/>
    <hyperlink ref="S43" r:id="rId63" tooltip="Anthony Swarzak" display="https://www.baseball-reference.com/players/s/swarzan01.shtml" xr:uid="{492F7BD3-C7E3-4044-8AA2-EDC67665B366}"/>
    <hyperlink ref="T43" r:id="rId64" tooltip="Dustin May" display="https://www.baseball-reference.com/players/m/maydu01.shtml" xr:uid="{FE1A5B99-4522-4B1A-B68F-E35B733E95C4}"/>
    <hyperlink ref="B44" r:id="rId65" tooltip="Click for standings on this date" display="https://www.baseball-reference.com/boxes/?date=2019-08-20" xr:uid="{5DE39D6B-970D-4934-98C5-A01D9FF2B62C}"/>
    <hyperlink ref="E44" r:id="rId66" display="https://www.baseball-reference.com/teams/MIA/2019.shtml" xr:uid="{F511CF1F-4D73-4B43-A7B6-D01F574B02B9}"/>
    <hyperlink ref="S44" r:id="rId67" tooltip="Dallas Keuchel" display="https://www.baseball-reference.com/players/k/keuchda01.shtml" xr:uid="{617D89CF-9746-4E9E-A2EB-EB42B4D5E7B4}"/>
    <hyperlink ref="T44" r:id="rId68" tooltip="Tyler Kinley" display="https://www.baseball-reference.com/players/k/kinlety01.shtml" xr:uid="{31C9FDBF-92CB-4FFC-80CA-29B27DA04A38}"/>
    <hyperlink ref="B45" r:id="rId69" tooltip="Click for standings on this date" display="https://www.baseball-reference.com/boxes/?date=2019-08-21" xr:uid="{D010E3F3-5ED3-466F-AFC1-EC77C9BF3778}"/>
    <hyperlink ref="E45" r:id="rId70" display="https://www.baseball-reference.com/teams/MIA/2019.shtml" xr:uid="{53F4C928-68E4-4AD8-9C25-01EECAE133FD}"/>
    <hyperlink ref="S45" r:id="rId71" tooltip="Julio Teheran" display="https://www.baseball-reference.com/players/t/teherju01.shtml" xr:uid="{43CA3835-9FCA-4097-96C8-EA19236B1E32}"/>
    <hyperlink ref="T45" r:id="rId72" tooltip="Caleb Smith" display="https://www.baseball-reference.com/players/s/smithca03.shtml" xr:uid="{018E0E3D-B43E-4848-8CB8-A4A9535B2C4E}"/>
    <hyperlink ref="B46" r:id="rId73" tooltip="Click for standings on this date" display="https://www.baseball-reference.com/boxes/?date=2019-08-22" xr:uid="{19B6F154-97F4-4746-89DF-D459B5EB37F9}"/>
    <hyperlink ref="E46" r:id="rId74" display="https://www.baseball-reference.com/teams/MIA/2019.shtml" xr:uid="{901E4310-FC88-429C-BFB2-ABA175D655A6}"/>
    <hyperlink ref="S46" r:id="rId75" tooltip="Mark Melancon" display="https://www.baseball-reference.com/players/m/melanma01.shtml" xr:uid="{A1E407A1-388F-4BBC-BA1F-FBBFD8731D32}"/>
    <hyperlink ref="T46" r:id="rId76" tooltip="Ryne Stanek" display="https://www.baseball-reference.com/players/s/stanery01.shtml" xr:uid="{86BCC26B-FDE2-49A0-9609-A8E7181AD88A}"/>
    <hyperlink ref="B47" r:id="rId77" tooltip="Click for standings on this date" display="https://www.baseball-reference.com/boxes/?date=2019-08-23" xr:uid="{678FF2D1-9DE4-4292-9067-7167657DE6EC}"/>
    <hyperlink ref="E47" r:id="rId78" display="https://www.baseball-reference.com/teams/NYM/2019.shtml" xr:uid="{A94C8CFE-3419-4018-8DF6-9DBF4D48D9FF}"/>
    <hyperlink ref="S47" r:id="rId79" tooltip="Luke Jackson" display="https://www.baseball-reference.com/players/j/jackslu01.shtml" xr:uid="{A029276C-109E-491B-9EDF-8DE13E6D6C81}"/>
    <hyperlink ref="T47" r:id="rId80" tooltip="Jeurys Familia" display="https://www.baseball-reference.com/players/f/familje01.shtml" xr:uid="{6938A26E-9444-43F7-9E39-EE7E02081011}"/>
    <hyperlink ref="B48" r:id="rId81" tooltip="Click for standings on this date" display="https://www.baseball-reference.com/boxes/?date=2019-08-24" xr:uid="{A6582754-170C-41FE-9137-6CE173C2C89B}"/>
    <hyperlink ref="E48" r:id="rId82" display="https://www.baseball-reference.com/teams/NYM/2019.shtml" xr:uid="{E1295E63-9879-4B40-A73F-A01D99C8FB70}"/>
    <hyperlink ref="S48" r:id="rId83" tooltip="Josh Tomlin" display="https://www.baseball-reference.com/players/t/tomlijo01.shtml" xr:uid="{C47E55CC-D1BB-4CC3-90B7-2843A2B925A8}"/>
    <hyperlink ref="T48" r:id="rId84" tooltip="Brad Brach" display="https://www.baseball-reference.com/players/b/brachbr01.shtml" xr:uid="{321694E6-8645-4732-8A22-234DB5662702}"/>
    <hyperlink ref="B49" r:id="rId85" tooltip="Click for standings on this date" display="https://www.baseball-reference.com/boxes/?date=2019-08-25" xr:uid="{49BA86DD-78BD-439E-9739-43A3B3C914B8}"/>
    <hyperlink ref="E49" r:id="rId86" display="https://www.baseball-reference.com/teams/NYM/2019.shtml" xr:uid="{F476A859-61C0-495C-B918-5E5238E5FBA9}"/>
    <hyperlink ref="S49" r:id="rId87" tooltip="Dallas Keuchel" display="https://www.baseball-reference.com/players/k/keuchda01.shtml" xr:uid="{2D2EE437-261E-4CB8-9BF4-5DAA857CCFCF}"/>
    <hyperlink ref="T49" r:id="rId88" tooltip="Steven Matz" display="https://www.baseball-reference.com/players/m/matzst01.shtml" xr:uid="{BEE19EB7-4AB6-43A8-8543-CF9A5A22BF5F}"/>
    <hyperlink ref="B50" r:id="rId89" tooltip="Click for standings on this date" display="https://www.baseball-reference.com/boxes/?date=2019-08-26" xr:uid="{AD046718-8467-48E8-8978-92BEA060C1E4}"/>
    <hyperlink ref="E50" r:id="rId90" display="https://www.baseball-reference.com/teams/COL/2019.shtml" xr:uid="{CAF4D05B-B6DE-4031-915A-F83F3CADADEA}"/>
    <hyperlink ref="S50" r:id="rId91" tooltip="Jairo Diaz" display="https://www.baseball-reference.com/players/d/diazja01.shtml" xr:uid="{2E6C647D-1B71-441C-B8ED-C1961B186B6F}"/>
    <hyperlink ref="T50" r:id="rId92" tooltip="Anthony Swarzak" display="https://www.baseball-reference.com/players/s/swarzan01.shtml" xr:uid="{562C78AF-8487-4116-98B5-92F5DA7B28BE}"/>
    <hyperlink ref="B51" r:id="rId93" tooltip="Click for standings on this date" display="https://www.baseball-reference.com/boxes/?date=2019-08-27" xr:uid="{917C56A4-65D3-4503-BE24-FD576CAF8005}"/>
    <hyperlink ref="E51" r:id="rId94" display="https://www.baseball-reference.com/teams/TOR/2019.shtml" xr:uid="{A306A3EB-4955-4805-A4D8-03DFEDBA9E7C}"/>
    <hyperlink ref="S51" r:id="rId95" tooltip="Zack Godley" display="https://www.baseball-reference.com/players/g/godleza01.shtml" xr:uid="{760433FD-08A4-4348-B7CE-0CEE2DCA2A0A}"/>
    <hyperlink ref="T51" r:id="rId96" tooltip="Mike Soroka" display="https://www.baseball-reference.com/players/s/sorokmi01.shtml" xr:uid="{B095EDE5-BF7A-4E27-8919-11F5CAB4F2C7}"/>
    <hyperlink ref="B52" r:id="rId97" tooltip="Click for standings on this date" display="https://www.baseball-reference.com/boxes/?date=2019-08-28" xr:uid="{1B6F5038-AB7C-485B-8D7A-4409FD21A5A3}"/>
    <hyperlink ref="E52" r:id="rId98" display="https://www.baseball-reference.com/teams/TOR/2019.shtml" xr:uid="{35F0941F-B850-41BC-85A0-8994D7FF93F5}"/>
    <hyperlink ref="S52" r:id="rId99" tooltip="Luke Jackson" display="https://www.baseball-reference.com/players/j/jackslu01.shtml" xr:uid="{F3D0E0D4-1CD0-4A66-B30D-71826E5B80FB}"/>
    <hyperlink ref="T52" r:id="rId100" tooltip="Jacob Waguespack" display="https://www.baseball-reference.com/players/w/wagueja01.shtml" xr:uid="{1C8EDB64-B0D6-45DF-A0BD-64ED7820D783}"/>
    <hyperlink ref="B53" r:id="rId101" tooltip="Click for standings on this date" display="https://www.baseball-reference.com/boxes/?date=2019-08-30" xr:uid="{ACEBF8D9-5707-4F2E-BE72-FB31C8529BA6}"/>
    <hyperlink ref="E53" r:id="rId102" display="https://www.baseball-reference.com/teams/CHW/2019.shtml" xr:uid="{DEFEAF86-A6B6-4D85-9259-86C6EBA36B9F}"/>
    <hyperlink ref="S53" r:id="rId103" tooltip="Max Fried" display="https://www.baseball-reference.com/players/f/friedma01.shtml" xr:uid="{4666D373-1658-4305-ACDB-4A54488F9D85}"/>
    <hyperlink ref="T53" r:id="rId104" tooltip="Ivan Nova" display="https://www.baseball-reference.com/players/n/novaiv01.shtml" xr:uid="{27C3D4B3-F473-47FA-BF09-49C2890B1921}"/>
    <hyperlink ref="B54" r:id="rId105" tooltip="Click for standings on this date" display="https://www.baseball-reference.com/boxes/?date=2019-08-31" xr:uid="{F837FFC5-2300-4D19-AB5B-94E20423B3F1}"/>
    <hyperlink ref="E54" r:id="rId106" display="https://www.baseball-reference.com/teams/CHW/2019.shtml" xr:uid="{F4316737-7498-4FC0-ADEF-475B957CB403}"/>
    <hyperlink ref="S54" r:id="rId107" tooltip="Dallas Keuchel" display="https://www.baseball-reference.com/players/k/keuchda01.shtml" xr:uid="{0A17E967-5090-4ECE-A1D8-7EDDE1A1D0D3}"/>
    <hyperlink ref="T54" r:id="rId108" tooltip="Reynaldo Lopez" display="https://www.baseball-reference.com/players/l/lopezre01.shtml" xr:uid="{94590E3A-1B2F-46BA-B9D6-2B7C4A5B6BC2}"/>
    <hyperlink ref="B55" r:id="rId109" tooltip="Click for standings on this date" display="https://www.baseball-reference.com/boxes/?date=2019-09-01" xr:uid="{EFA5BB85-8B5F-4FDF-8322-7E35FA524F42}"/>
    <hyperlink ref="E55" r:id="rId110" display="https://www.baseball-reference.com/teams/CHW/2019.shtml" xr:uid="{BE334B1E-C9B8-4B63-B83E-C131F9C3F3ED}"/>
    <hyperlink ref="S55" r:id="rId111" tooltip="Julio Teheran" display="https://www.baseball-reference.com/players/t/teherju01.shtml" xr:uid="{35688B0C-738F-4912-9355-80857AF19CB8}"/>
    <hyperlink ref="T55" r:id="rId112" tooltip="Lucas Giolito" display="https://www.baseball-reference.com/players/g/giolilu01.shtml" xr:uid="{4B8660EC-5C78-40F9-BBDA-5B6EE5248B91}"/>
    <hyperlink ref="B56" r:id="rId113" tooltip="Click for standings on this date" display="https://www.baseball-reference.com/boxes/?date=2019-09-02" xr:uid="{4C700E11-5A34-4645-B1C0-CD295AA8A77E}"/>
    <hyperlink ref="E56" r:id="rId114" display="https://www.baseball-reference.com/teams/TOR/2019.shtml" xr:uid="{2D17D30C-6A28-4740-AD04-ED533319B015}"/>
    <hyperlink ref="S56" r:id="rId115" tooltip="Mike Soroka" display="https://www.baseball-reference.com/players/s/sorokmi01.shtml" xr:uid="{EE679F77-49EB-4788-8798-185CB0E704EA}"/>
    <hyperlink ref="T56" r:id="rId116" tooltip="Jacob Waguespack" display="https://www.baseball-reference.com/players/w/wagueja01.shtml" xr:uid="{ECDE2ABB-3820-4FB7-92D2-94F45FD7D9A2}"/>
    <hyperlink ref="B57" r:id="rId117" tooltip="Click for standings on this date" display="https://www.baseball-reference.com/boxes/?date=2019-09-03" xr:uid="{87E33915-AC27-4140-9447-EE6CCCD571CD}"/>
    <hyperlink ref="E57" r:id="rId118" display="https://www.baseball-reference.com/teams/TOR/2019.shtml" xr:uid="{31CE0821-90E0-4C42-B55E-2A6F8C09D4BC}"/>
    <hyperlink ref="S57" r:id="rId119" tooltip="Mike Foltynewicz" display="https://www.baseball-reference.com/players/f/foltymi01.shtml" xr:uid="{43C8E53B-5996-45F6-9438-260C2DCC85E9}"/>
    <hyperlink ref="T57" r:id="rId120" tooltip="Wilmer Font" display="https://www.baseball-reference.com/players/f/fontwi01.shtml" xr:uid="{4F1A6B22-47A2-4534-B6CD-05EB30122B31}"/>
    <hyperlink ref="B58" r:id="rId121" tooltip="Click for standings on this date" display="https://www.baseball-reference.com/boxes/?date=2019-09-05" xr:uid="{BAB31CFF-0EB5-4C99-B659-EA254B3EC4D8}"/>
    <hyperlink ref="E58" r:id="rId122" display="https://www.baseball-reference.com/teams/WSN/2019.shtml" xr:uid="{91ABAD33-4F71-4F0E-A377-5223D4038023}"/>
    <hyperlink ref="S58" r:id="rId123" tooltip="Max Fried" display="https://www.baseball-reference.com/players/f/friedma01.shtml" xr:uid="{2A4EBA8E-7B60-480A-A310-68F9D02DD586}"/>
    <hyperlink ref="T58" r:id="rId124" tooltip="Stephen Strasburg" display="https://www.baseball-reference.com/players/s/strasst01.shtml" xr:uid="{EBFAC152-1CDE-4C30-9D37-5C801D40FF8A}"/>
    <hyperlink ref="B59" r:id="rId125" tooltip="Click for standings on this date" display="https://www.baseball-reference.com/boxes/?date=2019-09-06" xr:uid="{B7E84592-E85F-4AAE-AB03-FADB8B2F4F38}"/>
    <hyperlink ref="E59" r:id="rId126" display="https://www.baseball-reference.com/teams/WSN/2019.shtml" xr:uid="{E820F5A2-88E8-4D54-98AC-05F62A720CB7}"/>
    <hyperlink ref="S59" r:id="rId127" tooltip="Dallas Keuchel" display="https://www.baseball-reference.com/players/k/keuchda01.shtml" xr:uid="{35BC8127-ACF8-4328-AE7C-7CA03E6571CB}"/>
    <hyperlink ref="T59" r:id="rId128" tooltip="Patrick Corbin" display="https://www.baseball-reference.com/players/c/corbipa01.shtml" xr:uid="{4F6659BD-430E-4E34-9CDB-A576233A1433}"/>
    <hyperlink ref="B60" r:id="rId129" tooltip="Click for standings on this date" display="https://www.baseball-reference.com/boxes/?date=2019-09-07" xr:uid="{166163EF-CC47-4499-B402-2C5473A61AD6}"/>
    <hyperlink ref="E60" r:id="rId130" display="https://www.baseball-reference.com/teams/WSN/2019.shtml" xr:uid="{D71A0437-F85A-4D24-B424-63386475DA89}"/>
    <hyperlink ref="S60" r:id="rId131" tooltip="Julio Teheran" display="https://www.baseball-reference.com/players/t/teherju01.shtml" xr:uid="{2702CFDD-A6E5-4114-A96B-95D41868693E}"/>
    <hyperlink ref="T60" r:id="rId132" tooltip="Austin Voth" display="https://www.baseball-reference.com/players/v/vothau01.shtml" xr:uid="{4EEC6B77-1EDB-41CE-91A3-9BED5190030E}"/>
    <hyperlink ref="B61" r:id="rId133" tooltip="Click for standings on this date" display="https://www.baseball-reference.com/boxes/?date=2019-09-08" xr:uid="{F4511E09-7D1C-446A-866D-A68E8D78F542}"/>
    <hyperlink ref="E61" r:id="rId134" display="https://www.baseball-reference.com/teams/WSN/2019.shtml" xr:uid="{5CCB7B3C-FEDD-4A74-853B-C5FAFC39613F}"/>
    <hyperlink ref="S61" r:id="rId135" tooltip="Max Scherzer" display="https://www.baseball-reference.com/players/s/scherma01.shtml" xr:uid="{7688A398-8C0C-4EEF-B8C7-7D405F71A535}"/>
    <hyperlink ref="T61" r:id="rId136" tooltip="Mike Soroka" display="https://www.baseball-reference.com/players/s/sorokmi01.shtml" xr:uid="{F687CE42-4B47-41BC-BED2-3109CD269665}"/>
    <hyperlink ref="B62" r:id="rId137" tooltip="Click for standings on this date" display="https://www.baseball-reference.com/boxes/?date=2019-09-09" xr:uid="{2387EA99-5792-425C-9397-978A9B3817BA}"/>
    <hyperlink ref="E62" r:id="rId138" display="https://www.baseball-reference.com/teams/PHI/2019.shtml" xr:uid="{33F3ADED-25EE-49C8-A556-EA850AC959CE}"/>
    <hyperlink ref="S62" r:id="rId139" tooltip="Mike Foltynewicz" display="https://www.baseball-reference.com/players/f/foltymi01.shtml" xr:uid="{CAE35599-2E62-4DC2-8306-A2A0062F1C7B}"/>
    <hyperlink ref="T62" r:id="rId140" tooltip="Aaron Nola" display="https://www.baseball-reference.com/players/n/nolaaa01.shtml" xr:uid="{429BC103-18DC-4FFC-AA4B-33723CA60B97}"/>
    <hyperlink ref="B63" r:id="rId141" tooltip="Click for standings on this date" display="https://www.baseball-reference.com/boxes/?date=2019-09-10" xr:uid="{736780FD-FEDD-4940-B075-08CBB873F7E2}"/>
    <hyperlink ref="E63" r:id="rId142" display="https://www.baseball-reference.com/teams/PHI/2019.shtml" xr:uid="{80AF4FBE-72C3-4A2F-9783-3998F3B050E5}"/>
    <hyperlink ref="S63" r:id="rId143" tooltip="Blake Parker" display="https://www.baseball-reference.com/players/p/parkebl01.shtml" xr:uid="{FF8DB88F-4787-4D8E-AEA4-4851D75333B8}"/>
    <hyperlink ref="T63" r:id="rId144" tooltip="Max Fried" display="https://www.baseball-reference.com/players/f/friedma01.shtml" xr:uid="{25E6E975-B4F1-4665-ADB0-2806B5A1995C}"/>
    <hyperlink ref="B64" r:id="rId145" tooltip="Click for standings on this date" display="https://www.baseball-reference.com/boxes/?date=2019-09-11" xr:uid="{F3842D3E-0AC5-4FD5-A972-2B4D777F8C4F}"/>
    <hyperlink ref="E64" r:id="rId146" display="https://www.baseball-reference.com/teams/PHI/2019.shtml" xr:uid="{498D87B5-B5EC-4D15-AA89-A94810FCB464}"/>
    <hyperlink ref="S64" r:id="rId147" tooltip="Dallas Keuchel" display="https://www.baseball-reference.com/players/k/keuchda01.shtml" xr:uid="{AF3B7890-437E-42E6-A41B-01FD30DBD712}"/>
    <hyperlink ref="T64" r:id="rId148" tooltip="Zach Eflin" display="https://www.baseball-reference.com/players/e/eflinza01.shtml" xr:uid="{D66EE082-D575-45E1-9FF3-B710246D4559}"/>
    <hyperlink ref="B65" r:id="rId149" tooltip="Click for standings on this date" display="https://www.baseball-reference.com/boxes/?date=2019-09-12" xr:uid="{8B6F1672-398E-4BA2-B0FC-A5D0F7B2AEC7}"/>
    <hyperlink ref="E65" r:id="rId150" display="https://www.baseball-reference.com/teams/PHI/2019.shtml" xr:uid="{4AC279F6-C9DC-45BB-A860-47A960612939}"/>
    <hyperlink ref="S65" r:id="rId151" tooltip="Jared Hughes" display="https://www.baseball-reference.com/players/h/hugheja02.shtml" xr:uid="{962117D6-6F96-4272-A8D7-61E4AB97E69E}"/>
    <hyperlink ref="T65" r:id="rId152" tooltip="Julio Teheran" display="https://www.baseball-reference.com/players/t/teherju01.shtml" xr:uid="{50171247-9709-41A7-914D-FF0AB3C803C5}"/>
    <hyperlink ref="B66" r:id="rId153" tooltip="Click for standings on this date" display="https://www.baseball-reference.com/boxes/?date=2019-09-13" xr:uid="{7F7D8344-DAFF-416A-BF5B-EECF532128D0}"/>
    <hyperlink ref="E66" r:id="rId154" display="https://www.baseball-reference.com/teams/WSN/2019.shtml" xr:uid="{E08DB43A-4B94-4035-BFFF-80422D46E770}"/>
    <hyperlink ref="S66" r:id="rId155" tooltip="Mike Soroka" display="https://www.baseball-reference.com/players/s/sorokmi01.shtml" xr:uid="{53A75846-6BE9-4572-8829-DE8DC7D75CFB}"/>
    <hyperlink ref="T66" r:id="rId156" tooltip="Max Scherzer" display="https://www.baseball-reference.com/players/s/scherma01.shtml" xr:uid="{5AF1CA81-2036-4B65-B8B2-AA4190C3318B}"/>
    <hyperlink ref="B67" r:id="rId157" tooltip="Click for standings on this date" display="https://www.baseball-reference.com/boxes/?date=2019-09-14" xr:uid="{13992E74-3BAA-4B0D-8A8C-A42E4043C9F1}"/>
    <hyperlink ref="E67" r:id="rId158" display="https://www.baseball-reference.com/teams/WSN/2019.shtml" xr:uid="{7AA3DFBD-9D6C-438A-8091-395B15CFFD44}"/>
    <hyperlink ref="S67" r:id="rId159" tooltip="Mike Foltynewicz" display="https://www.baseball-reference.com/players/f/foltymi01.shtml" xr:uid="{96AC88E1-68C3-4653-92C9-D1B9EAB9E3B1}"/>
    <hyperlink ref="T67" r:id="rId160" tooltip="Wander Suero" display="https://www.baseball-reference.com/players/s/suerowa01.shtml" xr:uid="{6F255899-DFB6-4AEE-A7E3-0530AA7ABC2D}"/>
    <hyperlink ref="B68" r:id="rId161" tooltip="Click for standings on this date" display="https://www.baseball-reference.com/boxes/?date=2019-09-15" xr:uid="{05759EE4-454E-4D7B-840E-F525D8B9CA69}"/>
    <hyperlink ref="E68" r:id="rId162" display="https://www.baseball-reference.com/teams/WSN/2019.shtml" xr:uid="{56FCE993-CF28-452A-A677-3EC87FFB5E83}"/>
    <hyperlink ref="S68" r:id="rId163" tooltip="Anibal Sanchez" display="https://www.baseball-reference.com/players/s/sanchan01.shtml" xr:uid="{34C0B4B4-3C72-44CC-BF20-615FFF89A757}"/>
    <hyperlink ref="T68" r:id="rId164" tooltip="Max Fried" display="https://www.baseball-reference.com/players/f/friedma01.shtml" xr:uid="{10ABE886-6269-417E-BA45-A3D0D7975104}"/>
    <hyperlink ref="B69" r:id="rId165" tooltip="Click for standings on this date" display="https://www.baseball-reference.com/boxes/?date=2019-09-17" xr:uid="{F3968D55-762A-42D0-9185-BFDD701E22A4}"/>
    <hyperlink ref="E69" r:id="rId166" display="https://www.baseball-reference.com/teams/PHI/2019.shtml" xr:uid="{AB5A0036-11F9-445B-8317-809C415F09E9}"/>
    <hyperlink ref="S69" r:id="rId167" tooltip="Vince Velasquez" display="https://www.baseball-reference.com/players/v/velasvi01.shtml" xr:uid="{AEF2B9B7-BCE9-4DD7-BDA3-213E6C9CB1AA}"/>
    <hyperlink ref="T69" r:id="rId168" tooltip="Dallas Keuchel" display="https://www.baseball-reference.com/players/k/keuchda01.shtml" xr:uid="{F3F8C9AB-4B43-4C19-A1A5-AB3B5FC43429}"/>
    <hyperlink ref="B70" r:id="rId169" tooltip="Click for standings on this date" display="https://www.baseball-reference.com/boxes/?date=2019-09-18" xr:uid="{6746DA4C-6788-4A24-9B61-ED1CEBB76571}"/>
    <hyperlink ref="E70" r:id="rId170" display="https://www.baseball-reference.com/teams/PHI/2019.shtml" xr:uid="{869488BC-C93F-479F-84DA-0BAD46FE33BD}"/>
    <hyperlink ref="S70" r:id="rId171" tooltip="Zach Eflin" display="https://www.baseball-reference.com/players/e/eflinza01.shtml" xr:uid="{8C2C3D95-D271-49A8-8009-F0E6927B5E52}"/>
    <hyperlink ref="T70" r:id="rId172" tooltip="Julio Teheran" display="https://www.baseball-reference.com/players/t/teherju01.shtml" xr:uid="{357FECC1-AE45-4EF9-9A82-578FB96E63C2}"/>
    <hyperlink ref="B71" r:id="rId173" tooltip="Click for standings on this date" display="https://www.baseball-reference.com/boxes/?date=2019-09-19" xr:uid="{E32E875E-EC0D-40B8-B58A-2CC0DD5CC007}"/>
    <hyperlink ref="E71" r:id="rId174" display="https://www.baseball-reference.com/teams/PHI/2019.shtml" xr:uid="{DD264969-E65B-4C7B-8987-CA96F7B99320}"/>
    <hyperlink ref="S71" r:id="rId175" tooltip="Mike Soroka" display="https://www.baseball-reference.com/players/s/sorokmi01.shtml" xr:uid="{F7BDDB48-1644-4EBE-9A11-60E1586D7620}"/>
    <hyperlink ref="T71" r:id="rId176" tooltip="Aaron Nola" display="https://www.baseball-reference.com/players/n/nolaaa01.shtml" xr:uid="{5FEBD72C-A390-4319-A4BF-48598A0A2703}"/>
    <hyperlink ref="B72" r:id="rId177" tooltip="Click for standings on this date" display="https://www.baseball-reference.com/boxes/?date=2019-09-20" xr:uid="{85B4FB23-69C3-469C-880B-FDFFFA586248}"/>
    <hyperlink ref="E72" r:id="rId178" display="https://www.baseball-reference.com/teams/SFG/2019.shtml" xr:uid="{81BB92D6-D0BC-45DA-B054-A0114456CCD7}"/>
    <hyperlink ref="S72" r:id="rId179" tooltip="Mike Foltynewicz" display="https://www.baseball-reference.com/players/f/foltymi01.shtml" xr:uid="{F6082689-E4DD-4CDA-9934-207329421DDE}"/>
    <hyperlink ref="T72" r:id="rId180" tooltip="Tyler Beede" display="https://www.baseball-reference.com/players/b/beedety01.shtml" xr:uid="{4992C1F2-3BC8-40B4-9A9B-8524E55213F6}"/>
    <hyperlink ref="B73" r:id="rId181" tooltip="Click for standings on this date" display="https://www.baseball-reference.com/boxes/?date=2019-09-21" xr:uid="{617212C9-E916-4CCA-8292-A746413FE1AE}"/>
    <hyperlink ref="E73" r:id="rId182" display="https://www.baseball-reference.com/teams/SFG/2019.shtml" xr:uid="{E7DA66C2-4614-4C91-A059-0530A17DEE8E}"/>
    <hyperlink ref="S73" r:id="rId183" tooltip="Max Fried" display="https://www.baseball-reference.com/players/f/friedma01.shtml" xr:uid="{55EB5016-381A-4C5E-9E87-E866D8073B3D}"/>
    <hyperlink ref="T73" r:id="rId184" tooltip="Johnny Cueto" display="https://www.baseball-reference.com/players/c/cuetojo01.shtml" xr:uid="{E37BEB2C-4853-422F-A5F3-BC6D77E90C5E}"/>
    <hyperlink ref="B74" r:id="rId185" tooltip="Click for standings on this date" display="https://www.baseball-reference.com/boxes/?date=2019-09-22" xr:uid="{0194F14D-ED5D-4FE7-A2DB-750F3F25F80D}"/>
    <hyperlink ref="E74" r:id="rId186" display="https://www.baseball-reference.com/teams/SFG/2019.shtml" xr:uid="{56A2225C-F03F-4FCC-9DA6-D942501D0B4A}"/>
    <hyperlink ref="S74" r:id="rId187" tooltip="Logan Webb" display="https://www.baseball-reference.com/players/w/webblo01.shtml" xr:uid="{D57B2D8C-0179-4826-AC1D-3AB3A2A9A4B9}"/>
    <hyperlink ref="T74" r:id="rId188" tooltip="Dallas Keuchel" display="https://www.baseball-reference.com/players/k/keuchda01.shtml" xr:uid="{C83D53ED-7C55-4B17-8B21-6348E84A1517}"/>
    <hyperlink ref="B75" r:id="rId189" tooltip="Click for standings on this date" display="https://www.baseball-reference.com/boxes/?date=2019-09-24" xr:uid="{649CE4EF-0969-47EB-A912-EDDF18697AB1}"/>
    <hyperlink ref="E75" r:id="rId190" display="https://www.baseball-reference.com/teams/KCR/2019.shtml" xr:uid="{19876735-E278-47A6-98F9-309F12A930E1}"/>
    <hyperlink ref="S75" r:id="rId191" tooltip="Danny Duffy" display="https://www.baseball-reference.com/players/d/duffyda01.shtml" xr:uid="{D663348F-BA51-4A9F-B173-9589DC2C3FCF}"/>
    <hyperlink ref="T75" r:id="rId192" tooltip="Julio Teheran" display="https://www.baseball-reference.com/players/t/teherju01.shtml" xr:uid="{B8707851-D87A-4E74-9C60-C38ED02E3B82}"/>
    <hyperlink ref="B76" r:id="rId193" tooltip="Click for standings on this date" display="https://www.baseball-reference.com/boxes/?date=2019-09-25" xr:uid="{0B45728B-42A1-4237-92CA-F2D7E08A7374}"/>
    <hyperlink ref="E76" r:id="rId194" display="https://www.baseball-reference.com/teams/KCR/2019.shtml" xr:uid="{DCA738EF-766A-4191-BBC3-AF95AA79FC75}"/>
    <hyperlink ref="S76" r:id="rId195" tooltip="Luke Jackson" display="https://www.baseball-reference.com/players/j/jackslu01.shtml" xr:uid="{8E378725-336A-4D2C-95D8-AF85BCA1E8D1}"/>
    <hyperlink ref="T76" r:id="rId196" tooltip="Jacob Barnes" display="https://www.baseball-reference.com/players/b/barneja01.shtml" xr:uid="{82FC1A21-4B13-4A2B-8607-DB9F5465CF92}"/>
    <hyperlink ref="B77" r:id="rId197" tooltip="Click for standings on this date" display="https://www.baseball-reference.com/boxes/?date=2019-09-27" xr:uid="{8F17737F-6EA1-4BBF-9BA8-5567C8CB4817}"/>
    <hyperlink ref="E77" r:id="rId198" display="https://www.baseball-reference.com/teams/NYM/2019.shtml" xr:uid="{F37B122A-41B9-4FFF-ABE3-95A0B65D7EFA}"/>
    <hyperlink ref="S77" r:id="rId199" tooltip="Marcus Stroman" display="https://www.baseball-reference.com/players/s/stromma01.shtml" xr:uid="{D19EC246-3ED9-4DCA-89C2-83040989B3A1}"/>
    <hyperlink ref="T77" r:id="rId200" tooltip="Dallas Keuchel" display="https://www.baseball-reference.com/players/k/keuchda01.shtml" xr:uid="{48BE91EA-E874-4F39-AD3C-AAE81345388C}"/>
    <hyperlink ref="B78" r:id="rId201" tooltip="Click for standings on this date" display="https://www.baseball-reference.com/boxes/?date=2019-09-28" xr:uid="{EC168AD3-1960-4958-B95B-A917B28FE02E}"/>
    <hyperlink ref="E78" r:id="rId202" display="https://www.baseball-reference.com/teams/NYM/2019.shtml" xr:uid="{C34CD80A-6C83-4F27-98C2-7ECF9F317C12}"/>
    <hyperlink ref="S78" r:id="rId203" tooltip="Steven Matz" display="https://www.baseball-reference.com/players/m/matzst01.shtml" xr:uid="{C115DBD8-1C2D-421C-9CD4-56D7EC138510}"/>
    <hyperlink ref="T78" r:id="rId204" tooltip="Mike Foltynewicz" display="https://www.baseball-reference.com/players/f/foltymi01.shtml" xr:uid="{CB8417F6-F984-4B3B-A640-926CC0AFF5F4}"/>
    <hyperlink ref="B79" r:id="rId205" tooltip="Click for standings on this date" display="https://www.baseball-reference.com/boxes/?date=2019-09-29" xr:uid="{C3580712-7F9C-489B-9CC3-4AE97861F3ED}"/>
    <hyperlink ref="E79" r:id="rId206" display="https://www.baseball-reference.com/teams/NYM/2019.shtml" xr:uid="{CEF92DE4-704A-444B-9D44-F2DC1A7659F7}"/>
    <hyperlink ref="S79" r:id="rId207" tooltip="Chris Mazza" display="https://www.baseball-reference.com/players/m/mazzach01.shtml" xr:uid="{9B666018-6373-4B49-AED0-0BE90C1D9332}"/>
    <hyperlink ref="T79" r:id="rId208" tooltip="Grant Dayton" display="https://www.baseball-reference.com/players/d/daytogr01.shtml" xr:uid="{324666DA-D514-4ED2-913A-326FD0544353}"/>
    <hyperlink ref="T27" r:id="rId209" tooltip="Anthony DeSclafani" display="https://www.baseball-reference.com/players/d/desclan01.shtml" xr:uid="{D29F3277-0EE9-40C3-9C6F-D4D07408C072}"/>
    <hyperlink ref="S27" r:id="rId210" tooltip="Max Fried" display="https://www.baseball-reference.com/players/f/friedma01.shtml" xr:uid="{A9296A2F-7002-4F76-9694-BA73E9D965F5}"/>
    <hyperlink ref="E27" r:id="rId211" display="https://www.baseball-reference.com/teams/CIN/2019.shtml" xr:uid="{2B3925B3-D355-4E06-B4A6-AC652156A1AA}"/>
    <hyperlink ref="B27" r:id="rId212" tooltip="Click for standings on this date" display="https://www.baseball-reference.com/boxes/?date=2019-08-01" xr:uid="{C1FFCD24-2D2B-4984-9092-A26C5F9D56EC}"/>
    <hyperlink ref="B3" r:id="rId213" tooltip="Click for standings on this date" display="https://www.baseball-reference.com/boxes/?date=2019-07-02" xr:uid="{0E167C96-CBD7-4CDB-9DCF-5534A3E2E768}"/>
    <hyperlink ref="E3" r:id="rId214" display="https://www.baseball-reference.com/teams/PHI/2019.shtml" xr:uid="{D51E28D6-93E3-40EB-BAAF-10E7B8A60C95}"/>
    <hyperlink ref="S3" r:id="rId215" tooltip="Aaron Nola" display="https://www.baseball-reference.com/players/n/nolaaa01.shtml" xr:uid="{F4AE175F-4308-46C2-9233-7E8921F0DFE3}"/>
    <hyperlink ref="T3" r:id="rId216" tooltip="Dallas Keuchel" display="https://www.baseball-reference.com/players/k/keuchda01.shtml" xr:uid="{2759097E-984C-46AF-B6D9-9BDECB319785}"/>
    <hyperlink ref="B4" r:id="rId217" tooltip="Click for standings on this date" display="https://www.baseball-reference.com/boxes/?date=2019-07-03" xr:uid="{DA8F841D-C914-4241-BACD-E627A96286ED}"/>
    <hyperlink ref="E4" r:id="rId218" display="https://www.baseball-reference.com/teams/PHI/2019.shtml" xr:uid="{8D418EFE-54BF-4D3D-A849-4E1BCF5E38E0}"/>
    <hyperlink ref="S4" r:id="rId219" tooltip="Bryse Wilson" display="https://www.baseball-reference.com/players/w/wilsobr02.shtml" xr:uid="{3BB74F1E-EB1A-418B-A0DF-BEC668CE0EEF}"/>
    <hyperlink ref="T4" r:id="rId220" tooltip="Nick Pivetta" display="https://www.baseball-reference.com/players/p/pivetni01.shtml" xr:uid="{BB76CE6D-EA8F-46A1-80A4-20C871DC2B2A}"/>
    <hyperlink ref="B5" r:id="rId221" tooltip="Click for standings on this date" display="https://www.baseball-reference.com/boxes/?date=2019-07-04" xr:uid="{EBEBAAF7-97A7-49A8-ABB8-3EFA77B17082}"/>
    <hyperlink ref="E5" r:id="rId222" display="https://www.baseball-reference.com/teams/PHI/2019.shtml" xr:uid="{0221B727-557A-4B26-BE7B-C6072331C1FA}"/>
    <hyperlink ref="S5" r:id="rId223" tooltip="A.J. Minter" display="https://www.baseball-reference.com/players/m/minteaj01.shtml" xr:uid="{50BDCE1C-F919-455E-8417-D37D85522973}"/>
    <hyperlink ref="T5" r:id="rId224" tooltip="Zach Eflin" display="https://www.baseball-reference.com/players/e/eflinza01.shtml" xr:uid="{40B5EE9B-045E-47E4-B335-DC11E68A342E}"/>
    <hyperlink ref="B6" r:id="rId225" tooltip="Click for standings on this date" display="https://www.baseball-reference.com/boxes/?date=2019-07-05" xr:uid="{D5871889-ECDD-4A4C-BA47-D964CD0D3A50}"/>
    <hyperlink ref="E6" r:id="rId226" display="https://www.baseball-reference.com/teams/MIA/2019.shtml" xr:uid="{917ECBB9-4510-4ADE-812A-97C9DCBC54F3}"/>
    <hyperlink ref="S6" r:id="rId227" tooltip="Luke Jackson" display="https://www.baseball-reference.com/players/j/jackslu01.shtml" xr:uid="{B3B107A2-7DC8-42D8-8FA3-5CD662F01DC0}"/>
    <hyperlink ref="T6" r:id="rId228" tooltip="Jose Quijada" display="https://www.baseball-reference.com/players/q/quijajo01.shtml" xr:uid="{ECABEA30-B657-42BA-9B69-2D46882C7665}"/>
    <hyperlink ref="B7" r:id="rId229" tooltip="Click for standings on this date" display="https://www.baseball-reference.com/boxes/?date=2019-07-06" xr:uid="{CD6D71B1-FD44-443F-A80A-CEB43D8F7988}"/>
    <hyperlink ref="E7" r:id="rId230" display="https://www.baseball-reference.com/teams/MIA/2019.shtml" xr:uid="{5601D9F9-7382-4AEF-B567-9285BDC9BC0E}"/>
    <hyperlink ref="S7" r:id="rId231" tooltip="Caleb Smith" display="https://www.baseball-reference.com/players/s/smithca03.shtml" xr:uid="{B1BAFF70-7424-46F5-89FF-C81C5D93D22A}"/>
    <hyperlink ref="T7" r:id="rId232" tooltip="Max Fried" display="https://www.baseball-reference.com/players/f/friedma01.shtml" xr:uid="{BA215F07-1243-4AE1-AC43-E83DCDDE4465}"/>
    <hyperlink ref="B8" r:id="rId233" tooltip="Click for standings on this date" display="https://www.baseball-reference.com/boxes/?date=2019-07-07" xr:uid="{F0EEDB47-EB5E-4131-8B39-E90C93F0EBD0}"/>
    <hyperlink ref="E8" r:id="rId234" display="https://www.baseball-reference.com/teams/MIA/2019.shtml" xr:uid="{57501F38-A2DE-4A4B-B2EE-D7354D22A19A}"/>
    <hyperlink ref="S8" r:id="rId235" tooltip="Dallas Keuchel" display="https://www.baseball-reference.com/players/k/keuchda01.shtml" xr:uid="{5A0D58F6-98B9-4331-AA37-FD0EA630E6F1}"/>
    <hyperlink ref="T8" r:id="rId236" tooltip="Trevor Richards" display="https://www.baseball-reference.com/players/r/richatr01.shtml" xr:uid="{79790A07-88CD-48DE-94D6-5B09F7EAA1E0}"/>
    <hyperlink ref="B9" r:id="rId237" tooltip="Click for standings on this date" display="https://www.baseball-reference.com/boxes/?date=2019-07-12" xr:uid="{EBD4C7CF-5A9C-4786-A5D8-9C1E4E6740F5}"/>
    <hyperlink ref="E9" r:id="rId238" display="https://www.baseball-reference.com/teams/SDP/2019.shtml" xr:uid="{3F0D0ED7-AA6D-46D8-93D5-CAA53E3BE290}"/>
    <hyperlink ref="S9" r:id="rId239" tooltip="Dallas Keuchel" display="https://www.baseball-reference.com/players/k/keuchda01.shtml" xr:uid="{92F71D7D-9B65-44FC-89F2-F20F2CD55638}"/>
    <hyperlink ref="T9" r:id="rId240" tooltip="Dinelson Lamet" display="https://www.baseball-reference.com/players/l/lametdi01.shtml" xr:uid="{B10909A8-1206-4091-A555-CAE268CCA95C}"/>
    <hyperlink ref="B10" r:id="rId241" tooltip="Click for standings on this date" display="https://www.baseball-reference.com/boxes/?date=2019-07-13" xr:uid="{D59CB61C-7B39-42B7-A578-D615392F16A5}"/>
    <hyperlink ref="E10" r:id="rId242" display="https://www.baseball-reference.com/teams/SDP/2019.shtml" xr:uid="{7C31C0FF-61AB-40A7-A877-0EDFA67F34D4}"/>
    <hyperlink ref="S10" r:id="rId243" tooltip="Sean Newcomb" display="https://www.baseball-reference.com/players/n/newcose01.shtml" xr:uid="{15A03422-0CF9-4BA0-B410-8A8807AB0C36}"/>
    <hyperlink ref="T10" r:id="rId244" tooltip="Luis Perdomo" display="https://www.baseball-reference.com/players/p/perdolu02.shtml" xr:uid="{3D7DD813-921B-4234-898F-E1B8668CB4A3}"/>
    <hyperlink ref="B11" r:id="rId245" tooltip="Click for standings on this date" display="https://www.baseball-reference.com/boxes/?date=2019-07-14" xr:uid="{529D8605-4E2C-416B-8FBF-158625D5FC93}"/>
    <hyperlink ref="E11" r:id="rId246" display="https://www.baseball-reference.com/teams/SDP/2019.shtml" xr:uid="{EA71A400-0818-4F29-96DF-7479C65D8465}"/>
    <hyperlink ref="S11" r:id="rId247" tooltip="Mike Soroka" display="https://www.baseball-reference.com/players/s/sorokmi01.shtml" xr:uid="{49BFAA3E-77FF-487D-BEFB-CD935F3953B2}"/>
    <hyperlink ref="T11" r:id="rId248" tooltip="Trey Wingenter" display="https://www.baseball-reference.com/players/w/wingetr01.shtml" xr:uid="{5E690502-E52D-4F1B-84A3-8B09FF81AA0D}"/>
    <hyperlink ref="B12" r:id="rId249" tooltip="Click for standings on this date" display="https://www.baseball-reference.com/boxes/?date=2019-07-15" xr:uid="{AC32039B-728B-4F4C-BA61-B1EFC1882284}"/>
    <hyperlink ref="E12" r:id="rId250" display="https://www.baseball-reference.com/teams/MIL/2019.shtml" xr:uid="{0BC49EE0-39C4-489F-B96B-9E5F0CBFD27E}"/>
    <hyperlink ref="S12" r:id="rId251" tooltip="Max Fried" display="https://www.baseball-reference.com/players/f/friedma01.shtml" xr:uid="{7CCEC181-1BBF-4831-9DC3-D11A0D9AD96A}"/>
    <hyperlink ref="T12" r:id="rId252" tooltip="Adrian Houser" display="https://www.baseball-reference.com/players/h/housead01.shtml" xr:uid="{CC726ACA-FE79-4833-87FA-7CA7EB491303}"/>
    <hyperlink ref="B13" r:id="rId253" tooltip="Click for standings on this date" display="https://www.baseball-reference.com/boxes/?date=2019-07-16" xr:uid="{32CBDE05-2597-4DA5-AB88-BAED46E7581C}"/>
    <hyperlink ref="E13" r:id="rId254" display="https://www.baseball-reference.com/teams/MIL/2019.shtml" xr:uid="{0665F156-9669-4E0C-9D4A-FF1EC577F0C1}"/>
    <hyperlink ref="S13" r:id="rId255" tooltip="Brandon Woodruff" display="https://www.baseball-reference.com/players/w/woodrbr01.shtml" xr:uid="{F9E752EB-87C5-4D54-A7B3-49DE3E4F9FE5}"/>
    <hyperlink ref="T13" r:id="rId256" tooltip="Bryse Wilson" display="https://www.baseball-reference.com/players/w/wilsobr02.shtml" xr:uid="{B33C586A-6DBB-4B56-8394-5289F0E96E6D}"/>
    <hyperlink ref="B14" r:id="rId257" tooltip="Click for standings on this date" display="https://www.baseball-reference.com/boxes/?date=2019-07-17" xr:uid="{44C23D32-BD0A-4D45-A6DD-14B81C53C50D}"/>
    <hyperlink ref="E14" r:id="rId258" display="https://www.baseball-reference.com/teams/MIL/2019.shtml" xr:uid="{97D15A51-E8CF-413E-A3C5-9305C4BF824B}"/>
    <hyperlink ref="S14" r:id="rId259" tooltip="Chase Anderson" display="https://www.baseball-reference.com/players/a/anderch01.shtml" xr:uid="{D8A9509E-2F8C-47F2-8E36-E5C060F40BF5}"/>
    <hyperlink ref="T14" r:id="rId260" tooltip="Dallas Keuchel" display="https://www.baseball-reference.com/players/k/keuchda01.shtml" xr:uid="{6C62CBFE-549C-41C8-BC60-9B31631D6C79}"/>
    <hyperlink ref="B15" r:id="rId261" tooltip="Click for standings on this date" display="https://www.baseball-reference.com/boxes/?date=2019-07-18" xr:uid="{081DB7EE-B452-4A79-94B3-E05DA07DC9C8}"/>
    <hyperlink ref="E15" r:id="rId262" display="https://www.baseball-reference.com/teams/WSN/2019.shtml" xr:uid="{1028E514-B665-493D-8972-E73A6749F2A4}"/>
    <hyperlink ref="S15" r:id="rId263" tooltip="Stephen Strasburg" display="https://www.baseball-reference.com/players/s/strasst01.shtml" xr:uid="{86EC8057-CCA8-4817-A09B-D7DAE9AE4027}"/>
    <hyperlink ref="T15" r:id="rId264" tooltip="Kyle Wright" display="https://www.baseball-reference.com/players/w/wrighky01.shtml" xr:uid="{67EB0A20-8B66-4ED0-8EF1-152DD4999EF9}"/>
    <hyperlink ref="B16" r:id="rId265" tooltip="Click for standings on this date" display="https://www.baseball-reference.com/boxes/?date=2019-07-19" xr:uid="{D7BDAFDC-73E8-444A-893D-674497E9376F}"/>
    <hyperlink ref="E16" r:id="rId266" display="https://www.baseball-reference.com/teams/WSN/2019.shtml" xr:uid="{894632DC-46DA-43D3-8DD8-B2EDE899A1CD}"/>
    <hyperlink ref="S16" r:id="rId267" tooltip="Luke Jackson" display="https://www.baseball-reference.com/players/j/jackslu01.shtml" xr:uid="{6AFA43DC-0DB3-41F4-8EF8-C487EED38968}"/>
    <hyperlink ref="T16" r:id="rId268" tooltip="Fernando Rodney" display="https://www.baseball-reference.com/players/r/rodnefe01.shtml" xr:uid="{389948BD-851E-403E-9DE6-FB870BA8A4F7}"/>
    <hyperlink ref="B17" r:id="rId269" tooltip="Click for standings on this date" display="https://www.baseball-reference.com/boxes/?date=2019-07-20" xr:uid="{575930E4-64A5-4689-8FF9-4C24E2BE5954}"/>
    <hyperlink ref="E17" r:id="rId270" display="https://www.baseball-reference.com/teams/WSN/2019.shtml" xr:uid="{EEA898FE-5146-48C8-9438-A03CBA926177}"/>
    <hyperlink ref="S17" r:id="rId271" tooltip="Anibal Sanchez" display="https://www.baseball-reference.com/players/s/sanchan01.shtml" xr:uid="{570C2C87-4020-44BD-A26A-EC7DBAE80BB9}"/>
    <hyperlink ref="T17" r:id="rId272" tooltip="Mike Soroka" display="https://www.baseball-reference.com/players/s/sorokmi01.shtml" xr:uid="{36ABD842-1234-4801-AD9F-D8A7111B02A7}"/>
    <hyperlink ref="B18" r:id="rId273" tooltip="Click for standings on this date" display="https://www.baseball-reference.com/boxes/?date=2019-07-21" xr:uid="{38697FB7-0193-4020-BA11-E5D967892224}"/>
    <hyperlink ref="E18" r:id="rId274" display="https://www.baseball-reference.com/teams/WSN/2019.shtml" xr:uid="{93E668EE-3091-4BA2-9393-1683B10349D6}"/>
    <hyperlink ref="S18" r:id="rId275" tooltip="Kevin Gausman" display="https://www.baseball-reference.com/players/g/gausmke01.shtml" xr:uid="{902BCDC2-CB3A-470F-8141-C4DB16291BFC}"/>
    <hyperlink ref="T18" r:id="rId276" tooltip="Joe Ross" display="https://www.baseball-reference.com/players/r/rossjo01.shtml" xr:uid="{31A82E24-E62F-4E19-9E01-E5AFBC886813}"/>
    <hyperlink ref="B19" r:id="rId277" tooltip="Click for standings on this date" display="https://www.baseball-reference.com/boxes/?date=2019-07-23" xr:uid="{8AF902A9-22BE-413E-AEEA-2BBA71FD3DAC}"/>
    <hyperlink ref="E19" r:id="rId278" display="https://www.baseball-reference.com/teams/KCR/2019.shtml" xr:uid="{BD839A9E-CF95-4298-BB29-52292CE1E64E}"/>
    <hyperlink ref="S19" r:id="rId279" tooltip="Tim Hill" display="https://www.baseball-reference.com/players/h/hillti01.shtml" xr:uid="{4105348B-DBEF-41C2-B07C-8515270411D8}"/>
    <hyperlink ref="T19" r:id="rId280" tooltip="Anthony Swarzak" display="https://www.baseball-reference.com/players/s/swarzan01.shtml" xr:uid="{1BA7213B-5E08-4E66-8370-AA51890A347E}"/>
    <hyperlink ref="B20" r:id="rId281" tooltip="Click for standings on this date" display="https://www.baseball-reference.com/boxes/?date=2019-07-24" xr:uid="{8845A897-0885-41F3-BD81-C33E125D9113}"/>
    <hyperlink ref="E20" r:id="rId282" display="https://www.baseball-reference.com/teams/KCR/2019.shtml" xr:uid="{54D85197-5C81-4E2B-8A2F-653ECEE68502}"/>
    <hyperlink ref="S20" r:id="rId283" tooltip="Brad Keller" display="https://www.baseball-reference.com/players/k/kellebr01.shtml" xr:uid="{3F34EBDF-7D02-4AC5-8024-18686DED6C5F}"/>
    <hyperlink ref="T20" r:id="rId284" tooltip="Julio Teheran" display="https://www.baseball-reference.com/players/t/teherju01.shtml" xr:uid="{55491F03-78E9-4EE5-81E2-1A9FB8E4F54B}"/>
    <hyperlink ref="B21" r:id="rId285" tooltip="Click for standings on this date" display="https://www.baseball-reference.com/boxes/?date=2019-07-26" xr:uid="{9CB9F1F3-92EC-4C25-8311-334D3D30692E}"/>
    <hyperlink ref="E21" r:id="rId286" display="https://www.baseball-reference.com/teams/PHI/2019.shtml" xr:uid="{A6E63ABC-31C6-4C89-ABE8-2B175E03AAF6}"/>
    <hyperlink ref="S21" r:id="rId287" tooltip="Sean Newcomb" display="https://www.baseball-reference.com/players/n/newcose01.shtml" xr:uid="{C2182294-CB35-4EA7-851C-2FA35C4DF9FF}"/>
    <hyperlink ref="T21" r:id="rId288" tooltip="Jake Arrieta" display="https://www.baseball-reference.com/players/a/arrieja01.shtml" xr:uid="{8A8CFAC6-AE2D-4E66-913B-A579B3687549}"/>
    <hyperlink ref="B22" r:id="rId289" tooltip="Click for standings on this date" display="https://www.baseball-reference.com/boxes/?date=2019-07-27" xr:uid="{CFB79C7A-3294-44A4-8430-647512143FB4}"/>
    <hyperlink ref="E22" r:id="rId290" display="https://www.baseball-reference.com/teams/PHI/2019.shtml" xr:uid="{DDA9EC78-561A-4FE5-AD1D-F44159747DFF}"/>
    <hyperlink ref="S22" r:id="rId291" tooltip="Max Fried" display="https://www.baseball-reference.com/players/f/friedma01.shtml" xr:uid="{FB9A8633-121C-4945-AAF4-1A54124BCD61}"/>
    <hyperlink ref="T22" r:id="rId292" tooltip="Zach Eflin" display="https://www.baseball-reference.com/players/e/eflinza01.shtml" xr:uid="{7F998704-FC80-4497-B4A9-40A8AC6CDAA9}"/>
    <hyperlink ref="B23" r:id="rId293" tooltip="Click for standings on this date" display="https://www.baseball-reference.com/boxes/?date=2019-07-28" xr:uid="{51047DAF-DF60-4942-8C2D-723219F18183}"/>
    <hyperlink ref="E23" r:id="rId294" display="https://www.baseball-reference.com/teams/PHI/2019.shtml" xr:uid="{4C060E20-F00E-4399-943E-E849AFB94CC4}"/>
    <hyperlink ref="S23" r:id="rId295" tooltip="Aaron Nola" display="https://www.baseball-reference.com/players/n/nolaaa01.shtml" xr:uid="{D5DE162D-24DE-48B2-9461-491D8B90C495}"/>
    <hyperlink ref="T23" r:id="rId296" tooltip="Kevin Gausman" display="https://www.baseball-reference.com/players/g/gausmke01.shtml" xr:uid="{D103592F-0B2C-4441-B678-49A95805E5EA}"/>
    <hyperlink ref="B24" r:id="rId297" tooltip="Click for standings on this date" display="https://www.baseball-reference.com/boxes/?date=2019-07-29" xr:uid="{4D378261-F0E5-429F-A06F-D2527781601E}"/>
    <hyperlink ref="E24" r:id="rId298" display="https://www.baseball-reference.com/teams/WSN/2019.shtml" xr:uid="{A0D7E07D-F681-4416-90DC-CE7AAFB5C191}"/>
    <hyperlink ref="S24" r:id="rId299" tooltip="Patrick Corbin" display="https://www.baseball-reference.com/players/c/corbipa01.shtml" xr:uid="{DD4FB3ED-A12E-4E69-B2F1-005BB6A248D9}"/>
    <hyperlink ref="T24" r:id="rId300" tooltip="Dallas Keuchel" display="https://www.baseball-reference.com/players/k/keuchda01.shtml" xr:uid="{B72B860E-20D7-4EBA-A5FA-5BA40DB07870}"/>
    <hyperlink ref="B25" r:id="rId301" tooltip="Click for standings on this date" display="https://www.baseball-reference.com/boxes/?date=2019-07-30" xr:uid="{6D06C035-8B5C-4CA5-8033-5694D02C2574}"/>
    <hyperlink ref="E25" r:id="rId302" display="https://www.baseball-reference.com/teams/WSN/2019.shtml" xr:uid="{BF2F4AF7-9B9D-4615-BBD2-D2F3FC46D3B7}"/>
    <hyperlink ref="S25" r:id="rId303" tooltip="Julio Teheran" display="https://www.baseball-reference.com/players/t/teherju01.shtml" xr:uid="{E733BF3E-8A2E-41B2-BB64-B5B37F1F43EB}"/>
    <hyperlink ref="T25" r:id="rId304" tooltip="Erick Fedde" display="https://www.baseball-reference.com/players/f/feddeer01.shtml" xr:uid="{C5BEC0F3-4701-41A8-BAEF-05D9AF936403}"/>
    <hyperlink ref="B26" r:id="rId305" tooltip="Click for standings on this date" display="https://www.baseball-reference.com/boxes/?date=2019-07-31" xr:uid="{A4CB2996-6F7B-4A2A-B08E-B1D21768D59B}"/>
    <hyperlink ref="E26" r:id="rId306" display="https://www.baseball-reference.com/teams/WSN/2019.shtml" xr:uid="{B2A1A71E-7D9D-451C-A9D5-3CEA9907389D}"/>
    <hyperlink ref="S26" r:id="rId307" tooltip="Sean Newcomb" display="https://www.baseball-reference.com/players/n/newcose01.shtml" xr:uid="{1A308257-0217-4FF1-9ACC-713987461F4D}"/>
    <hyperlink ref="T26" r:id="rId308" tooltip="Sean Doolittle" display="https://www.baseball-reference.com/players/d/doolise01.shtml" xr:uid="{799671AA-7444-4322-A1B3-C1009BB5EF89}"/>
  </hyperlinks>
  <pageMargins left="0.7" right="0.7" top="0.75" bottom="0.75" header="0.3" footer="0.3"/>
  <pageSetup orientation="portrait"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Aditya</cp:lastModifiedBy>
  <dcterms:created xsi:type="dcterms:W3CDTF">2020-02-22T20:05:34Z</dcterms:created>
  <dcterms:modified xsi:type="dcterms:W3CDTF">2020-02-22T23:57:17Z</dcterms:modified>
</cp:coreProperties>
</file>