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Usman\Excel Tutorials. SQL, &amp; Tableau\projects\"/>
    </mc:Choice>
  </mc:AlternateContent>
  <bookViews>
    <workbookView xWindow="0" yWindow="0" windowWidth="19200" windowHeight="8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E43" i="1" l="1"/>
  <c r="H30" i="1" l="1"/>
  <c r="I30" i="1" s="1"/>
  <c r="J30" i="1" s="1"/>
  <c r="H40" i="1"/>
  <c r="I40" i="1" s="1"/>
  <c r="J40" i="1" s="1"/>
  <c r="H38" i="1"/>
  <c r="I38" i="1" s="1"/>
  <c r="J38" i="1" s="1"/>
  <c r="H36" i="1"/>
  <c r="I36" i="1" s="1"/>
  <c r="J36" i="1" s="1"/>
  <c r="H34" i="1"/>
  <c r="I34" i="1" s="1"/>
  <c r="J34" i="1" s="1"/>
  <c r="H32" i="1"/>
  <c r="I32" i="1" s="1"/>
  <c r="J32" i="1" s="1"/>
  <c r="H41" i="1"/>
  <c r="I41" i="1" s="1"/>
  <c r="J41" i="1" s="1"/>
  <c r="H39" i="1"/>
  <c r="I39" i="1" s="1"/>
  <c r="J39" i="1" s="1"/>
  <c r="H37" i="1"/>
  <c r="I37" i="1" s="1"/>
  <c r="J37" i="1" s="1"/>
  <c r="H35" i="1"/>
  <c r="I35" i="1" s="1"/>
  <c r="J35" i="1" s="1"/>
  <c r="H33" i="1"/>
  <c r="I33" i="1" s="1"/>
  <c r="J33" i="1" s="1"/>
  <c r="H31" i="1"/>
  <c r="I31" i="1" s="1"/>
  <c r="J31" i="1" s="1"/>
  <c r="H29" i="1"/>
  <c r="I29" i="1" s="1"/>
  <c r="J29" i="1" s="1"/>
  <c r="H28" i="1"/>
  <c r="I28" i="1" s="1"/>
  <c r="H17" i="1"/>
  <c r="I17" i="1" s="1"/>
  <c r="H20" i="1"/>
  <c r="I20" i="1" s="1"/>
  <c r="J20" i="1" s="1"/>
  <c r="D22" i="1"/>
  <c r="K10" i="1"/>
  <c r="H19" i="1"/>
  <c r="I19" i="1" s="1"/>
  <c r="K12" i="1"/>
  <c r="H13" i="1"/>
  <c r="I13" i="1" s="1"/>
  <c r="K16" i="1"/>
  <c r="K29" i="1" l="1"/>
  <c r="L29" i="1"/>
  <c r="K33" i="1"/>
  <c r="L33" i="1"/>
  <c r="K37" i="1"/>
  <c r="L37" i="1"/>
  <c r="K41" i="1"/>
  <c r="L41" i="1"/>
  <c r="K32" i="1"/>
  <c r="L32" i="1"/>
  <c r="K38" i="1"/>
  <c r="L38" i="1"/>
  <c r="K36" i="1"/>
  <c r="L36" i="1"/>
  <c r="K31" i="1"/>
  <c r="L31" i="1"/>
  <c r="K35" i="1"/>
  <c r="L35" i="1"/>
  <c r="K39" i="1"/>
  <c r="L39" i="1"/>
  <c r="K30" i="1"/>
  <c r="L30" i="1"/>
  <c r="K34" i="1"/>
  <c r="L34" i="1"/>
  <c r="K40" i="1"/>
  <c r="L40" i="1"/>
  <c r="J28" i="1"/>
  <c r="K28" i="1" s="1"/>
  <c r="K43" i="1" s="1"/>
  <c r="L28" i="1"/>
  <c r="K20" i="1"/>
  <c r="H15" i="1"/>
  <c r="I15" i="1" s="1"/>
  <c r="K8" i="1"/>
  <c r="K18" i="1"/>
  <c r="K14" i="1"/>
  <c r="K9" i="1"/>
  <c r="J17" i="1"/>
  <c r="J13" i="1"/>
  <c r="K17" i="1"/>
  <c r="K13" i="1"/>
  <c r="J19" i="1"/>
  <c r="J15" i="1"/>
  <c r="K19" i="1"/>
  <c r="K15" i="1"/>
  <c r="H16" i="1"/>
  <c r="I16" i="1" s="1"/>
  <c r="H12" i="1"/>
  <c r="I12" i="1" s="1"/>
  <c r="H10" i="1"/>
  <c r="I10" i="1" s="1"/>
  <c r="K11" i="1"/>
  <c r="K7" i="1"/>
  <c r="E44" i="1" l="1"/>
  <c r="H8" i="1"/>
  <c r="I8" i="1" s="1"/>
  <c r="H18" i="1"/>
  <c r="I18" i="1" s="1"/>
  <c r="J18" i="1" s="1"/>
  <c r="H9" i="1"/>
  <c r="I9" i="1" s="1"/>
  <c r="J9" i="1" s="1"/>
  <c r="H14" i="1"/>
  <c r="I14" i="1" s="1"/>
  <c r="J14" i="1" s="1"/>
  <c r="J8" i="1"/>
  <c r="J12" i="1"/>
  <c r="J16" i="1"/>
  <c r="J10" i="1"/>
  <c r="H11" i="1"/>
  <c r="I11" i="1" s="1"/>
  <c r="H7" i="1"/>
  <c r="I7" i="1" l="1"/>
  <c r="J7" i="1" s="1"/>
  <c r="J11" i="1"/>
  <c r="J22" i="1" l="1"/>
  <c r="I45" i="1" l="1"/>
  <c r="F47" i="1" s="1"/>
  <c r="C24" i="1"/>
</calcChain>
</file>

<file path=xl/sharedStrings.xml><?xml version="1.0" encoding="utf-8"?>
<sst xmlns="http://schemas.openxmlformats.org/spreadsheetml/2006/main" count="90" uniqueCount="64">
  <si>
    <t>GPA CALCULATOR</t>
  </si>
  <si>
    <t>COURSE TITLE</t>
  </si>
  <si>
    <t>COURSE CODE</t>
  </si>
  <si>
    <t>S/N</t>
  </si>
  <si>
    <t>EXAMS(60)</t>
  </si>
  <si>
    <t>TOTAL(100)</t>
  </si>
  <si>
    <t>GRADE</t>
  </si>
  <si>
    <t>GRADE POINT</t>
  </si>
  <si>
    <t>REMARK</t>
  </si>
  <si>
    <t>CSC 111</t>
  </si>
  <si>
    <t>BOI 111</t>
  </si>
  <si>
    <t>CHM 111</t>
  </si>
  <si>
    <t>PHY 111</t>
  </si>
  <si>
    <t>MTH 111</t>
  </si>
  <si>
    <t>GEO 111</t>
  </si>
  <si>
    <t>STA111</t>
  </si>
  <si>
    <t>LBI111</t>
  </si>
  <si>
    <t>GST 111</t>
  </si>
  <si>
    <t>GST 113</t>
  </si>
  <si>
    <t>NIGERIA PPL AND CULTURE</t>
  </si>
  <si>
    <t>USE OF ENGLISH</t>
  </si>
  <si>
    <t>COMMUNICATION IN ENGLISH</t>
  </si>
  <si>
    <t>GEOPHYSIC</t>
  </si>
  <si>
    <t>LIB INFORMATION</t>
  </si>
  <si>
    <t>GEN MATHS 1</t>
  </si>
  <si>
    <t>PROBABILITY  1</t>
  </si>
  <si>
    <t>PROGRAMMING 1</t>
  </si>
  <si>
    <t>ANIMAL CELL</t>
  </si>
  <si>
    <t>ELECTROMANETISM</t>
  </si>
  <si>
    <t>ORGANIC CHEM</t>
  </si>
  <si>
    <t>BIODIVERSITY</t>
  </si>
  <si>
    <t>INTRO TO COM</t>
  </si>
  <si>
    <t xml:space="preserve">UNIT </t>
  </si>
  <si>
    <t>CA(40)</t>
  </si>
  <si>
    <t>GRADE INDEX</t>
  </si>
  <si>
    <t>TOTAL</t>
  </si>
  <si>
    <t>GPA</t>
  </si>
  <si>
    <t>AI</t>
  </si>
  <si>
    <t>ARTIFICIAL INTELLIGENCE</t>
  </si>
  <si>
    <t>GST 101</t>
  </si>
  <si>
    <t>GST 103</t>
  </si>
  <si>
    <t>CSC 122</t>
  </si>
  <si>
    <t>BOI 122</t>
  </si>
  <si>
    <t>CHM 122</t>
  </si>
  <si>
    <t>PHY 122</t>
  </si>
  <si>
    <t>BOI 113</t>
  </si>
  <si>
    <t>MTH 122</t>
  </si>
  <si>
    <t>CSC 113</t>
  </si>
  <si>
    <t>GEO 122</t>
  </si>
  <si>
    <t>STA 122</t>
  </si>
  <si>
    <t>LBI 122</t>
  </si>
  <si>
    <t>GST 122</t>
  </si>
  <si>
    <t>GST 123</t>
  </si>
  <si>
    <t>EXAM (60)</t>
  </si>
  <si>
    <t>AI 122</t>
  </si>
  <si>
    <t>CGPA</t>
  </si>
  <si>
    <t>TOTAL UNIT</t>
  </si>
  <si>
    <t>TOTAL POINTS EARNED</t>
  </si>
  <si>
    <t>TOTAL CREDIT EARNED</t>
  </si>
  <si>
    <t>TOTAL UNITS</t>
  </si>
  <si>
    <t>CLASS OF DEGREE:</t>
  </si>
  <si>
    <t>ATANYI-AI</t>
  </si>
  <si>
    <t>First Semester Sheet</t>
  </si>
  <si>
    <t>Second Semester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</si>
</sst>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lgerian"/>
      <family val="5"/>
    </font>
    <font>
      <b/>
      <sz val="18"/>
      <color theme="1"/>
      <name val="Algerian"/>
      <family val="5"/>
    </font>
    <font>
      <b/>
      <sz val="14"/>
      <color theme="1"/>
      <name val="Algerian"/>
      <family val="5"/>
    </font>
    <font>
      <b/>
      <sz val="1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Algerian"/>
      <family val="5"/>
    </font>
    <font>
      <b/>
      <sz val="16"/>
      <color theme="5"/>
      <name val="Algerian"/>
      <family val="5"/>
    </font>
    <font>
      <b/>
      <sz val="18"/>
      <color rgb="FF00B0F0"/>
      <name val="Algerian"/>
      <family val="5"/>
    </font>
    <font>
      <b/>
      <sz val="16"/>
      <color rgb="FF00B0F0"/>
      <name val="Algerian"/>
      <family val="5"/>
    </font>
    <font>
      <b/>
      <sz val="11"/>
      <color rgb="FF00B0F0"/>
      <name val="Algerian"/>
      <family val="5"/>
    </font>
    <font>
      <b/>
      <sz val="14"/>
      <color rgb="FF00B0F0"/>
      <name val="Algerian"/>
      <family val="5"/>
    </font>
    <font>
      <b/>
      <sz val="16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Algerian"/>
      <family val="5"/>
    </font>
    <font>
      <b/>
      <sz val="14"/>
      <color rgb="FFFF0000"/>
      <name val="Algerian"/>
      <family val="5"/>
    </font>
    <font>
      <b/>
      <sz val="11"/>
      <color rgb="FFFF0000"/>
      <name val="Algerian"/>
      <family val="5"/>
    </font>
    <font>
      <b/>
      <sz val="12"/>
      <color theme="0"/>
      <name val="Calibri"/>
      <family val="2"/>
      <scheme val="minor"/>
    </font>
    <font>
      <b/>
      <sz val="18"/>
      <color rgb="FFFF0000"/>
      <name val="Algerian"/>
      <family val="5"/>
    </font>
    <font>
      <b/>
      <sz val="24"/>
      <color rgb="FFFF0000"/>
      <name val="Algerian"/>
      <family val="5"/>
    </font>
    <font>
      <b/>
      <sz val="20"/>
      <color rgb="FF00B0F0"/>
      <name val="Algerian"/>
      <family val="5"/>
    </font>
    <font>
      <b/>
      <sz val="20"/>
      <color rgb="FF00B0F0"/>
      <name val="Calibri"/>
      <family val="2"/>
      <scheme val="minor"/>
    </font>
    <font>
      <b/>
      <sz val="22"/>
      <color rgb="FF00B0F0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4" fillId="2" borderId="1" xfId="0" applyFont="1" applyFill="1" applyBorder="1"/>
    <xf numFmtId="0" fontId="12" fillId="0" borderId="1" xfId="0" applyFont="1" applyBorder="1" applyAlignment="1">
      <alignment horizontal="center"/>
    </xf>
    <xf numFmtId="0" fontId="0" fillId="0" borderId="2" xfId="0" applyBorder="1"/>
    <xf numFmtId="0" fontId="7" fillId="0" borderId="2" xfId="0" applyFont="1" applyBorder="1"/>
    <xf numFmtId="2" fontId="5" fillId="0" borderId="2" xfId="0" applyNumberFormat="1" applyFont="1" applyBorder="1"/>
    <xf numFmtId="0" fontId="4" fillId="2" borderId="3" xfId="0" applyFont="1" applyFill="1" applyBorder="1"/>
    <xf numFmtId="0" fontId="7" fillId="0" borderId="4" xfId="0" applyFont="1" applyBorder="1"/>
    <xf numFmtId="0" fontId="13" fillId="0" borderId="1" xfId="0" applyFont="1" applyBorder="1"/>
    <xf numFmtId="0" fontId="14" fillId="0" borderId="1" xfId="0" applyFont="1" applyBorder="1"/>
    <xf numFmtId="0" fontId="15" fillId="0" borderId="3" xfId="0" applyFont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4" borderId="1" xfId="0" applyFont="1" applyFill="1" applyBorder="1"/>
    <xf numFmtId="2" fontId="21" fillId="0" borderId="1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0" xfId="0" applyBorder="1"/>
    <xf numFmtId="0" fontId="4" fillId="2" borderId="13" xfId="0" applyFont="1" applyFill="1" applyBorder="1"/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0" fontId="0" fillId="3" borderId="0" xfId="0" applyFill="1" applyBorder="1"/>
    <xf numFmtId="0" fontId="0" fillId="0" borderId="15" xfId="0" applyBorder="1"/>
    <xf numFmtId="0" fontId="15" fillId="0" borderId="0" xfId="0" applyFont="1" applyBorder="1"/>
    <xf numFmtId="0" fontId="7" fillId="0" borderId="0" xfId="0" applyFont="1" applyBorder="1"/>
    <xf numFmtId="0" fontId="20" fillId="0" borderId="0" xfId="0" applyFont="1" applyBorder="1"/>
    <xf numFmtId="0" fontId="9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2" fillId="5" borderId="4" xfId="0" applyFont="1" applyFill="1" applyBorder="1" applyAlignment="1">
      <alignment horizontal="center"/>
    </xf>
    <xf numFmtId="0" fontId="23" fillId="5" borderId="5" xfId="0" applyFont="1" applyFill="1" applyBorder="1" applyAlignment="1">
      <alignment horizontal="center"/>
    </xf>
    <xf numFmtId="0" fontId="23" fillId="5" borderId="6" xfId="0" applyFont="1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0" fontId="23" fillId="5" borderId="9" xfId="0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7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showGridLines="0" tabSelected="1" zoomScale="48" zoomScaleNormal="48" workbookViewId="0">
      <selection activeCell="G35" sqref="G35"/>
    </sheetView>
  </sheetViews>
  <sheetFormatPr defaultRowHeight="15" x14ac:dyDescent="0.25"/>
  <cols>
    <col min="1" max="1" width="6.140625" style="33" customWidth="1"/>
    <col min="2" max="2" width="21.140625" style="27" bestFit="1" customWidth="1"/>
    <col min="3" max="3" width="21.140625" style="27" customWidth="1"/>
    <col min="4" max="4" width="28.5703125" style="27" bestFit="1" customWidth="1"/>
    <col min="5" max="5" width="26" style="27" bestFit="1" customWidth="1"/>
    <col min="6" max="6" width="24.140625" style="27" bestFit="1" customWidth="1"/>
    <col min="7" max="7" width="18.28515625" style="27" bestFit="1" customWidth="1"/>
    <col min="8" max="8" width="10.85546875" style="27" customWidth="1"/>
    <col min="9" max="9" width="37.7109375" style="27" bestFit="1" customWidth="1"/>
    <col min="10" max="10" width="33.5703125" style="27" bestFit="1" customWidth="1"/>
    <col min="11" max="11" width="20" style="27" bestFit="1" customWidth="1"/>
    <col min="12" max="12" width="13.140625" style="27" bestFit="1" customWidth="1"/>
    <col min="13" max="16384" width="9.140625" style="27"/>
  </cols>
  <sheetData>
    <row r="1" spans="1:11" s="25" customFormat="1" ht="15.75" x14ac:dyDescent="0.25">
      <c r="A1" s="23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24"/>
    </row>
    <row r="2" spans="1:11" ht="15.75" x14ac:dyDescent="0.25">
      <c r="A2" s="26"/>
      <c r="B2" s="39"/>
      <c r="C2" s="39"/>
      <c r="D2" s="39"/>
      <c r="E2" s="39"/>
      <c r="F2" s="39"/>
      <c r="G2" s="39"/>
      <c r="H2" s="39"/>
      <c r="I2" s="39"/>
      <c r="J2" s="39"/>
      <c r="K2" s="3"/>
    </row>
    <row r="3" spans="1:11" ht="21.75" x14ac:dyDescent="0.35">
      <c r="A3" s="26"/>
      <c r="B3" s="40" t="s">
        <v>61</v>
      </c>
      <c r="C3" s="41"/>
      <c r="D3" s="41"/>
      <c r="E3" s="41"/>
      <c r="F3" s="41"/>
      <c r="G3" s="41"/>
      <c r="H3" s="41"/>
      <c r="I3" s="41"/>
      <c r="J3" s="41"/>
      <c r="K3" s="3"/>
    </row>
    <row r="4" spans="1:11" ht="21.75" x14ac:dyDescent="0.35">
      <c r="A4" s="26"/>
      <c r="B4" s="40">
        <v>8165970793</v>
      </c>
      <c r="C4" s="40"/>
      <c r="D4" s="40"/>
      <c r="E4" s="40"/>
      <c r="F4" s="40"/>
      <c r="G4" s="40"/>
      <c r="H4" s="40"/>
      <c r="I4" s="40"/>
      <c r="J4" s="40"/>
      <c r="K4" s="3"/>
    </row>
    <row r="5" spans="1:11" ht="30" x14ac:dyDescent="0.45">
      <c r="A5" s="26"/>
      <c r="B5" s="8"/>
      <c r="C5" s="8"/>
      <c r="D5" s="8"/>
      <c r="E5" s="48" t="s">
        <v>62</v>
      </c>
      <c r="F5" s="49"/>
      <c r="G5" s="50"/>
      <c r="H5" s="8"/>
      <c r="I5" s="8"/>
      <c r="J5" s="8"/>
      <c r="K5" s="3"/>
    </row>
    <row r="6" spans="1:11" ht="19.5" x14ac:dyDescent="0.3">
      <c r="A6" s="28" t="s">
        <v>3</v>
      </c>
      <c r="B6" s="7" t="s">
        <v>1</v>
      </c>
      <c r="C6" s="7" t="s">
        <v>2</v>
      </c>
      <c r="D6" s="7" t="s">
        <v>32</v>
      </c>
      <c r="E6" s="7" t="s">
        <v>33</v>
      </c>
      <c r="F6" s="7" t="s">
        <v>4</v>
      </c>
      <c r="G6" s="7" t="s">
        <v>5</v>
      </c>
      <c r="H6" s="7" t="s">
        <v>6</v>
      </c>
      <c r="I6" s="7" t="s">
        <v>34</v>
      </c>
      <c r="J6" s="7" t="s">
        <v>7</v>
      </c>
      <c r="K6" s="7" t="s">
        <v>8</v>
      </c>
    </row>
    <row r="7" spans="1:11" x14ac:dyDescent="0.25">
      <c r="A7" s="29">
        <v>1</v>
      </c>
      <c r="B7" s="2" t="s">
        <v>9</v>
      </c>
      <c r="C7" s="2" t="s">
        <v>31</v>
      </c>
      <c r="D7" s="2">
        <v>2</v>
      </c>
      <c r="E7" s="2">
        <v>40</v>
      </c>
      <c r="F7" s="2">
        <v>32</v>
      </c>
      <c r="G7" s="2">
        <f>SUM(E7:F7)</f>
        <v>72</v>
      </c>
      <c r="H7" s="2" t="str">
        <f>IF(G7&gt;=69, "A", IF(G7&gt;=59, "B", IF(G7&gt;=49, "C", IF(G7&gt;=44, "D", IF(G7&gt;=40, "E", IF(G7&lt;40, "F"))))))</f>
        <v>A</v>
      </c>
      <c r="I7" s="2">
        <f>IF(H7= "A", 5, IF(H7= "B", 4, IF(H7= "C", 3, IF(H7= "D", 2, IF(H7= "E",  1, IF(H7= "F", 0) )))))</f>
        <v>5</v>
      </c>
      <c r="J7" s="2">
        <f>D7*I7</f>
        <v>10</v>
      </c>
      <c r="K7" s="2" t="str">
        <f>IF(G7&gt;=40, "PASS", IF(G7&lt;40, "FAIL" ))</f>
        <v>PASS</v>
      </c>
    </row>
    <row r="8" spans="1:11" x14ac:dyDescent="0.25">
      <c r="A8" s="29">
        <v>2</v>
      </c>
      <c r="B8" s="2" t="s">
        <v>10</v>
      </c>
      <c r="C8" s="2" t="s">
        <v>30</v>
      </c>
      <c r="D8" s="2">
        <v>3</v>
      </c>
      <c r="E8" s="2">
        <v>39</v>
      </c>
      <c r="F8" s="2">
        <v>55</v>
      </c>
      <c r="G8" s="2">
        <f t="shared" ref="G8:G20" si="0">SUM(E8:F8)</f>
        <v>94</v>
      </c>
      <c r="H8" s="2" t="str">
        <f t="shared" ref="H8:H20" si="1">IF(G8&gt;=69, "A", IF(G8&gt;=59, "B", IF(G8&gt;=49, "C", IF(G8&gt;=44, "D", IF(G8&gt;=40, "E", IF(G8&lt;40, "F"))))))</f>
        <v>A</v>
      </c>
      <c r="I8" s="2">
        <f t="shared" ref="I8:I20" si="2">IF(H8= "A", 5, IF(H8= "B", 4, IF(H8= "C", 3, IF(H8= "D", 2, IF(H8= "E",  1, IF(H8= "F", 0) )))))</f>
        <v>5</v>
      </c>
      <c r="J8" s="2">
        <f t="shared" ref="J8:J20" si="3">D8*I8</f>
        <v>15</v>
      </c>
      <c r="K8" s="2" t="str">
        <f t="shared" ref="K8:K20" si="4">IF(G8&gt;=40, "PASS", IF(G8&lt;40, "FAIL" ))</f>
        <v>PASS</v>
      </c>
    </row>
    <row r="9" spans="1:11" x14ac:dyDescent="0.25">
      <c r="A9" s="29">
        <v>3</v>
      </c>
      <c r="B9" s="2" t="s">
        <v>11</v>
      </c>
      <c r="C9" s="2" t="s">
        <v>29</v>
      </c>
      <c r="D9" s="2">
        <v>3</v>
      </c>
      <c r="E9" s="2">
        <v>40</v>
      </c>
      <c r="F9" s="2">
        <v>45</v>
      </c>
      <c r="G9" s="2">
        <f t="shared" si="0"/>
        <v>85</v>
      </c>
      <c r="H9" s="2" t="str">
        <f t="shared" si="1"/>
        <v>A</v>
      </c>
      <c r="I9" s="2">
        <f t="shared" si="2"/>
        <v>5</v>
      </c>
      <c r="J9" s="2">
        <f t="shared" si="3"/>
        <v>15</v>
      </c>
      <c r="K9" s="2" t="str">
        <f t="shared" si="4"/>
        <v>PASS</v>
      </c>
    </row>
    <row r="10" spans="1:11" x14ac:dyDescent="0.25">
      <c r="A10" s="29">
        <v>4</v>
      </c>
      <c r="B10" s="2" t="s">
        <v>12</v>
      </c>
      <c r="C10" s="2" t="s">
        <v>28</v>
      </c>
      <c r="D10" s="2">
        <v>2</v>
      </c>
      <c r="E10" s="2">
        <v>34</v>
      </c>
      <c r="F10" s="2">
        <v>55</v>
      </c>
      <c r="G10" s="2">
        <f t="shared" si="0"/>
        <v>89</v>
      </c>
      <c r="H10" s="2" t="str">
        <f t="shared" si="1"/>
        <v>A</v>
      </c>
      <c r="I10" s="2">
        <f t="shared" si="2"/>
        <v>5</v>
      </c>
      <c r="J10" s="2">
        <f t="shared" si="3"/>
        <v>10</v>
      </c>
      <c r="K10" s="2" t="str">
        <f t="shared" si="4"/>
        <v>PASS</v>
      </c>
    </row>
    <row r="11" spans="1:11" x14ac:dyDescent="0.25">
      <c r="A11" s="29">
        <v>5</v>
      </c>
      <c r="B11" s="2" t="s">
        <v>10</v>
      </c>
      <c r="C11" s="2" t="s">
        <v>27</v>
      </c>
      <c r="D11" s="2">
        <v>1</v>
      </c>
      <c r="E11" s="2">
        <v>22</v>
      </c>
      <c r="F11" s="2">
        <v>43</v>
      </c>
      <c r="G11" s="2">
        <f t="shared" si="0"/>
        <v>65</v>
      </c>
      <c r="H11" s="2" t="str">
        <f t="shared" si="1"/>
        <v>B</v>
      </c>
      <c r="I11" s="2">
        <f t="shared" si="2"/>
        <v>4</v>
      </c>
      <c r="J11" s="2">
        <f t="shared" si="3"/>
        <v>4</v>
      </c>
      <c r="K11" s="2" t="str">
        <f t="shared" si="4"/>
        <v>PASS</v>
      </c>
    </row>
    <row r="12" spans="1:11" x14ac:dyDescent="0.25">
      <c r="A12" s="29">
        <v>6</v>
      </c>
      <c r="B12" s="2" t="s">
        <v>13</v>
      </c>
      <c r="C12" s="2" t="s">
        <v>24</v>
      </c>
      <c r="D12" s="2">
        <v>1</v>
      </c>
      <c r="E12" s="2">
        <v>34</v>
      </c>
      <c r="F12" s="2">
        <v>23</v>
      </c>
      <c r="G12" s="2">
        <f t="shared" si="0"/>
        <v>57</v>
      </c>
      <c r="H12" s="2" t="str">
        <f t="shared" si="1"/>
        <v>C</v>
      </c>
      <c r="I12" s="2">
        <f t="shared" si="2"/>
        <v>3</v>
      </c>
      <c r="J12" s="2">
        <f t="shared" si="3"/>
        <v>3</v>
      </c>
      <c r="K12" s="2" t="str">
        <f t="shared" si="4"/>
        <v>PASS</v>
      </c>
    </row>
    <row r="13" spans="1:11" x14ac:dyDescent="0.25">
      <c r="A13" s="29">
        <v>7</v>
      </c>
      <c r="B13" s="2" t="s">
        <v>39</v>
      </c>
      <c r="C13" s="2" t="s">
        <v>26</v>
      </c>
      <c r="D13" s="2">
        <v>1</v>
      </c>
      <c r="E13" s="2">
        <v>30</v>
      </c>
      <c r="F13" s="2">
        <v>12</v>
      </c>
      <c r="G13" s="2">
        <f t="shared" si="0"/>
        <v>42</v>
      </c>
      <c r="H13" s="2" t="str">
        <f t="shared" si="1"/>
        <v>E</v>
      </c>
      <c r="I13" s="2">
        <f t="shared" si="2"/>
        <v>1</v>
      </c>
      <c r="J13" s="2">
        <f t="shared" si="3"/>
        <v>1</v>
      </c>
      <c r="K13" s="2" t="str">
        <f t="shared" si="4"/>
        <v>PASS</v>
      </c>
    </row>
    <row r="14" spans="1:11" x14ac:dyDescent="0.25">
      <c r="A14" s="29">
        <v>8</v>
      </c>
      <c r="B14" s="2" t="s">
        <v>14</v>
      </c>
      <c r="C14" s="2" t="s">
        <v>22</v>
      </c>
      <c r="D14" s="2">
        <v>1</v>
      </c>
      <c r="E14" s="2">
        <v>40</v>
      </c>
      <c r="F14" s="2">
        <v>54</v>
      </c>
      <c r="G14" s="2">
        <f t="shared" si="0"/>
        <v>94</v>
      </c>
      <c r="H14" s="2" t="str">
        <f t="shared" si="1"/>
        <v>A</v>
      </c>
      <c r="I14" s="2">
        <f t="shared" si="2"/>
        <v>5</v>
      </c>
      <c r="J14" s="2">
        <f t="shared" si="3"/>
        <v>5</v>
      </c>
      <c r="K14" s="2" t="str">
        <f t="shared" si="4"/>
        <v>PASS</v>
      </c>
    </row>
    <row r="15" spans="1:11" x14ac:dyDescent="0.25">
      <c r="A15" s="29">
        <v>9</v>
      </c>
      <c r="B15" s="2" t="s">
        <v>15</v>
      </c>
      <c r="C15" s="2" t="s">
        <v>25</v>
      </c>
      <c r="D15" s="2">
        <v>2</v>
      </c>
      <c r="E15" s="2">
        <v>10</v>
      </c>
      <c r="F15" s="2">
        <v>64</v>
      </c>
      <c r="G15" s="2">
        <f t="shared" si="0"/>
        <v>74</v>
      </c>
      <c r="H15" s="2" t="str">
        <f t="shared" si="1"/>
        <v>A</v>
      </c>
      <c r="I15" s="2">
        <f t="shared" si="2"/>
        <v>5</v>
      </c>
      <c r="J15" s="2">
        <f t="shared" si="3"/>
        <v>10</v>
      </c>
      <c r="K15" s="2" t="str">
        <f t="shared" si="4"/>
        <v>PASS</v>
      </c>
    </row>
    <row r="16" spans="1:11" x14ac:dyDescent="0.25">
      <c r="A16" s="29">
        <v>10</v>
      </c>
      <c r="B16" s="2" t="s">
        <v>16</v>
      </c>
      <c r="C16" s="2" t="s">
        <v>23</v>
      </c>
      <c r="D16" s="2">
        <v>1</v>
      </c>
      <c r="E16" s="2">
        <v>22</v>
      </c>
      <c r="F16" s="2">
        <v>10</v>
      </c>
      <c r="G16" s="2">
        <f t="shared" si="0"/>
        <v>32</v>
      </c>
      <c r="H16" s="2" t="str">
        <f t="shared" si="1"/>
        <v>F</v>
      </c>
      <c r="I16" s="2">
        <f t="shared" si="2"/>
        <v>0</v>
      </c>
      <c r="J16" s="2">
        <f t="shared" si="3"/>
        <v>0</v>
      </c>
      <c r="K16" s="2" t="str">
        <f t="shared" si="4"/>
        <v>FAIL</v>
      </c>
    </row>
    <row r="17" spans="1:13" x14ac:dyDescent="0.25">
      <c r="A17" s="29">
        <v>11</v>
      </c>
      <c r="B17" s="2" t="s">
        <v>17</v>
      </c>
      <c r="C17" s="2" t="s">
        <v>21</v>
      </c>
      <c r="D17" s="2">
        <v>2</v>
      </c>
      <c r="E17" s="2">
        <v>38</v>
      </c>
      <c r="F17" s="2">
        <v>45</v>
      </c>
      <c r="G17" s="2">
        <f t="shared" si="0"/>
        <v>83</v>
      </c>
      <c r="H17" s="2" t="str">
        <f t="shared" si="1"/>
        <v>A</v>
      </c>
      <c r="I17" s="2">
        <f t="shared" si="2"/>
        <v>5</v>
      </c>
      <c r="J17" s="2">
        <f t="shared" si="3"/>
        <v>10</v>
      </c>
      <c r="K17" s="2" t="str">
        <f t="shared" si="4"/>
        <v>PASS</v>
      </c>
    </row>
    <row r="18" spans="1:13" x14ac:dyDescent="0.25">
      <c r="A18" s="29">
        <v>12</v>
      </c>
      <c r="B18" s="2" t="s">
        <v>40</v>
      </c>
      <c r="C18" s="2" t="s">
        <v>20</v>
      </c>
      <c r="D18" s="2">
        <v>3</v>
      </c>
      <c r="E18" s="2">
        <v>17</v>
      </c>
      <c r="F18" s="2">
        <v>24</v>
      </c>
      <c r="G18" s="2">
        <f t="shared" si="0"/>
        <v>41</v>
      </c>
      <c r="H18" s="2" t="str">
        <f t="shared" si="1"/>
        <v>E</v>
      </c>
      <c r="I18" s="2">
        <f t="shared" si="2"/>
        <v>1</v>
      </c>
      <c r="J18" s="2">
        <f t="shared" si="3"/>
        <v>3</v>
      </c>
      <c r="K18" s="2" t="str">
        <f t="shared" si="4"/>
        <v>PASS</v>
      </c>
    </row>
    <row r="19" spans="1:13" x14ac:dyDescent="0.25">
      <c r="A19" s="29">
        <v>13</v>
      </c>
      <c r="B19" s="2" t="s">
        <v>18</v>
      </c>
      <c r="C19" s="2" t="s">
        <v>19</v>
      </c>
      <c r="D19" s="2">
        <v>1</v>
      </c>
      <c r="E19" s="2">
        <v>34</v>
      </c>
      <c r="F19" s="2">
        <v>23</v>
      </c>
      <c r="G19" s="2">
        <f t="shared" si="0"/>
        <v>57</v>
      </c>
      <c r="H19" s="2" t="str">
        <f t="shared" si="1"/>
        <v>C</v>
      </c>
      <c r="I19" s="2">
        <f t="shared" si="2"/>
        <v>3</v>
      </c>
      <c r="J19" s="2">
        <f t="shared" si="3"/>
        <v>3</v>
      </c>
      <c r="K19" s="2" t="str">
        <f t="shared" si="4"/>
        <v>PASS</v>
      </c>
    </row>
    <row r="20" spans="1:13" x14ac:dyDescent="0.25">
      <c r="A20" s="29">
        <v>14</v>
      </c>
      <c r="B20" s="4" t="s">
        <v>37</v>
      </c>
      <c r="C20" s="4" t="s">
        <v>38</v>
      </c>
      <c r="D20" s="4">
        <v>2</v>
      </c>
      <c r="E20" s="4">
        <v>10</v>
      </c>
      <c r="F20" s="2">
        <v>43</v>
      </c>
      <c r="G20" s="2">
        <f t="shared" si="0"/>
        <v>53</v>
      </c>
      <c r="H20" s="2" t="str">
        <f t="shared" si="1"/>
        <v>C</v>
      </c>
      <c r="I20" s="2">
        <f t="shared" si="2"/>
        <v>3</v>
      </c>
      <c r="J20" s="2">
        <f t="shared" si="3"/>
        <v>6</v>
      </c>
      <c r="K20" s="2" t="str">
        <f t="shared" si="4"/>
        <v>PASS</v>
      </c>
    </row>
    <row r="21" spans="1:13" x14ac:dyDescent="0.25">
      <c r="A21" s="30"/>
      <c r="B21" s="1"/>
      <c r="C21" s="1"/>
      <c r="D21" s="1"/>
      <c r="E21" s="1"/>
      <c r="F21" s="1"/>
      <c r="G21" s="1"/>
      <c r="H21" s="1"/>
      <c r="I21" s="1"/>
      <c r="J21" s="1"/>
    </row>
    <row r="22" spans="1:13" ht="26.25" x14ac:dyDescent="0.4">
      <c r="A22" s="30"/>
      <c r="B22" s="6" t="s">
        <v>59</v>
      </c>
      <c r="C22" s="1"/>
      <c r="D22" s="15">
        <f>SUM(D7:D20)</f>
        <v>25</v>
      </c>
      <c r="E22" s="1"/>
      <c r="F22" s="1"/>
      <c r="G22" s="1"/>
      <c r="H22" s="1"/>
      <c r="I22" s="18" t="s">
        <v>58</v>
      </c>
      <c r="J22" s="14">
        <f>SUM(J7:J19)</f>
        <v>89</v>
      </c>
    </row>
    <row r="23" spans="1:13" x14ac:dyDescent="0.25">
      <c r="A23" s="30"/>
      <c r="B23" s="1"/>
      <c r="C23" s="1"/>
      <c r="D23" s="1"/>
      <c r="E23" s="1"/>
      <c r="F23" s="1"/>
      <c r="G23" s="1"/>
      <c r="H23" s="1"/>
      <c r="I23" s="1"/>
      <c r="J23" s="1"/>
    </row>
    <row r="24" spans="1:13" ht="23.25" x14ac:dyDescent="0.35">
      <c r="A24" s="31"/>
      <c r="B24" s="10" t="s">
        <v>36</v>
      </c>
      <c r="C24" s="11">
        <f>J22/D22</f>
        <v>3.56</v>
      </c>
      <c r="D24" s="9"/>
      <c r="E24" s="9"/>
      <c r="F24" s="9"/>
      <c r="G24" s="9"/>
      <c r="H24" s="9"/>
      <c r="I24" s="9"/>
      <c r="J24" s="9"/>
    </row>
    <row r="25" spans="1:13" ht="23.25" x14ac:dyDescent="0.35">
      <c r="A25" s="31"/>
      <c r="B25" s="13"/>
      <c r="C25" s="11"/>
      <c r="D25" s="42" t="s">
        <v>63</v>
      </c>
      <c r="E25" s="43"/>
      <c r="F25" s="43"/>
      <c r="G25" s="43"/>
      <c r="H25" s="43"/>
      <c r="I25" s="44"/>
      <c r="J25" s="9"/>
    </row>
    <row r="26" spans="1:13" ht="23.25" x14ac:dyDescent="0.35">
      <c r="A26" s="31"/>
      <c r="B26" s="13"/>
      <c r="C26" s="11"/>
      <c r="D26" s="45"/>
      <c r="E26" s="46"/>
      <c r="F26" s="46"/>
      <c r="G26" s="46"/>
      <c r="H26" s="46"/>
      <c r="I26" s="47"/>
      <c r="J26" s="9"/>
    </row>
    <row r="27" spans="1:13" ht="19.5" x14ac:dyDescent="0.3">
      <c r="A27" s="30"/>
      <c r="B27" s="12" t="s">
        <v>3</v>
      </c>
      <c r="C27" s="7" t="s">
        <v>1</v>
      </c>
      <c r="D27" s="7" t="s">
        <v>2</v>
      </c>
      <c r="E27" s="7" t="s">
        <v>32</v>
      </c>
      <c r="F27" s="7" t="s">
        <v>33</v>
      </c>
      <c r="G27" s="7" t="s">
        <v>53</v>
      </c>
      <c r="H27" s="7" t="s">
        <v>35</v>
      </c>
      <c r="I27" s="7" t="s">
        <v>6</v>
      </c>
      <c r="J27" s="7" t="s">
        <v>34</v>
      </c>
      <c r="K27" s="7" t="s">
        <v>7</v>
      </c>
      <c r="L27" s="7" t="s">
        <v>8</v>
      </c>
      <c r="M27" s="32"/>
    </row>
    <row r="28" spans="1:13" ht="15.75" x14ac:dyDescent="0.25">
      <c r="A28" s="30"/>
      <c r="B28" s="16">
        <v>1</v>
      </c>
      <c r="C28" s="17" t="s">
        <v>41</v>
      </c>
      <c r="D28" s="17" t="s">
        <v>31</v>
      </c>
      <c r="E28" s="17">
        <v>2</v>
      </c>
      <c r="F28" s="17">
        <v>33</v>
      </c>
      <c r="G28" s="17">
        <v>65</v>
      </c>
      <c r="H28" s="17">
        <f>SUM(F28:G28)</f>
        <v>98</v>
      </c>
      <c r="I28" s="17" t="str">
        <f>IF(H28&gt;=70, "A", IF(H28&gt;=60, "B", IF(H28&gt;=50,"C", IF(H28&gt;=45, "D", IF(H28&gt;=40, "E", IF(H28&lt;40, "F"))))))</f>
        <v>A</v>
      </c>
      <c r="J28" s="17">
        <f>IF(I28= "A", 5, IF(I28="B", 4, IF(I28="C", 3, IF(I28="D", 2, IF(I28="E", 1,  IF(I28= "F", 0))))))</f>
        <v>5</v>
      </c>
      <c r="K28" s="17">
        <f xml:space="preserve"> E28*J28</f>
        <v>10</v>
      </c>
      <c r="L28" s="17" t="str">
        <f>IF(I28="A", "PASS", IF(I28="B", "PASS", IF(I28="C", "PASS", IF(I28="D", "PASS", IF(I28="E", "PASS", IF(I28="F", "FAIL"))))))</f>
        <v>PASS</v>
      </c>
    </row>
    <row r="29" spans="1:13" ht="15.75" x14ac:dyDescent="0.25">
      <c r="A29" s="30"/>
      <c r="B29" s="16">
        <v>2</v>
      </c>
      <c r="C29" s="17" t="s">
        <v>42</v>
      </c>
      <c r="D29" s="17" t="s">
        <v>30</v>
      </c>
      <c r="E29" s="17">
        <v>2</v>
      </c>
      <c r="F29" s="17">
        <v>21</v>
      </c>
      <c r="G29" s="17">
        <v>60</v>
      </c>
      <c r="H29" s="17">
        <f t="shared" ref="H29:H41" si="5">SUM(F29:G29)</f>
        <v>81</v>
      </c>
      <c r="I29" s="17" t="str">
        <f t="shared" ref="I29:I41" si="6">IF(H29&gt;=70, "A", IF(H29&gt;=60, "B", IF(H29&gt;=50,"C", IF(H29&gt;=45, "D", IF(H29&gt;=40, "E", IF(H29&lt;40, "F"))))))</f>
        <v>A</v>
      </c>
      <c r="J29" s="17">
        <f t="shared" ref="J29:J41" si="7">IF(I29= "A", 5, IF(I29="B", 4, IF(I29="C", 3, IF(I29="D", 2, IF(I29="E", 1,  IF(I29= "F", 0))))))</f>
        <v>5</v>
      </c>
      <c r="K29" s="17">
        <f t="shared" ref="K29:K41" si="8" xml:space="preserve"> E29*J29</f>
        <v>10</v>
      </c>
      <c r="L29" s="17" t="str">
        <f t="shared" ref="L29:L41" si="9">IF(I29="A", "PASS", IF(I29="B", "PASS", IF(I29="C", "PASS", IF(I29="D", "PASS", IF(I29="E", "PASS", IF(I29="F", "FAIL"))))))</f>
        <v>PASS</v>
      </c>
    </row>
    <row r="30" spans="1:13" ht="15.75" x14ac:dyDescent="0.25">
      <c r="A30" s="30"/>
      <c r="B30" s="16">
        <v>3</v>
      </c>
      <c r="C30" s="17" t="s">
        <v>43</v>
      </c>
      <c r="D30" s="17" t="s">
        <v>29</v>
      </c>
      <c r="E30" s="17">
        <v>1</v>
      </c>
      <c r="F30" s="17">
        <v>22</v>
      </c>
      <c r="G30" s="17">
        <v>33</v>
      </c>
      <c r="H30" s="17">
        <f t="shared" si="5"/>
        <v>55</v>
      </c>
      <c r="I30" s="17" t="str">
        <f t="shared" si="6"/>
        <v>C</v>
      </c>
      <c r="J30" s="17">
        <f t="shared" si="7"/>
        <v>3</v>
      </c>
      <c r="K30" s="17">
        <f t="shared" si="8"/>
        <v>3</v>
      </c>
      <c r="L30" s="17" t="str">
        <f t="shared" si="9"/>
        <v>PASS</v>
      </c>
    </row>
    <row r="31" spans="1:13" ht="15.75" x14ac:dyDescent="0.25">
      <c r="A31" s="30"/>
      <c r="B31" s="16">
        <v>4</v>
      </c>
      <c r="C31" s="17" t="s">
        <v>44</v>
      </c>
      <c r="D31" s="17" t="s">
        <v>28</v>
      </c>
      <c r="E31" s="17">
        <v>2</v>
      </c>
      <c r="F31" s="17">
        <v>33</v>
      </c>
      <c r="G31" s="17">
        <v>25</v>
      </c>
      <c r="H31" s="17">
        <f t="shared" si="5"/>
        <v>58</v>
      </c>
      <c r="I31" s="17" t="str">
        <f t="shared" si="6"/>
        <v>C</v>
      </c>
      <c r="J31" s="17">
        <f t="shared" si="7"/>
        <v>3</v>
      </c>
      <c r="K31" s="17">
        <f t="shared" si="8"/>
        <v>6</v>
      </c>
      <c r="L31" s="17" t="str">
        <f t="shared" si="9"/>
        <v>PASS</v>
      </c>
    </row>
    <row r="32" spans="1:13" ht="15.75" x14ac:dyDescent="0.25">
      <c r="A32" s="30"/>
      <c r="B32" s="16">
        <v>5</v>
      </c>
      <c r="C32" s="17" t="s">
        <v>45</v>
      </c>
      <c r="D32" s="17" t="s">
        <v>27</v>
      </c>
      <c r="E32" s="17">
        <v>1</v>
      </c>
      <c r="F32" s="17">
        <v>17</v>
      </c>
      <c r="G32" s="17">
        <v>45</v>
      </c>
      <c r="H32" s="17">
        <f t="shared" si="5"/>
        <v>62</v>
      </c>
      <c r="I32" s="17" t="str">
        <f t="shared" si="6"/>
        <v>B</v>
      </c>
      <c r="J32" s="17">
        <f t="shared" si="7"/>
        <v>4</v>
      </c>
      <c r="K32" s="17">
        <f t="shared" si="8"/>
        <v>4</v>
      </c>
      <c r="L32" s="17" t="str">
        <f t="shared" si="9"/>
        <v>PASS</v>
      </c>
    </row>
    <row r="33" spans="1:12" ht="15.75" x14ac:dyDescent="0.25">
      <c r="A33" s="30"/>
      <c r="B33" s="16">
        <v>6</v>
      </c>
      <c r="C33" s="17" t="s">
        <v>46</v>
      </c>
      <c r="D33" s="17" t="s">
        <v>24</v>
      </c>
      <c r="E33" s="17">
        <v>2</v>
      </c>
      <c r="F33" s="17">
        <v>29</v>
      </c>
      <c r="G33" s="17">
        <v>56</v>
      </c>
      <c r="H33" s="17">
        <f t="shared" si="5"/>
        <v>85</v>
      </c>
      <c r="I33" s="17" t="str">
        <f t="shared" si="6"/>
        <v>A</v>
      </c>
      <c r="J33" s="17">
        <f t="shared" si="7"/>
        <v>5</v>
      </c>
      <c r="K33" s="17">
        <f t="shared" si="8"/>
        <v>10</v>
      </c>
      <c r="L33" s="17" t="str">
        <f t="shared" si="9"/>
        <v>PASS</v>
      </c>
    </row>
    <row r="34" spans="1:12" ht="15.75" x14ac:dyDescent="0.25">
      <c r="A34" s="30"/>
      <c r="B34" s="16">
        <v>7</v>
      </c>
      <c r="C34" s="17" t="s">
        <v>47</v>
      </c>
      <c r="D34" s="17" t="s">
        <v>26</v>
      </c>
      <c r="E34" s="17">
        <v>2</v>
      </c>
      <c r="F34" s="17">
        <v>23</v>
      </c>
      <c r="G34" s="17">
        <v>45</v>
      </c>
      <c r="H34" s="17">
        <f t="shared" si="5"/>
        <v>68</v>
      </c>
      <c r="I34" s="17" t="str">
        <f t="shared" si="6"/>
        <v>B</v>
      </c>
      <c r="J34" s="17">
        <f t="shared" si="7"/>
        <v>4</v>
      </c>
      <c r="K34" s="17">
        <f t="shared" si="8"/>
        <v>8</v>
      </c>
      <c r="L34" s="17" t="str">
        <f t="shared" si="9"/>
        <v>PASS</v>
      </c>
    </row>
    <row r="35" spans="1:12" ht="15.75" x14ac:dyDescent="0.25">
      <c r="A35" s="30"/>
      <c r="B35" s="16">
        <v>8</v>
      </c>
      <c r="C35" s="17" t="s">
        <v>48</v>
      </c>
      <c r="D35" s="17" t="s">
        <v>22</v>
      </c>
      <c r="E35" s="17">
        <v>2</v>
      </c>
      <c r="F35" s="17">
        <v>40</v>
      </c>
      <c r="G35" s="17">
        <v>55</v>
      </c>
      <c r="H35" s="17">
        <f t="shared" si="5"/>
        <v>95</v>
      </c>
      <c r="I35" s="17" t="str">
        <f t="shared" si="6"/>
        <v>A</v>
      </c>
      <c r="J35" s="17">
        <f t="shared" si="7"/>
        <v>5</v>
      </c>
      <c r="K35" s="17">
        <f t="shared" si="8"/>
        <v>10</v>
      </c>
      <c r="L35" s="17" t="str">
        <f t="shared" si="9"/>
        <v>PASS</v>
      </c>
    </row>
    <row r="36" spans="1:12" ht="15.75" x14ac:dyDescent="0.25">
      <c r="A36" s="30"/>
      <c r="B36" s="16">
        <v>9</v>
      </c>
      <c r="C36" s="17" t="s">
        <v>49</v>
      </c>
      <c r="D36" s="17" t="s">
        <v>25</v>
      </c>
      <c r="E36" s="17">
        <v>2</v>
      </c>
      <c r="F36" s="17">
        <v>36</v>
      </c>
      <c r="G36" s="17">
        <v>24</v>
      </c>
      <c r="H36" s="17">
        <f t="shared" si="5"/>
        <v>60</v>
      </c>
      <c r="I36" s="17" t="str">
        <f t="shared" si="6"/>
        <v>B</v>
      </c>
      <c r="J36" s="17">
        <f t="shared" si="7"/>
        <v>4</v>
      </c>
      <c r="K36" s="17">
        <f t="shared" si="8"/>
        <v>8</v>
      </c>
      <c r="L36" s="17" t="str">
        <f t="shared" si="9"/>
        <v>PASS</v>
      </c>
    </row>
    <row r="37" spans="1:12" ht="15.75" x14ac:dyDescent="0.25">
      <c r="A37" s="30"/>
      <c r="B37" s="16">
        <v>10</v>
      </c>
      <c r="C37" s="17" t="s">
        <v>50</v>
      </c>
      <c r="D37" s="17" t="s">
        <v>23</v>
      </c>
      <c r="E37" s="17">
        <v>2</v>
      </c>
      <c r="F37" s="17">
        <v>35</v>
      </c>
      <c r="G37" s="17">
        <v>53</v>
      </c>
      <c r="H37" s="17">
        <f t="shared" si="5"/>
        <v>88</v>
      </c>
      <c r="I37" s="17" t="str">
        <f t="shared" si="6"/>
        <v>A</v>
      </c>
      <c r="J37" s="17">
        <f t="shared" si="7"/>
        <v>5</v>
      </c>
      <c r="K37" s="17">
        <f t="shared" si="8"/>
        <v>10</v>
      </c>
      <c r="L37" s="17" t="str">
        <f t="shared" si="9"/>
        <v>PASS</v>
      </c>
    </row>
    <row r="38" spans="1:12" ht="15.75" x14ac:dyDescent="0.25">
      <c r="A38" s="30"/>
      <c r="B38" s="16">
        <v>11</v>
      </c>
      <c r="C38" s="17" t="s">
        <v>51</v>
      </c>
      <c r="D38" s="17" t="s">
        <v>21</v>
      </c>
      <c r="E38" s="17">
        <v>2</v>
      </c>
      <c r="F38" s="17">
        <v>30</v>
      </c>
      <c r="G38" s="17">
        <v>65</v>
      </c>
      <c r="H38" s="17">
        <f t="shared" si="5"/>
        <v>95</v>
      </c>
      <c r="I38" s="17" t="str">
        <f t="shared" si="6"/>
        <v>A</v>
      </c>
      <c r="J38" s="17">
        <f t="shared" si="7"/>
        <v>5</v>
      </c>
      <c r="K38" s="17">
        <f t="shared" si="8"/>
        <v>10</v>
      </c>
      <c r="L38" s="17" t="str">
        <f t="shared" si="9"/>
        <v>PASS</v>
      </c>
    </row>
    <row r="39" spans="1:12" ht="15.75" x14ac:dyDescent="0.25">
      <c r="A39" s="30"/>
      <c r="B39" s="16">
        <v>12</v>
      </c>
      <c r="C39" s="17" t="s">
        <v>52</v>
      </c>
      <c r="D39" s="17" t="s">
        <v>20</v>
      </c>
      <c r="E39" s="17">
        <v>2</v>
      </c>
      <c r="F39" s="17">
        <v>37</v>
      </c>
      <c r="G39" s="17">
        <v>34</v>
      </c>
      <c r="H39" s="17">
        <f t="shared" si="5"/>
        <v>71</v>
      </c>
      <c r="I39" s="17" t="str">
        <f t="shared" si="6"/>
        <v>A</v>
      </c>
      <c r="J39" s="17">
        <f t="shared" si="7"/>
        <v>5</v>
      </c>
      <c r="K39" s="17">
        <f t="shared" si="8"/>
        <v>10</v>
      </c>
      <c r="L39" s="17" t="str">
        <f t="shared" si="9"/>
        <v>PASS</v>
      </c>
    </row>
    <row r="40" spans="1:12" ht="15.75" x14ac:dyDescent="0.25">
      <c r="A40" s="30"/>
      <c r="B40" s="16">
        <v>13</v>
      </c>
      <c r="C40" s="17" t="s">
        <v>51</v>
      </c>
      <c r="D40" s="17" t="s">
        <v>19</v>
      </c>
      <c r="E40" s="17">
        <v>2</v>
      </c>
      <c r="F40" s="17">
        <v>19</v>
      </c>
      <c r="G40" s="17">
        <v>45</v>
      </c>
      <c r="H40" s="17">
        <f t="shared" si="5"/>
        <v>64</v>
      </c>
      <c r="I40" s="17" t="str">
        <f t="shared" si="6"/>
        <v>B</v>
      </c>
      <c r="J40" s="17">
        <f t="shared" si="7"/>
        <v>4</v>
      </c>
      <c r="K40" s="17">
        <f t="shared" si="8"/>
        <v>8</v>
      </c>
      <c r="L40" s="17" t="str">
        <f t="shared" si="9"/>
        <v>PASS</v>
      </c>
    </row>
    <row r="41" spans="1:12" ht="15.75" x14ac:dyDescent="0.25">
      <c r="A41" s="30"/>
      <c r="B41" s="16">
        <v>14</v>
      </c>
      <c r="C41" s="17" t="s">
        <v>54</v>
      </c>
      <c r="D41" s="17" t="s">
        <v>38</v>
      </c>
      <c r="E41" s="17">
        <v>2</v>
      </c>
      <c r="F41" s="17">
        <v>38</v>
      </c>
      <c r="G41" s="17">
        <v>33</v>
      </c>
      <c r="H41" s="17">
        <f t="shared" si="5"/>
        <v>71</v>
      </c>
      <c r="I41" s="17" t="str">
        <f t="shared" si="6"/>
        <v>A</v>
      </c>
      <c r="J41" s="17">
        <f t="shared" si="7"/>
        <v>5</v>
      </c>
      <c r="K41" s="17">
        <f t="shared" si="8"/>
        <v>10</v>
      </c>
      <c r="L41" s="17" t="str">
        <f t="shared" si="9"/>
        <v>PASS</v>
      </c>
    </row>
    <row r="42" spans="1:12" ht="15.75" x14ac:dyDescent="0.25">
      <c r="B42" s="34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9.5" x14ac:dyDescent="0.3">
      <c r="B43" s="34"/>
      <c r="C43" s="17"/>
      <c r="D43" s="19" t="s">
        <v>56</v>
      </c>
      <c r="E43" s="21">
        <f>SUM(E28:E41)</f>
        <v>26</v>
      </c>
      <c r="F43" s="17"/>
      <c r="G43" s="17"/>
      <c r="H43" s="17"/>
      <c r="I43" s="17"/>
      <c r="J43" s="19" t="s">
        <v>57</v>
      </c>
      <c r="K43" s="21">
        <f>SUM(K28:K41)</f>
        <v>117</v>
      </c>
      <c r="L43" s="17"/>
    </row>
    <row r="44" spans="1:12" ht="21.75" x14ac:dyDescent="0.35">
      <c r="C44" s="1"/>
      <c r="D44" s="19" t="s">
        <v>36</v>
      </c>
      <c r="E44" s="5">
        <f>K43/E43</f>
        <v>4.5</v>
      </c>
      <c r="F44" s="1"/>
      <c r="G44" s="1"/>
      <c r="H44" s="1"/>
      <c r="I44" s="1"/>
      <c r="J44" s="1"/>
      <c r="K44" s="1"/>
      <c r="L44" s="1"/>
    </row>
    <row r="45" spans="1:12" ht="34.5" x14ac:dyDescent="0.55000000000000004">
      <c r="C45" s="1"/>
      <c r="D45" s="20"/>
      <c r="E45" s="1"/>
      <c r="F45" s="1"/>
      <c r="G45" s="19" t="s">
        <v>55</v>
      </c>
      <c r="H45" s="1"/>
      <c r="I45" s="22">
        <f>(J22 + K43) /(E43+41)</f>
        <v>3.0746268656716418</v>
      </c>
      <c r="J45" s="1"/>
      <c r="K45" s="1"/>
      <c r="L45" s="1"/>
    </row>
    <row r="47" spans="1:12" ht="25.5" x14ac:dyDescent="0.4">
      <c r="D47" s="35" t="s">
        <v>60</v>
      </c>
      <c r="F47" s="36" t="str">
        <f>IF(I45&gt;=4.5, "First-Class", IF(I45&gt;=3.5, "Second-class Upper", IF(I45&gt;=2.5,"Second-Class Lower", IF(I45&gt;=1.5, "Third-Class", IF(I45&lt;1.5, "Pass")))))</f>
        <v>Second-Class Lower</v>
      </c>
    </row>
  </sheetData>
  <mergeCells count="5">
    <mergeCell ref="B1:J2"/>
    <mergeCell ref="B3:J3"/>
    <mergeCell ref="B4:J4"/>
    <mergeCell ref="D25:I26"/>
    <mergeCell ref="E5:G5"/>
  </mergeCells>
  <conditionalFormatting sqref="K7:K20">
    <cfRule type="containsText" dxfId="4" priority="4" operator="containsText" text="FAIL">
      <formula>NOT(ISERROR(SEARCH("FAIL",K7)))</formula>
    </cfRule>
    <cfRule type="containsText" dxfId="3" priority="5" operator="containsText" text="PASS">
      <formula>NOT(ISERROR(SEARCH("PASS",K7)))</formula>
    </cfRule>
  </conditionalFormatting>
  <conditionalFormatting sqref="L28:L41">
    <cfRule type="containsText" dxfId="2" priority="1" operator="containsText" text="PASS">
      <formula>NOT(ISERROR(SEARCH("PASS",L28)))</formula>
    </cfRule>
    <cfRule type="containsText" dxfId="1" priority="2" operator="containsText" text="PASS">
      <formula>NOT(ISERROR(SEARCH("PASS",L28)))</formula>
    </cfRule>
    <cfRule type="containsText" dxfId="0" priority="3" operator="containsText" text="FAIL">
      <formula>NOT(ISERROR(SEARCH("FAIL",L28)))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2025-02-10T02:56:52Z</dcterms:created>
  <dcterms:modified xsi:type="dcterms:W3CDTF">2025-02-26T20:51:06Z</dcterms:modified>
</cp:coreProperties>
</file>