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60" yWindow="32760" windowWidth="20730" windowHeight="8445"/>
  </bookViews>
  <sheets>
    <sheet name="Changeover data 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3" i="1"/>
  <c r="F3"/>
  <c r="D4"/>
  <c r="F4"/>
  <c r="D5"/>
  <c r="F5"/>
  <c r="D6"/>
  <c r="F6"/>
  <c r="D7"/>
  <c r="F7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</calcChain>
</file>

<file path=xl/sharedStrings.xml><?xml version="1.0" encoding="utf-8"?>
<sst xmlns="http://schemas.openxmlformats.org/spreadsheetml/2006/main" count="104" uniqueCount="27">
  <si>
    <t>Changeover Data Requirement</t>
  </si>
  <si>
    <t>Tape line no</t>
  </si>
  <si>
    <t>Type of changeover</t>
  </si>
  <si>
    <t>Down Time taken (Min)</t>
  </si>
  <si>
    <t>Production loss (kg)</t>
  </si>
  <si>
    <t>Wastage (kg)</t>
  </si>
  <si>
    <t>Manpower cost loss (Rs)</t>
  </si>
  <si>
    <t>tape line 1</t>
  </si>
  <si>
    <t xml:space="preserve">Cam Change /Spacer chnge </t>
  </si>
  <si>
    <t>Program change</t>
  </si>
  <si>
    <t>Blade change</t>
  </si>
  <si>
    <t>Recipe change (filler)</t>
  </si>
  <si>
    <t>Color change (white to color )</t>
  </si>
  <si>
    <t>Color chnge (Color to white)</t>
  </si>
  <si>
    <t>Mesh change</t>
  </si>
  <si>
    <t>color +cam chnage</t>
  </si>
  <si>
    <t>color+mesh change</t>
  </si>
  <si>
    <t>recipe+cam change</t>
  </si>
  <si>
    <t>recipe+mesh change</t>
  </si>
  <si>
    <t>tape line 2</t>
  </si>
  <si>
    <t>tape line 4</t>
  </si>
  <si>
    <t>tape line 5</t>
  </si>
  <si>
    <t>tape line 6</t>
  </si>
  <si>
    <t>tape line 7</t>
  </si>
  <si>
    <t>tape line 8</t>
  </si>
  <si>
    <t>tape line 9</t>
  </si>
  <si>
    <t xml:space="preserve">Tape guide chnage </t>
  </si>
</sst>
</file>

<file path=xl/styles.xml><?xml version="1.0" encoding="utf-8"?>
<styleSheet xmlns="http://schemas.openxmlformats.org/spreadsheetml/2006/main">
  <numFmts count="1">
    <numFmt numFmtId="176" formatCode="0_ "/>
  </numFmts>
  <fonts count="3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176" fontId="0" fillId="3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2"/>
  <sheetViews>
    <sheetView tabSelected="1" zoomScale="160" zoomScaleNormal="160" zoomScaleSheetLayoutView="100" workbookViewId="0">
      <selection activeCell="I13" sqref="I13"/>
    </sheetView>
  </sheetViews>
  <sheetFormatPr defaultRowHeight="12.75"/>
  <cols>
    <col min="1" max="1" width="10.28515625" customWidth="1"/>
    <col min="2" max="2" width="29.42578125" customWidth="1"/>
    <col min="3" max="3" width="16" customWidth="1"/>
    <col min="4" max="4" width="16.28515625" customWidth="1"/>
    <col min="5" max="5" width="13" customWidth="1"/>
    <col min="6" max="6" width="13.28515625" customWidth="1"/>
  </cols>
  <sheetData>
    <row r="1" spans="1:6">
      <c r="A1" s="38" t="s">
        <v>0</v>
      </c>
      <c r="B1" s="39"/>
      <c r="C1" s="39"/>
      <c r="D1" s="39"/>
      <c r="E1" s="39"/>
      <c r="F1" s="40"/>
    </row>
    <row r="2" spans="1:6" s="1" customFormat="1" ht="27" customHeight="1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</row>
    <row r="3" spans="1:6" s="1" customFormat="1" ht="12.75" customHeight="1">
      <c r="A3" s="35" t="s">
        <v>7</v>
      </c>
      <c r="B3" s="8" t="s">
        <v>8</v>
      </c>
      <c r="C3" s="9">
        <v>40</v>
      </c>
      <c r="D3" s="10">
        <f>540/60*C3</f>
        <v>360</v>
      </c>
      <c r="E3" s="11">
        <v>40</v>
      </c>
      <c r="F3" s="12">
        <f>+((2*700)+(10*580)+(4*405))/24/60*C3</f>
        <v>245</v>
      </c>
    </row>
    <row r="4" spans="1:6" s="1" customFormat="1" ht="12.75" customHeight="1">
      <c r="A4" s="36"/>
      <c r="B4" s="13" t="s">
        <v>9</v>
      </c>
      <c r="C4" s="14">
        <v>40</v>
      </c>
      <c r="D4" s="15">
        <f t="shared" ref="D4:D13" si="0">540/60*C4</f>
        <v>360</v>
      </c>
      <c r="E4" s="16">
        <v>40</v>
      </c>
      <c r="F4" s="17">
        <f t="shared" ref="F4:F24" si="1">+((2*700)+(10*580)+(4*405))/24/60*C4</f>
        <v>245</v>
      </c>
    </row>
    <row r="5" spans="1:6" s="1" customFormat="1" ht="12.75" customHeight="1">
      <c r="A5" s="36"/>
      <c r="B5" s="13" t="s">
        <v>10</v>
      </c>
      <c r="C5" s="14">
        <v>40</v>
      </c>
      <c r="D5" s="15">
        <f t="shared" si="0"/>
        <v>360</v>
      </c>
      <c r="E5" s="16">
        <v>40</v>
      </c>
      <c r="F5" s="17">
        <f t="shared" si="1"/>
        <v>245</v>
      </c>
    </row>
    <row r="6" spans="1:6" s="1" customFormat="1" ht="12.75" customHeight="1">
      <c r="A6" s="36"/>
      <c r="B6" s="13" t="s">
        <v>11</v>
      </c>
      <c r="C6" s="14">
        <v>25</v>
      </c>
      <c r="D6" s="15">
        <f t="shared" si="0"/>
        <v>225</v>
      </c>
      <c r="E6" s="16">
        <v>80</v>
      </c>
      <c r="F6" s="17">
        <f t="shared" si="1"/>
        <v>153.125</v>
      </c>
    </row>
    <row r="7" spans="1:6" s="1" customFormat="1" ht="12.75" customHeight="1">
      <c r="A7" s="36"/>
      <c r="B7" s="13" t="s">
        <v>12</v>
      </c>
      <c r="C7" s="14">
        <v>25</v>
      </c>
      <c r="D7" s="15">
        <f t="shared" si="0"/>
        <v>225</v>
      </c>
      <c r="E7" s="16">
        <v>40</v>
      </c>
      <c r="F7" s="17">
        <f t="shared" si="1"/>
        <v>153.125</v>
      </c>
    </row>
    <row r="8" spans="1:6" s="1" customFormat="1" ht="12.75" customHeight="1">
      <c r="A8" s="36"/>
      <c r="B8" s="13" t="s">
        <v>13</v>
      </c>
      <c r="C8" s="14">
        <v>25</v>
      </c>
      <c r="D8" s="15">
        <f t="shared" si="0"/>
        <v>225</v>
      </c>
      <c r="E8" s="16">
        <v>150</v>
      </c>
      <c r="F8" s="17">
        <f t="shared" si="1"/>
        <v>153.125</v>
      </c>
    </row>
    <row r="9" spans="1:6" s="1" customFormat="1" ht="12.75" customHeight="1">
      <c r="A9" s="36"/>
      <c r="B9" s="13" t="s">
        <v>14</v>
      </c>
      <c r="C9" s="14">
        <v>120</v>
      </c>
      <c r="D9" s="15">
        <f t="shared" si="0"/>
        <v>1080</v>
      </c>
      <c r="E9" s="16">
        <v>40</v>
      </c>
      <c r="F9" s="17">
        <f t="shared" si="1"/>
        <v>735</v>
      </c>
    </row>
    <row r="10" spans="1:6" s="1" customFormat="1" ht="12.75" customHeight="1">
      <c r="A10" s="36"/>
      <c r="B10" s="13" t="s">
        <v>15</v>
      </c>
      <c r="C10" s="14">
        <v>40</v>
      </c>
      <c r="D10" s="15">
        <f t="shared" si="0"/>
        <v>360</v>
      </c>
      <c r="E10" s="16">
        <v>150</v>
      </c>
      <c r="F10" s="17">
        <f t="shared" si="1"/>
        <v>245</v>
      </c>
    </row>
    <row r="11" spans="1:6" s="1" customFormat="1" ht="12.75" customHeight="1">
      <c r="A11" s="36"/>
      <c r="B11" s="13" t="s">
        <v>16</v>
      </c>
      <c r="C11" s="14">
        <v>120</v>
      </c>
      <c r="D11" s="15">
        <f t="shared" si="0"/>
        <v>1080</v>
      </c>
      <c r="E11" s="16">
        <v>150</v>
      </c>
      <c r="F11" s="17">
        <f t="shared" si="1"/>
        <v>735</v>
      </c>
    </row>
    <row r="12" spans="1:6" s="1" customFormat="1" ht="12.75" customHeight="1">
      <c r="A12" s="36"/>
      <c r="B12" s="13" t="s">
        <v>17</v>
      </c>
      <c r="C12" s="14">
        <v>40</v>
      </c>
      <c r="D12" s="15">
        <f t="shared" si="0"/>
        <v>360</v>
      </c>
      <c r="E12" s="16">
        <v>40</v>
      </c>
      <c r="F12" s="17">
        <f t="shared" si="1"/>
        <v>245</v>
      </c>
    </row>
    <row r="13" spans="1:6" s="1" customFormat="1" ht="12.75" customHeight="1">
      <c r="A13" s="37"/>
      <c r="B13" s="18" t="s">
        <v>18</v>
      </c>
      <c r="C13" s="19">
        <v>120</v>
      </c>
      <c r="D13" s="20">
        <f t="shared" si="0"/>
        <v>1080</v>
      </c>
      <c r="E13" s="21">
        <v>40</v>
      </c>
      <c r="F13" s="22">
        <f t="shared" si="1"/>
        <v>735</v>
      </c>
    </row>
    <row r="14" spans="1:6" s="1" customFormat="1" ht="12.75" customHeight="1">
      <c r="A14" s="35" t="s">
        <v>19</v>
      </c>
      <c r="B14" s="8" t="s">
        <v>8</v>
      </c>
      <c r="C14" s="23">
        <v>40</v>
      </c>
      <c r="D14" s="24">
        <f>540/60*C14</f>
        <v>360</v>
      </c>
      <c r="E14" s="23">
        <v>40</v>
      </c>
      <c r="F14" s="12">
        <f t="shared" si="1"/>
        <v>245</v>
      </c>
    </row>
    <row r="15" spans="1:6" s="1" customFormat="1" ht="12.75" customHeight="1">
      <c r="A15" s="36"/>
      <c r="B15" s="13" t="s">
        <v>9</v>
      </c>
      <c r="C15" s="25">
        <v>40</v>
      </c>
      <c r="D15" s="24">
        <f t="shared" ref="D15:D24" si="2">540/60*C15</f>
        <v>360</v>
      </c>
      <c r="E15" s="25">
        <v>40</v>
      </c>
      <c r="F15" s="17">
        <f t="shared" si="1"/>
        <v>245</v>
      </c>
    </row>
    <row r="16" spans="1:6" s="1" customFormat="1" ht="12.75" customHeight="1">
      <c r="A16" s="36"/>
      <c r="B16" s="13" t="s">
        <v>10</v>
      </c>
      <c r="C16" s="25">
        <v>40</v>
      </c>
      <c r="D16" s="24">
        <f t="shared" si="2"/>
        <v>360</v>
      </c>
      <c r="E16" s="25">
        <v>40</v>
      </c>
      <c r="F16" s="17">
        <f t="shared" si="1"/>
        <v>245</v>
      </c>
    </row>
    <row r="17" spans="1:6" s="1" customFormat="1" ht="12.75" customHeight="1">
      <c r="A17" s="36"/>
      <c r="B17" s="13" t="s">
        <v>11</v>
      </c>
      <c r="C17" s="25">
        <v>25</v>
      </c>
      <c r="D17" s="24">
        <f t="shared" si="2"/>
        <v>225</v>
      </c>
      <c r="E17" s="25">
        <v>80</v>
      </c>
      <c r="F17" s="17">
        <f t="shared" si="1"/>
        <v>153.125</v>
      </c>
    </row>
    <row r="18" spans="1:6" s="1" customFormat="1" ht="12.75" customHeight="1">
      <c r="A18" s="36"/>
      <c r="B18" s="13" t="s">
        <v>12</v>
      </c>
      <c r="C18" s="25">
        <v>25</v>
      </c>
      <c r="D18" s="24">
        <f t="shared" si="2"/>
        <v>225</v>
      </c>
      <c r="E18" s="25">
        <v>40</v>
      </c>
      <c r="F18" s="17">
        <f t="shared" si="1"/>
        <v>153.125</v>
      </c>
    </row>
    <row r="19" spans="1:6" s="1" customFormat="1" ht="12.75" customHeight="1">
      <c r="A19" s="36"/>
      <c r="B19" s="13" t="s">
        <v>13</v>
      </c>
      <c r="C19" s="25">
        <v>25</v>
      </c>
      <c r="D19" s="24">
        <f t="shared" si="2"/>
        <v>225</v>
      </c>
      <c r="E19" s="25">
        <v>150</v>
      </c>
      <c r="F19" s="17">
        <f t="shared" si="1"/>
        <v>153.125</v>
      </c>
    </row>
    <row r="20" spans="1:6" s="1" customFormat="1" ht="12.75" customHeight="1">
      <c r="A20" s="36"/>
      <c r="B20" s="13" t="s">
        <v>14</v>
      </c>
      <c r="C20" s="25">
        <v>120</v>
      </c>
      <c r="D20" s="24">
        <f t="shared" si="2"/>
        <v>1080</v>
      </c>
      <c r="E20" s="25">
        <v>40</v>
      </c>
      <c r="F20" s="17">
        <f t="shared" si="1"/>
        <v>735</v>
      </c>
    </row>
    <row r="21" spans="1:6" s="1" customFormat="1" ht="12.75" customHeight="1">
      <c r="A21" s="36"/>
      <c r="B21" s="13" t="s">
        <v>15</v>
      </c>
      <c r="C21" s="25">
        <v>40</v>
      </c>
      <c r="D21" s="24">
        <f t="shared" si="2"/>
        <v>360</v>
      </c>
      <c r="E21" s="25">
        <v>150</v>
      </c>
      <c r="F21" s="17">
        <f t="shared" si="1"/>
        <v>245</v>
      </c>
    </row>
    <row r="22" spans="1:6" s="1" customFormat="1" ht="12.75" customHeight="1">
      <c r="A22" s="36"/>
      <c r="B22" s="13" t="s">
        <v>16</v>
      </c>
      <c r="C22" s="25">
        <v>120</v>
      </c>
      <c r="D22" s="24">
        <f t="shared" si="2"/>
        <v>1080</v>
      </c>
      <c r="E22" s="25">
        <v>150</v>
      </c>
      <c r="F22" s="17">
        <f t="shared" si="1"/>
        <v>735</v>
      </c>
    </row>
    <row r="23" spans="1:6" s="1" customFormat="1" ht="12.75" customHeight="1">
      <c r="A23" s="36"/>
      <c r="B23" s="13" t="s">
        <v>17</v>
      </c>
      <c r="C23" s="25">
        <v>40</v>
      </c>
      <c r="D23" s="24">
        <f t="shared" si="2"/>
        <v>360</v>
      </c>
      <c r="E23" s="25">
        <v>40</v>
      </c>
      <c r="F23" s="17">
        <f t="shared" si="1"/>
        <v>245</v>
      </c>
    </row>
    <row r="24" spans="1:6" s="1" customFormat="1" ht="12.75" customHeight="1">
      <c r="A24" s="37"/>
      <c r="B24" s="18" t="s">
        <v>18</v>
      </c>
      <c r="C24" s="26">
        <v>120</v>
      </c>
      <c r="D24" s="24">
        <f t="shared" si="2"/>
        <v>1080</v>
      </c>
      <c r="E24" s="26">
        <v>40</v>
      </c>
      <c r="F24" s="22">
        <f t="shared" si="1"/>
        <v>735</v>
      </c>
    </row>
    <row r="25" spans="1:6">
      <c r="A25" s="35" t="s">
        <v>20</v>
      </c>
      <c r="B25" s="8" t="s">
        <v>8</v>
      </c>
      <c r="C25" s="23">
        <v>40</v>
      </c>
      <c r="D25" s="27">
        <f>500/60*C25</f>
        <v>333.33333333333337</v>
      </c>
      <c r="E25" s="23">
        <v>40</v>
      </c>
      <c r="F25" s="12">
        <f>+((2*700)+(10*580)+(4*405))/24/60*C25</f>
        <v>245</v>
      </c>
    </row>
    <row r="26" spans="1:6">
      <c r="A26" s="36"/>
      <c r="B26" s="13" t="s">
        <v>9</v>
      </c>
      <c r="C26" s="25">
        <v>40</v>
      </c>
      <c r="D26" s="28">
        <f t="shared" ref="D26:D35" si="3">500/60*C26</f>
        <v>333.33333333333337</v>
      </c>
      <c r="E26" s="25">
        <v>40</v>
      </c>
      <c r="F26" s="17">
        <f t="shared" ref="F26:F35" si="4">+((2*700)+(10*580)+(4*405))/24/60*C26</f>
        <v>245</v>
      </c>
    </row>
    <row r="27" spans="1:6">
      <c r="A27" s="36"/>
      <c r="B27" s="13" t="s">
        <v>10</v>
      </c>
      <c r="C27" s="25">
        <v>40</v>
      </c>
      <c r="D27" s="28">
        <f t="shared" si="3"/>
        <v>333.33333333333337</v>
      </c>
      <c r="E27" s="25">
        <v>40</v>
      </c>
      <c r="F27" s="17">
        <f t="shared" si="4"/>
        <v>245</v>
      </c>
    </row>
    <row r="28" spans="1:6">
      <c r="A28" s="36"/>
      <c r="B28" s="13" t="s">
        <v>11</v>
      </c>
      <c r="C28" s="25">
        <v>25</v>
      </c>
      <c r="D28" s="28">
        <f t="shared" si="3"/>
        <v>208.33333333333334</v>
      </c>
      <c r="E28" s="25">
        <v>80</v>
      </c>
      <c r="F28" s="17">
        <f t="shared" si="4"/>
        <v>153.125</v>
      </c>
    </row>
    <row r="29" spans="1:6">
      <c r="A29" s="36"/>
      <c r="B29" s="13" t="s">
        <v>12</v>
      </c>
      <c r="C29" s="25">
        <v>25</v>
      </c>
      <c r="D29" s="28">
        <f t="shared" si="3"/>
        <v>208.33333333333334</v>
      </c>
      <c r="E29" s="25">
        <v>40</v>
      </c>
      <c r="F29" s="17">
        <f t="shared" si="4"/>
        <v>153.125</v>
      </c>
    </row>
    <row r="30" spans="1:6">
      <c r="A30" s="36"/>
      <c r="B30" s="13" t="s">
        <v>13</v>
      </c>
      <c r="C30" s="25">
        <v>25</v>
      </c>
      <c r="D30" s="28">
        <f t="shared" si="3"/>
        <v>208.33333333333334</v>
      </c>
      <c r="E30" s="25">
        <v>150</v>
      </c>
      <c r="F30" s="17">
        <f t="shared" si="4"/>
        <v>153.125</v>
      </c>
    </row>
    <row r="31" spans="1:6">
      <c r="A31" s="36"/>
      <c r="B31" s="13" t="s">
        <v>14</v>
      </c>
      <c r="C31" s="25">
        <v>120</v>
      </c>
      <c r="D31" s="28">
        <f t="shared" si="3"/>
        <v>1000.0000000000001</v>
      </c>
      <c r="E31" s="25">
        <v>40</v>
      </c>
      <c r="F31" s="17">
        <f t="shared" si="4"/>
        <v>735</v>
      </c>
    </row>
    <row r="32" spans="1:6">
      <c r="A32" s="36"/>
      <c r="B32" s="13" t="s">
        <v>15</v>
      </c>
      <c r="C32" s="25">
        <v>40</v>
      </c>
      <c r="D32" s="28">
        <f t="shared" si="3"/>
        <v>333.33333333333337</v>
      </c>
      <c r="E32" s="25">
        <v>150</v>
      </c>
      <c r="F32" s="17">
        <f t="shared" si="4"/>
        <v>245</v>
      </c>
    </row>
    <row r="33" spans="1:6">
      <c r="A33" s="36"/>
      <c r="B33" s="13" t="s">
        <v>16</v>
      </c>
      <c r="C33" s="25">
        <v>120</v>
      </c>
      <c r="D33" s="28">
        <f t="shared" si="3"/>
        <v>1000.0000000000001</v>
      </c>
      <c r="E33" s="25">
        <v>150</v>
      </c>
      <c r="F33" s="17">
        <f t="shared" si="4"/>
        <v>735</v>
      </c>
    </row>
    <row r="34" spans="1:6">
      <c r="A34" s="36"/>
      <c r="B34" s="13" t="s">
        <v>17</v>
      </c>
      <c r="C34" s="25">
        <v>40</v>
      </c>
      <c r="D34" s="28">
        <f t="shared" si="3"/>
        <v>333.33333333333337</v>
      </c>
      <c r="E34" s="25">
        <v>40</v>
      </c>
      <c r="F34" s="17">
        <f t="shared" si="4"/>
        <v>245</v>
      </c>
    </row>
    <row r="35" spans="1:6">
      <c r="A35" s="37"/>
      <c r="B35" s="18" t="s">
        <v>18</v>
      </c>
      <c r="C35" s="26">
        <v>120</v>
      </c>
      <c r="D35" s="29">
        <f t="shared" si="3"/>
        <v>1000.0000000000001</v>
      </c>
      <c r="E35" s="26">
        <v>40</v>
      </c>
      <c r="F35" s="22">
        <f t="shared" si="4"/>
        <v>735</v>
      </c>
    </row>
    <row r="36" spans="1:6">
      <c r="A36" s="35" t="s">
        <v>21</v>
      </c>
      <c r="B36" s="8" t="s">
        <v>8</v>
      </c>
      <c r="C36" s="23">
        <v>40</v>
      </c>
      <c r="D36" s="30">
        <f>690/60*C36</f>
        <v>460</v>
      </c>
      <c r="E36" s="23">
        <v>40</v>
      </c>
      <c r="F36" s="12">
        <f>+((2*700)+(12*580)+(6*405))/24/60*C36</f>
        <v>299.72222222222223</v>
      </c>
    </row>
    <row r="37" spans="1:6">
      <c r="A37" s="36"/>
      <c r="B37" s="13" t="s">
        <v>9</v>
      </c>
      <c r="C37" s="25">
        <v>40</v>
      </c>
      <c r="D37" s="31">
        <f t="shared" ref="D37:D46" si="5">690/60*C37</f>
        <v>460</v>
      </c>
      <c r="E37" s="25">
        <v>40</v>
      </c>
      <c r="F37" s="17">
        <f>+((2*700)+(12*580)+(6*405))/24/60*C37</f>
        <v>299.72222222222223</v>
      </c>
    </row>
    <row r="38" spans="1:6">
      <c r="A38" s="36"/>
      <c r="B38" s="13" t="s">
        <v>10</v>
      </c>
      <c r="C38" s="25">
        <v>40</v>
      </c>
      <c r="D38" s="28">
        <f t="shared" si="5"/>
        <v>460</v>
      </c>
      <c r="E38" s="25">
        <v>40</v>
      </c>
      <c r="F38" s="17">
        <f>+((2*700)+(12*580)+(6*405))/24/60*C38</f>
        <v>299.72222222222223</v>
      </c>
    </row>
    <row r="39" spans="1:6">
      <c r="A39" s="36"/>
      <c r="B39" s="13" t="s">
        <v>11</v>
      </c>
      <c r="C39" s="25">
        <v>25</v>
      </c>
      <c r="D39" s="28">
        <f t="shared" si="5"/>
        <v>287.5</v>
      </c>
      <c r="E39" s="25">
        <v>80</v>
      </c>
      <c r="F39" s="17">
        <f>+((2*700)+(12*580)+(6*405))/24/60*C39</f>
        <v>187.32638888888889</v>
      </c>
    </row>
    <row r="40" spans="1:6">
      <c r="A40" s="36"/>
      <c r="B40" s="13" t="s">
        <v>12</v>
      </c>
      <c r="C40" s="25">
        <v>25</v>
      </c>
      <c r="D40" s="28">
        <f t="shared" si="5"/>
        <v>287.5</v>
      </c>
      <c r="E40" s="25">
        <v>40</v>
      </c>
      <c r="F40" s="17">
        <f>+((2*700)+(12*580)+(6*405))/24/60*C40</f>
        <v>187.32638888888889</v>
      </c>
    </row>
    <row r="41" spans="1:6">
      <c r="A41" s="36"/>
      <c r="B41" s="13" t="s">
        <v>13</v>
      </c>
      <c r="C41" s="25">
        <v>25</v>
      </c>
      <c r="D41" s="28">
        <f t="shared" si="5"/>
        <v>287.5</v>
      </c>
      <c r="E41" s="25">
        <v>150</v>
      </c>
      <c r="F41" s="17">
        <f t="shared" ref="F41:F48" si="6">+((2*700)+(12*580)+(6*405))/24/60*C41</f>
        <v>187.32638888888889</v>
      </c>
    </row>
    <row r="42" spans="1:6">
      <c r="A42" s="36"/>
      <c r="B42" s="13" t="s">
        <v>14</v>
      </c>
      <c r="C42" s="25">
        <v>120</v>
      </c>
      <c r="D42" s="28">
        <f t="shared" si="5"/>
        <v>1380</v>
      </c>
      <c r="E42" s="25">
        <v>40</v>
      </c>
      <c r="F42" s="17">
        <f t="shared" si="6"/>
        <v>899.16666666666663</v>
      </c>
    </row>
    <row r="43" spans="1:6">
      <c r="A43" s="36"/>
      <c r="B43" s="13" t="s">
        <v>15</v>
      </c>
      <c r="C43" s="25">
        <v>40</v>
      </c>
      <c r="D43" s="28">
        <f t="shared" si="5"/>
        <v>460</v>
      </c>
      <c r="E43" s="25">
        <v>150</v>
      </c>
      <c r="F43" s="17">
        <f t="shared" si="6"/>
        <v>299.72222222222223</v>
      </c>
    </row>
    <row r="44" spans="1:6">
      <c r="A44" s="36"/>
      <c r="B44" s="13" t="s">
        <v>16</v>
      </c>
      <c r="C44" s="25">
        <v>120</v>
      </c>
      <c r="D44" s="28">
        <f>690/60*C44</f>
        <v>1380</v>
      </c>
      <c r="E44" s="25">
        <v>150</v>
      </c>
      <c r="F44" s="17">
        <f t="shared" si="6"/>
        <v>899.16666666666663</v>
      </c>
    </row>
    <row r="45" spans="1:6">
      <c r="A45" s="36"/>
      <c r="B45" s="13" t="s">
        <v>17</v>
      </c>
      <c r="C45" s="25">
        <v>40</v>
      </c>
      <c r="D45" s="28">
        <f t="shared" si="5"/>
        <v>460</v>
      </c>
      <c r="E45" s="25">
        <v>40</v>
      </c>
      <c r="F45" s="17">
        <f t="shared" si="6"/>
        <v>299.72222222222223</v>
      </c>
    </row>
    <row r="46" spans="1:6">
      <c r="A46" s="37"/>
      <c r="B46" s="18" t="s">
        <v>18</v>
      </c>
      <c r="C46" s="26">
        <v>120</v>
      </c>
      <c r="D46" s="29">
        <f t="shared" si="5"/>
        <v>1380</v>
      </c>
      <c r="E46" s="26">
        <v>40</v>
      </c>
      <c r="F46" s="22">
        <f t="shared" si="6"/>
        <v>899.16666666666663</v>
      </c>
    </row>
    <row r="47" spans="1:6">
      <c r="A47" s="35" t="s">
        <v>22</v>
      </c>
      <c r="B47" s="8" t="s">
        <v>8</v>
      </c>
      <c r="C47" s="23">
        <v>40</v>
      </c>
      <c r="D47" s="27">
        <f t="shared" ref="D47:D57" si="7">690/60*C47</f>
        <v>460</v>
      </c>
      <c r="E47" s="23">
        <v>40</v>
      </c>
      <c r="F47" s="12">
        <f t="shared" si="6"/>
        <v>299.72222222222223</v>
      </c>
    </row>
    <row r="48" spans="1:6">
      <c r="A48" s="36"/>
      <c r="B48" s="13" t="s">
        <v>9</v>
      </c>
      <c r="C48" s="25">
        <v>40</v>
      </c>
      <c r="D48" s="28">
        <f t="shared" si="7"/>
        <v>460</v>
      </c>
      <c r="E48" s="25">
        <v>40</v>
      </c>
      <c r="F48" s="17">
        <f t="shared" si="6"/>
        <v>299.72222222222223</v>
      </c>
    </row>
    <row r="49" spans="1:6">
      <c r="A49" s="36"/>
      <c r="B49" s="13" t="s">
        <v>10</v>
      </c>
      <c r="C49" s="25">
        <v>40</v>
      </c>
      <c r="D49" s="28">
        <f t="shared" si="7"/>
        <v>460</v>
      </c>
      <c r="E49" s="25">
        <v>40</v>
      </c>
      <c r="F49" s="17">
        <f t="shared" ref="F49:F59" si="8">+((2*700)+(12*580)+(6*405))/24/60*C49</f>
        <v>299.72222222222223</v>
      </c>
    </row>
    <row r="50" spans="1:6">
      <c r="A50" s="36"/>
      <c r="B50" s="13" t="s">
        <v>11</v>
      </c>
      <c r="C50" s="25">
        <v>25</v>
      </c>
      <c r="D50" s="28">
        <f t="shared" si="7"/>
        <v>287.5</v>
      </c>
      <c r="E50" s="25">
        <v>80</v>
      </c>
      <c r="F50" s="17">
        <f t="shared" si="8"/>
        <v>187.32638888888889</v>
      </c>
    </row>
    <row r="51" spans="1:6">
      <c r="A51" s="36"/>
      <c r="B51" s="13" t="s">
        <v>12</v>
      </c>
      <c r="C51" s="25">
        <v>25</v>
      </c>
      <c r="D51" s="28">
        <f t="shared" si="7"/>
        <v>287.5</v>
      </c>
      <c r="E51" s="25">
        <v>40</v>
      </c>
      <c r="F51" s="17">
        <f t="shared" si="8"/>
        <v>187.32638888888889</v>
      </c>
    </row>
    <row r="52" spans="1:6">
      <c r="A52" s="36"/>
      <c r="B52" s="13" t="s">
        <v>13</v>
      </c>
      <c r="C52" s="25">
        <v>25</v>
      </c>
      <c r="D52" s="28">
        <f t="shared" si="7"/>
        <v>287.5</v>
      </c>
      <c r="E52" s="25">
        <v>150</v>
      </c>
      <c r="F52" s="17">
        <f t="shared" si="8"/>
        <v>187.32638888888889</v>
      </c>
    </row>
    <row r="53" spans="1:6">
      <c r="A53" s="36"/>
      <c r="B53" s="13" t="s">
        <v>14</v>
      </c>
      <c r="C53" s="25">
        <v>120</v>
      </c>
      <c r="D53" s="28">
        <f>690/60*C53</f>
        <v>1380</v>
      </c>
      <c r="E53" s="25">
        <v>40</v>
      </c>
      <c r="F53" s="17">
        <f t="shared" si="8"/>
        <v>899.16666666666663</v>
      </c>
    </row>
    <row r="54" spans="1:6">
      <c r="A54" s="36"/>
      <c r="B54" s="13" t="s">
        <v>15</v>
      </c>
      <c r="C54" s="25">
        <v>40</v>
      </c>
      <c r="D54" s="28">
        <f t="shared" si="7"/>
        <v>460</v>
      </c>
      <c r="E54" s="25">
        <v>150</v>
      </c>
      <c r="F54" s="17">
        <f t="shared" si="8"/>
        <v>299.72222222222223</v>
      </c>
    </row>
    <row r="55" spans="1:6">
      <c r="A55" s="36"/>
      <c r="B55" s="13" t="s">
        <v>16</v>
      </c>
      <c r="C55" s="25">
        <v>120</v>
      </c>
      <c r="D55" s="28">
        <f t="shared" si="7"/>
        <v>1380</v>
      </c>
      <c r="E55" s="25">
        <v>150</v>
      </c>
      <c r="F55" s="17">
        <f t="shared" si="8"/>
        <v>899.16666666666663</v>
      </c>
    </row>
    <row r="56" spans="1:6">
      <c r="A56" s="36"/>
      <c r="B56" s="13" t="s">
        <v>17</v>
      </c>
      <c r="C56" s="25">
        <v>40</v>
      </c>
      <c r="D56" s="28">
        <f t="shared" si="7"/>
        <v>460</v>
      </c>
      <c r="E56" s="25">
        <v>40</v>
      </c>
      <c r="F56" s="17">
        <f t="shared" si="8"/>
        <v>299.72222222222223</v>
      </c>
    </row>
    <row r="57" spans="1:6">
      <c r="A57" s="37"/>
      <c r="B57" s="18" t="s">
        <v>18</v>
      </c>
      <c r="C57" s="26">
        <v>120</v>
      </c>
      <c r="D57" s="29">
        <f t="shared" si="7"/>
        <v>1380</v>
      </c>
      <c r="E57" s="26">
        <v>40</v>
      </c>
      <c r="F57" s="22">
        <f t="shared" si="8"/>
        <v>899.16666666666663</v>
      </c>
    </row>
    <row r="58" spans="1:6">
      <c r="A58" s="35" t="s">
        <v>23</v>
      </c>
      <c r="B58" s="8" t="s">
        <v>8</v>
      </c>
      <c r="C58" s="23">
        <v>40</v>
      </c>
      <c r="D58" s="27">
        <f t="shared" ref="D58:D68" si="9">662/60*C58</f>
        <v>441.33333333333331</v>
      </c>
      <c r="E58" s="23">
        <v>40</v>
      </c>
      <c r="F58" s="12">
        <f t="shared" si="8"/>
        <v>299.72222222222223</v>
      </c>
    </row>
    <row r="59" spans="1:6">
      <c r="A59" s="36"/>
      <c r="B59" s="13" t="s">
        <v>9</v>
      </c>
      <c r="C59" s="25">
        <v>40</v>
      </c>
      <c r="D59" s="28">
        <f t="shared" si="9"/>
        <v>441.33333333333331</v>
      </c>
      <c r="E59" s="25">
        <v>40</v>
      </c>
      <c r="F59" s="17">
        <f t="shared" si="8"/>
        <v>299.72222222222223</v>
      </c>
    </row>
    <row r="60" spans="1:6">
      <c r="A60" s="36"/>
      <c r="B60" s="13" t="s">
        <v>10</v>
      </c>
      <c r="C60" s="25">
        <v>40</v>
      </c>
      <c r="D60" s="28">
        <f t="shared" si="9"/>
        <v>441.33333333333331</v>
      </c>
      <c r="E60" s="25">
        <v>40</v>
      </c>
      <c r="F60" s="17">
        <f t="shared" ref="F60:F79" si="10">+((2*700)+(12*580)+(6*405))/24/60*C60</f>
        <v>299.72222222222223</v>
      </c>
    </row>
    <row r="61" spans="1:6">
      <c r="A61" s="36"/>
      <c r="B61" s="13" t="s">
        <v>11</v>
      </c>
      <c r="C61" s="25">
        <v>25</v>
      </c>
      <c r="D61" s="28">
        <f t="shared" si="9"/>
        <v>275.83333333333331</v>
      </c>
      <c r="E61" s="25">
        <v>80</v>
      </c>
      <c r="F61" s="17">
        <f t="shared" si="10"/>
        <v>187.32638888888889</v>
      </c>
    </row>
    <row r="62" spans="1:6">
      <c r="A62" s="36"/>
      <c r="B62" s="13" t="s">
        <v>12</v>
      </c>
      <c r="C62" s="25">
        <v>25</v>
      </c>
      <c r="D62" s="28">
        <f t="shared" si="9"/>
        <v>275.83333333333331</v>
      </c>
      <c r="E62" s="25">
        <v>40</v>
      </c>
      <c r="F62" s="17">
        <f t="shared" si="10"/>
        <v>187.32638888888889</v>
      </c>
    </row>
    <row r="63" spans="1:6">
      <c r="A63" s="36"/>
      <c r="B63" s="13" t="s">
        <v>13</v>
      </c>
      <c r="C63" s="25">
        <v>25</v>
      </c>
      <c r="D63" s="28">
        <f t="shared" si="9"/>
        <v>275.83333333333331</v>
      </c>
      <c r="E63" s="25">
        <v>150</v>
      </c>
      <c r="F63" s="17">
        <f t="shared" si="10"/>
        <v>187.32638888888889</v>
      </c>
    </row>
    <row r="64" spans="1:6">
      <c r="A64" s="36"/>
      <c r="B64" s="13" t="s">
        <v>14</v>
      </c>
      <c r="C64" s="25">
        <v>120</v>
      </c>
      <c r="D64" s="28">
        <f t="shared" si="9"/>
        <v>1324</v>
      </c>
      <c r="E64" s="25">
        <v>40</v>
      </c>
      <c r="F64" s="17">
        <f t="shared" si="10"/>
        <v>899.16666666666663</v>
      </c>
    </row>
    <row r="65" spans="1:6">
      <c r="A65" s="36"/>
      <c r="B65" s="13" t="s">
        <v>15</v>
      </c>
      <c r="C65" s="25">
        <v>40</v>
      </c>
      <c r="D65" s="28">
        <f t="shared" si="9"/>
        <v>441.33333333333331</v>
      </c>
      <c r="E65" s="25">
        <v>150</v>
      </c>
      <c r="F65" s="17">
        <f t="shared" si="10"/>
        <v>299.72222222222223</v>
      </c>
    </row>
    <row r="66" spans="1:6">
      <c r="A66" s="36"/>
      <c r="B66" s="13" t="s">
        <v>16</v>
      </c>
      <c r="C66" s="25">
        <v>120</v>
      </c>
      <c r="D66" s="28">
        <f t="shared" si="9"/>
        <v>1324</v>
      </c>
      <c r="E66" s="25">
        <v>150</v>
      </c>
      <c r="F66" s="17">
        <f t="shared" si="10"/>
        <v>899.16666666666663</v>
      </c>
    </row>
    <row r="67" spans="1:6">
      <c r="A67" s="36"/>
      <c r="B67" s="13" t="s">
        <v>17</v>
      </c>
      <c r="C67" s="25">
        <v>40</v>
      </c>
      <c r="D67" s="28">
        <f t="shared" si="9"/>
        <v>441.33333333333331</v>
      </c>
      <c r="E67" s="25">
        <v>40</v>
      </c>
      <c r="F67" s="17">
        <f t="shared" si="10"/>
        <v>299.72222222222223</v>
      </c>
    </row>
    <row r="68" spans="1:6">
      <c r="A68" s="37"/>
      <c r="B68" s="18" t="s">
        <v>18</v>
      </c>
      <c r="C68" s="26">
        <v>120</v>
      </c>
      <c r="D68" s="29">
        <f t="shared" si="9"/>
        <v>1324</v>
      </c>
      <c r="E68" s="26">
        <v>40</v>
      </c>
      <c r="F68" s="22">
        <f t="shared" si="10"/>
        <v>899.16666666666663</v>
      </c>
    </row>
    <row r="69" spans="1:6">
      <c r="A69" s="35" t="s">
        <v>24</v>
      </c>
      <c r="B69" s="8" t="s">
        <v>8</v>
      </c>
      <c r="C69" s="23">
        <v>40</v>
      </c>
      <c r="D69" s="27">
        <f t="shared" ref="D69:D79" si="11">780/60*C69</f>
        <v>520</v>
      </c>
      <c r="E69" s="23">
        <v>40</v>
      </c>
      <c r="F69" s="12">
        <f t="shared" si="10"/>
        <v>299.72222222222223</v>
      </c>
    </row>
    <row r="70" spans="1:6">
      <c r="A70" s="36"/>
      <c r="B70" s="13" t="s">
        <v>9</v>
      </c>
      <c r="C70" s="25">
        <v>40</v>
      </c>
      <c r="D70" s="28">
        <f t="shared" si="11"/>
        <v>520</v>
      </c>
      <c r="E70" s="25">
        <v>40</v>
      </c>
      <c r="F70" s="17">
        <f t="shared" si="10"/>
        <v>299.72222222222223</v>
      </c>
    </row>
    <row r="71" spans="1:6">
      <c r="A71" s="36"/>
      <c r="B71" s="13" t="s">
        <v>10</v>
      </c>
      <c r="C71" s="25">
        <v>40</v>
      </c>
      <c r="D71" s="28">
        <f t="shared" si="11"/>
        <v>520</v>
      </c>
      <c r="E71" s="25">
        <v>40</v>
      </c>
      <c r="F71" s="17">
        <f t="shared" si="10"/>
        <v>299.72222222222223</v>
      </c>
    </row>
    <row r="72" spans="1:6">
      <c r="A72" s="36"/>
      <c r="B72" s="13" t="s">
        <v>11</v>
      </c>
      <c r="C72" s="25">
        <v>25</v>
      </c>
      <c r="D72" s="28">
        <f t="shared" si="11"/>
        <v>325</v>
      </c>
      <c r="E72" s="25">
        <v>80</v>
      </c>
      <c r="F72" s="17">
        <f t="shared" si="10"/>
        <v>187.32638888888889</v>
      </c>
    </row>
    <row r="73" spans="1:6">
      <c r="A73" s="36"/>
      <c r="B73" s="13" t="s">
        <v>12</v>
      </c>
      <c r="C73" s="25">
        <v>25</v>
      </c>
      <c r="D73" s="28">
        <f t="shared" si="11"/>
        <v>325</v>
      </c>
      <c r="E73" s="25">
        <v>40</v>
      </c>
      <c r="F73" s="17">
        <f t="shared" si="10"/>
        <v>187.32638888888889</v>
      </c>
    </row>
    <row r="74" spans="1:6">
      <c r="A74" s="36"/>
      <c r="B74" s="13" t="s">
        <v>13</v>
      </c>
      <c r="C74" s="25">
        <v>25</v>
      </c>
      <c r="D74" s="28">
        <f t="shared" si="11"/>
        <v>325</v>
      </c>
      <c r="E74" s="25">
        <v>150</v>
      </c>
      <c r="F74" s="17">
        <f t="shared" si="10"/>
        <v>187.32638888888889</v>
      </c>
    </row>
    <row r="75" spans="1:6">
      <c r="A75" s="36"/>
      <c r="B75" s="13" t="s">
        <v>14</v>
      </c>
      <c r="C75" s="25">
        <v>120</v>
      </c>
      <c r="D75" s="28">
        <f t="shared" si="11"/>
        <v>1560</v>
      </c>
      <c r="E75" s="25">
        <v>40</v>
      </c>
      <c r="F75" s="17">
        <f t="shared" si="10"/>
        <v>899.16666666666663</v>
      </c>
    </row>
    <row r="76" spans="1:6">
      <c r="A76" s="36"/>
      <c r="B76" s="13" t="s">
        <v>15</v>
      </c>
      <c r="C76" s="25">
        <v>40</v>
      </c>
      <c r="D76" s="28">
        <f t="shared" si="11"/>
        <v>520</v>
      </c>
      <c r="E76" s="25">
        <v>150</v>
      </c>
      <c r="F76" s="17">
        <f t="shared" si="10"/>
        <v>299.72222222222223</v>
      </c>
    </row>
    <row r="77" spans="1:6">
      <c r="A77" s="36"/>
      <c r="B77" s="13" t="s">
        <v>16</v>
      </c>
      <c r="C77" s="25">
        <v>120</v>
      </c>
      <c r="D77" s="28">
        <f t="shared" si="11"/>
        <v>1560</v>
      </c>
      <c r="E77" s="25">
        <v>150</v>
      </c>
      <c r="F77" s="17">
        <f t="shared" si="10"/>
        <v>899.16666666666663</v>
      </c>
    </row>
    <row r="78" spans="1:6">
      <c r="A78" s="36"/>
      <c r="B78" s="13" t="s">
        <v>17</v>
      </c>
      <c r="C78" s="25">
        <v>40</v>
      </c>
      <c r="D78" s="28">
        <f t="shared" si="11"/>
        <v>520</v>
      </c>
      <c r="E78" s="25">
        <v>40</v>
      </c>
      <c r="F78" s="17">
        <f t="shared" si="10"/>
        <v>299.72222222222223</v>
      </c>
    </row>
    <row r="79" spans="1:6">
      <c r="A79" s="37"/>
      <c r="B79" s="18" t="s">
        <v>18</v>
      </c>
      <c r="C79" s="26">
        <v>120</v>
      </c>
      <c r="D79" s="29">
        <f t="shared" si="11"/>
        <v>1560</v>
      </c>
      <c r="E79" s="26">
        <v>40</v>
      </c>
      <c r="F79" s="22">
        <f t="shared" si="10"/>
        <v>899.16666666666663</v>
      </c>
    </row>
    <row r="80" spans="1:6">
      <c r="A80" s="35" t="s">
        <v>25</v>
      </c>
      <c r="B80" s="8" t="s">
        <v>8</v>
      </c>
      <c r="C80" s="23">
        <v>60</v>
      </c>
      <c r="D80" s="27">
        <f>480/60*C80</f>
        <v>480</v>
      </c>
      <c r="E80" s="23">
        <v>60</v>
      </c>
      <c r="F80" s="12">
        <f t="shared" ref="F80:F85" si="12">+((2*700)+(4*580)+(4*405))/24/60*C80</f>
        <v>222.5</v>
      </c>
    </row>
    <row r="81" spans="1:6">
      <c r="A81" s="36"/>
      <c r="B81" s="13" t="s">
        <v>9</v>
      </c>
      <c r="C81" s="25">
        <v>60</v>
      </c>
      <c r="D81" s="28">
        <f t="shared" ref="D81:D91" si="13">480/60*C81</f>
        <v>480</v>
      </c>
      <c r="E81" s="25">
        <v>60</v>
      </c>
      <c r="F81" s="17">
        <f t="shared" si="12"/>
        <v>222.5</v>
      </c>
    </row>
    <row r="82" spans="1:6">
      <c r="A82" s="36"/>
      <c r="B82" s="13" t="s">
        <v>10</v>
      </c>
      <c r="C82" s="25">
        <v>60</v>
      </c>
      <c r="D82" s="28">
        <f t="shared" si="13"/>
        <v>480</v>
      </c>
      <c r="E82" s="25">
        <v>60</v>
      </c>
      <c r="F82" s="17">
        <f t="shared" si="12"/>
        <v>222.5</v>
      </c>
    </row>
    <row r="83" spans="1:6">
      <c r="A83" s="36"/>
      <c r="B83" s="13" t="s">
        <v>11</v>
      </c>
      <c r="C83" s="25">
        <v>60</v>
      </c>
      <c r="D83" s="28">
        <f t="shared" si="13"/>
        <v>480</v>
      </c>
      <c r="E83" s="25">
        <v>80</v>
      </c>
      <c r="F83" s="17">
        <f t="shared" si="12"/>
        <v>222.5</v>
      </c>
    </row>
    <row r="84" spans="1:6">
      <c r="A84" s="36"/>
      <c r="B84" s="13" t="s">
        <v>12</v>
      </c>
      <c r="C84" s="25">
        <v>60</v>
      </c>
      <c r="D84" s="28">
        <f t="shared" si="13"/>
        <v>480</v>
      </c>
      <c r="E84" s="25">
        <v>40</v>
      </c>
      <c r="F84" s="17">
        <f t="shared" si="12"/>
        <v>222.5</v>
      </c>
    </row>
    <row r="85" spans="1:6">
      <c r="A85" s="36"/>
      <c r="B85" s="13" t="s">
        <v>13</v>
      </c>
      <c r="C85" s="25">
        <v>60</v>
      </c>
      <c r="D85" s="28">
        <f t="shared" si="13"/>
        <v>480</v>
      </c>
      <c r="E85" s="25">
        <v>150</v>
      </c>
      <c r="F85" s="17">
        <f t="shared" si="12"/>
        <v>222.5</v>
      </c>
    </row>
    <row r="86" spans="1:6">
      <c r="A86" s="36"/>
      <c r="B86" s="13" t="s">
        <v>14</v>
      </c>
      <c r="C86" s="25">
        <v>120</v>
      </c>
      <c r="D86" s="28">
        <f t="shared" si="13"/>
        <v>960</v>
      </c>
      <c r="E86" s="25">
        <v>60</v>
      </c>
      <c r="F86" s="17">
        <f t="shared" ref="F86:F91" si="14">+((2*700)+(4*580)+(4*405))/24/60*C86</f>
        <v>445</v>
      </c>
    </row>
    <row r="87" spans="1:6">
      <c r="A87" s="36"/>
      <c r="B87" s="13" t="s">
        <v>26</v>
      </c>
      <c r="C87" s="25">
        <v>120</v>
      </c>
      <c r="D87" s="28">
        <f t="shared" si="13"/>
        <v>960</v>
      </c>
      <c r="E87" s="25">
        <v>60</v>
      </c>
      <c r="F87" s="17">
        <f t="shared" si="14"/>
        <v>445</v>
      </c>
    </row>
    <row r="88" spans="1:6">
      <c r="A88" s="36"/>
      <c r="B88" s="13" t="s">
        <v>15</v>
      </c>
      <c r="C88" s="25">
        <v>60</v>
      </c>
      <c r="D88" s="28">
        <f t="shared" si="13"/>
        <v>480</v>
      </c>
      <c r="E88" s="25">
        <v>150</v>
      </c>
      <c r="F88" s="17">
        <f t="shared" si="14"/>
        <v>222.5</v>
      </c>
    </row>
    <row r="89" spans="1:6">
      <c r="A89" s="36"/>
      <c r="B89" s="13" t="s">
        <v>16</v>
      </c>
      <c r="C89" s="25">
        <v>120</v>
      </c>
      <c r="D89" s="28">
        <f t="shared" si="13"/>
        <v>960</v>
      </c>
      <c r="E89" s="25">
        <v>150</v>
      </c>
      <c r="F89" s="17">
        <f t="shared" si="14"/>
        <v>445</v>
      </c>
    </row>
    <row r="90" spans="1:6">
      <c r="A90" s="36"/>
      <c r="B90" s="13" t="s">
        <v>17</v>
      </c>
      <c r="C90" s="25">
        <v>60</v>
      </c>
      <c r="D90" s="28">
        <f t="shared" si="13"/>
        <v>480</v>
      </c>
      <c r="E90" s="25">
        <v>40</v>
      </c>
      <c r="F90" s="17">
        <f t="shared" si="14"/>
        <v>222.5</v>
      </c>
    </row>
    <row r="91" spans="1:6">
      <c r="A91" s="37"/>
      <c r="B91" s="18" t="s">
        <v>18</v>
      </c>
      <c r="C91" s="26">
        <v>120</v>
      </c>
      <c r="D91" s="29">
        <f t="shared" si="13"/>
        <v>960</v>
      </c>
      <c r="E91" s="26">
        <v>40</v>
      </c>
      <c r="F91" s="22">
        <f t="shared" si="14"/>
        <v>445</v>
      </c>
    </row>
    <row r="92" spans="1:6">
      <c r="A92" s="32"/>
      <c r="B92" s="33"/>
      <c r="C92" s="32"/>
      <c r="D92" s="34"/>
      <c r="E92" s="32"/>
      <c r="F92" s="34"/>
    </row>
  </sheetData>
  <mergeCells count="9">
    <mergeCell ref="A58:A68"/>
    <mergeCell ref="A69:A79"/>
    <mergeCell ref="A80:A91"/>
    <mergeCell ref="A1:F1"/>
    <mergeCell ref="A3:A13"/>
    <mergeCell ref="A14:A24"/>
    <mergeCell ref="A25:A35"/>
    <mergeCell ref="A36:A46"/>
    <mergeCell ref="A47:A57"/>
  </mergeCells>
  <pageMargins left="0.11805555555555555" right="0.2361111111111111" top="0.98402777777777772" bottom="0.98402777777777772" header="0.51180555555555562" footer="0.51180555555555562"/>
  <pageSetup paperSize="256" fitToWidth="0" fitToHeight="0" orientation="portrait" useFirstPageNumber="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RowHeight="12.75"/>
  <sheetData/>
  <pageMargins left="0.75" right="0.75" top="1" bottom="1" header="0.51180555555555562" footer="0.51180555555555562"/>
  <pageSetup paperSize="9" fitToWidth="0" fitToHeight="0" orientation="portrait" useFirstPageNumber="1" errors="NA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RowHeight="12.75"/>
  <sheetData/>
  <pageMargins left="0.75" right="0.75" top="1" bottom="1" header="0.51180555555555562" footer="0.51180555555555562"/>
  <pageSetup paperSize="9" fitToWidth="0" fitToHeight="0" orientation="portrait" useFirstPageNumber="1" errors="NA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Changeover data 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Deenbandhu Soni</dc:creator>
  <cp:lastModifiedBy>ATISHAY</cp:lastModifiedBy>
  <dcterms:created xsi:type="dcterms:W3CDTF">2022-02-14T07:14:12Z</dcterms:created>
  <dcterms:modified xsi:type="dcterms:W3CDTF">2023-08-11T10:04:27Z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59792EC9BB45428BBDA9A407EF55BCF4</vt:lpwstr>
  </property>
</Properties>
</file>