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lbmon\Elektronik\rotating_display_RD40\RD40_electronics\HiRes POV nano V8\"/>
    </mc:Choice>
  </mc:AlternateContent>
  <xr:revisionPtr revIDLastSave="0" documentId="13_ncr:1_{12B94F0C-36F1-4F8B-BA24-4BEA602DAD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I35" i="1"/>
  <c r="H35" i="1"/>
  <c r="I28" i="1"/>
  <c r="I17" i="1"/>
  <c r="H17" i="1"/>
  <c r="I12" i="1"/>
  <c r="H12" i="1"/>
  <c r="H11" i="1"/>
  <c r="I11" i="1"/>
  <c r="H28" i="1"/>
  <c r="H31" i="1"/>
  <c r="I33" i="1"/>
  <c r="H33" i="1"/>
  <c r="I32" i="1"/>
  <c r="H32" i="1"/>
  <c r="H42" i="1" s="1"/>
  <c r="I34" i="1"/>
  <c r="H34" i="1"/>
  <c r="I14" i="1"/>
  <c r="H14" i="1"/>
  <c r="I16" i="1"/>
  <c r="H16" i="1"/>
  <c r="I3" i="1" l="1"/>
  <c r="I4" i="1"/>
  <c r="I5" i="1"/>
  <c r="I22" i="1"/>
  <c r="H22" i="1"/>
  <c r="I6" i="1"/>
  <c r="I7" i="1"/>
  <c r="I8" i="1"/>
  <c r="I9" i="1"/>
  <c r="I10" i="1"/>
  <c r="I13" i="1"/>
  <c r="I15" i="1"/>
  <c r="I18" i="1"/>
  <c r="I19" i="1"/>
  <c r="I20" i="1"/>
  <c r="I21" i="1"/>
  <c r="I23" i="1"/>
  <c r="I24" i="1"/>
  <c r="I25" i="1"/>
  <c r="I26" i="1"/>
  <c r="I27" i="1"/>
  <c r="C29" i="1"/>
  <c r="I29" i="1"/>
  <c r="C30" i="1"/>
  <c r="I30" i="1" s="1"/>
  <c r="H3" i="1"/>
  <c r="H4" i="1"/>
  <c r="H5" i="1"/>
  <c r="H6" i="1"/>
  <c r="H7" i="1"/>
  <c r="H8" i="1"/>
  <c r="H9" i="1"/>
  <c r="H10" i="1"/>
  <c r="H13" i="1"/>
  <c r="H15" i="1"/>
  <c r="H18" i="1"/>
  <c r="H19" i="1"/>
  <c r="H20" i="1"/>
  <c r="H21" i="1"/>
  <c r="H23" i="1"/>
  <c r="H24" i="1"/>
  <c r="H25" i="1"/>
  <c r="H26" i="1"/>
  <c r="H27" i="1"/>
  <c r="H30" i="1" l="1"/>
  <c r="H29" i="1"/>
  <c r="C38" i="1"/>
  <c r="I38" i="1"/>
  <c r="I40" i="1" s="1"/>
  <c r="H38" i="1"/>
  <c r="H40" i="1" s="1"/>
</calcChain>
</file>

<file path=xl/sharedStrings.xml><?xml version="1.0" encoding="utf-8"?>
<sst xmlns="http://schemas.openxmlformats.org/spreadsheetml/2006/main" count="101" uniqueCount="58">
  <si>
    <t>Arduino</t>
  </si>
  <si>
    <t>Gewicht</t>
  </si>
  <si>
    <t>g</t>
  </si>
  <si>
    <t>IC</t>
  </si>
  <si>
    <t>Diode</t>
  </si>
  <si>
    <t>Widerstand gekürzt</t>
  </si>
  <si>
    <t>x</t>
  </si>
  <si>
    <t>y</t>
  </si>
  <si>
    <t>A1</t>
  </si>
  <si>
    <t>R1</t>
  </si>
  <si>
    <t>R2</t>
  </si>
  <si>
    <t>D41</t>
  </si>
  <si>
    <t>D42</t>
  </si>
  <si>
    <t>D43</t>
  </si>
  <si>
    <t>D44</t>
  </si>
  <si>
    <t>C1</t>
  </si>
  <si>
    <t>C2</t>
  </si>
  <si>
    <t>U1</t>
  </si>
  <si>
    <t>U2</t>
  </si>
  <si>
    <t>U3</t>
  </si>
  <si>
    <t>U4</t>
  </si>
  <si>
    <t>U5</t>
  </si>
  <si>
    <t>U6</t>
  </si>
  <si>
    <t>RN1</t>
  </si>
  <si>
    <t>RN2</t>
  </si>
  <si>
    <t>RN3</t>
  </si>
  <si>
    <t>RN4</t>
  </si>
  <si>
    <t>RN5</t>
  </si>
  <si>
    <t>LED Reihe</t>
  </si>
  <si>
    <t>LED1</t>
  </si>
  <si>
    <t>LED2</t>
  </si>
  <si>
    <t>x*m</t>
  </si>
  <si>
    <t>y*m</t>
  </si>
  <si>
    <t>U7</t>
  </si>
  <si>
    <t>A3144</t>
  </si>
  <si>
    <t>C 220uF</t>
  </si>
  <si>
    <t>C 100uF</t>
  </si>
  <si>
    <t>C3</t>
  </si>
  <si>
    <t>C4</t>
  </si>
  <si>
    <t>C5</t>
  </si>
  <si>
    <t>C Keramik 100nF</t>
  </si>
  <si>
    <t>ESP-01s</t>
  </si>
  <si>
    <t>3er Pins mit Jumper</t>
  </si>
  <si>
    <t>JP1</t>
  </si>
  <si>
    <t>RN6</t>
  </si>
  <si>
    <t>Widerstandsnetzwerk 4er</t>
  </si>
  <si>
    <t>Widerstandsnetzwerk 9er</t>
  </si>
  <si>
    <t>AMS1117</t>
  </si>
  <si>
    <t>Taster</t>
  </si>
  <si>
    <t>U8</t>
  </si>
  <si>
    <t>SW1</t>
  </si>
  <si>
    <t>U9</t>
  </si>
  <si>
    <t>Stecker FT232</t>
  </si>
  <si>
    <t>AMS1117+C5</t>
  </si>
  <si>
    <t>y-Schwerpunkt geschätzt</t>
  </si>
  <si>
    <t>Masse Schätzung</t>
  </si>
  <si>
    <t>Schrauben oben</t>
  </si>
  <si>
    <t>Schrauben 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</si>
</sst>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21" zoomScaleNormal="150" zoomScaleSheetLayoutView="100" workbookViewId="0">
      <selection activeCell="H30" sqref="H30"/>
    </sheetView>
  </sheetViews>
  <sheetFormatPr baseColWidth="10" defaultColWidth="8.88671875" defaultRowHeight="14.4" x14ac:dyDescent="0.3"/>
  <cols>
    <col min="1" max="1" width="21.77734375" customWidth="1"/>
    <col min="2" max="2" width="14.6640625" customWidth="1"/>
    <col min="3" max="3" width="15.21875" bestFit="1" customWidth="1"/>
    <col min="5" max="5" width="13.33203125" bestFit="1" customWidth="1"/>
    <col min="6" max="6" width="10.44140625" bestFit="1" customWidth="1"/>
  </cols>
  <sheetData>
    <row r="1" spans="1:11" x14ac:dyDescent="0.3">
      <c r="C1" t="s">
        <v>1</v>
      </c>
      <c r="E1" t="s">
        <v>6</v>
      </c>
      <c r="F1" t="s">
        <v>7</v>
      </c>
      <c r="H1" t="s">
        <v>31</v>
      </c>
      <c r="I1" t="s">
        <v>32</v>
      </c>
    </row>
    <row r="3" spans="1:11" ht="15.6" x14ac:dyDescent="0.3">
      <c r="A3" s="1" t="s">
        <v>0</v>
      </c>
      <c r="B3" s="1" t="s">
        <v>8</v>
      </c>
      <c r="C3" s="1">
        <v>5.0999999999999996</v>
      </c>
      <c r="D3" s="1" t="s">
        <v>2</v>
      </c>
      <c r="E3" s="2">
        <v>0</v>
      </c>
      <c r="F3" s="2">
        <v>34.54</v>
      </c>
      <c r="H3">
        <f>E3*C3</f>
        <v>0</v>
      </c>
      <c r="I3">
        <f>C3*F3</f>
        <v>176.154</v>
      </c>
    </row>
    <row r="4" spans="1:11" ht="15.6" x14ac:dyDescent="0.3">
      <c r="A4" s="1" t="s">
        <v>5</v>
      </c>
      <c r="B4" s="1" t="s">
        <v>9</v>
      </c>
      <c r="C4" s="1">
        <v>0.12</v>
      </c>
      <c r="D4" s="1" t="s">
        <v>2</v>
      </c>
      <c r="E4" s="2">
        <v>-12.7</v>
      </c>
      <c r="F4" s="2">
        <v>45.08</v>
      </c>
      <c r="H4">
        <f>E4*C4</f>
        <v>-1.5239999999999998</v>
      </c>
      <c r="I4">
        <f t="shared" ref="I4:I36" si="0">C4*F4</f>
        <v>5.4095999999999993</v>
      </c>
    </row>
    <row r="5" spans="1:11" ht="15.6" x14ac:dyDescent="0.3">
      <c r="A5" s="1" t="s">
        <v>5</v>
      </c>
      <c r="B5" s="1" t="s">
        <v>10</v>
      </c>
      <c r="C5" s="1">
        <v>0.12</v>
      </c>
      <c r="D5" s="1" t="s">
        <v>2</v>
      </c>
      <c r="E5" s="2">
        <v>12.7</v>
      </c>
      <c r="F5" s="2">
        <v>45.08</v>
      </c>
      <c r="H5">
        <f>E5*C5</f>
        <v>1.5239999999999998</v>
      </c>
      <c r="I5">
        <f t="shared" si="0"/>
        <v>5.4095999999999993</v>
      </c>
    </row>
    <row r="6" spans="1:11" ht="15.6" x14ac:dyDescent="0.3">
      <c r="A6" s="1" t="s">
        <v>4</v>
      </c>
      <c r="B6" s="1" t="s">
        <v>11</v>
      </c>
      <c r="C6" s="1">
        <v>0.2</v>
      </c>
      <c r="D6" s="1" t="s">
        <v>2</v>
      </c>
      <c r="E6" s="2">
        <v>25</v>
      </c>
      <c r="F6" s="2">
        <v>43.08</v>
      </c>
      <c r="H6">
        <f>E6*C6</f>
        <v>5</v>
      </c>
      <c r="I6">
        <f t="shared" si="0"/>
        <v>8.6159999999999997</v>
      </c>
    </row>
    <row r="7" spans="1:11" ht="15.6" x14ac:dyDescent="0.3">
      <c r="A7" s="1" t="s">
        <v>4</v>
      </c>
      <c r="B7" s="1" t="s">
        <v>12</v>
      </c>
      <c r="C7" s="1">
        <v>0.2</v>
      </c>
      <c r="D7" s="1" t="s">
        <v>2</v>
      </c>
      <c r="E7" s="2">
        <v>19</v>
      </c>
      <c r="F7" s="2">
        <v>43.08</v>
      </c>
      <c r="H7">
        <f t="shared" ref="H7:H36" si="1">E7*C7</f>
        <v>3.8000000000000003</v>
      </c>
      <c r="I7">
        <f t="shared" si="0"/>
        <v>8.6159999999999997</v>
      </c>
    </row>
    <row r="8" spans="1:11" ht="15.6" x14ac:dyDescent="0.3">
      <c r="A8" s="1" t="s">
        <v>4</v>
      </c>
      <c r="B8" s="1" t="s">
        <v>13</v>
      </c>
      <c r="C8" s="1">
        <v>0.2</v>
      </c>
      <c r="D8" s="1" t="s">
        <v>2</v>
      </c>
      <c r="E8" s="2">
        <v>-19</v>
      </c>
      <c r="F8" s="2">
        <v>43.08</v>
      </c>
      <c r="H8">
        <f t="shared" si="1"/>
        <v>-3.8000000000000003</v>
      </c>
      <c r="I8">
        <f t="shared" si="0"/>
        <v>8.6159999999999997</v>
      </c>
    </row>
    <row r="9" spans="1:11" ht="15.6" x14ac:dyDescent="0.3">
      <c r="A9" s="1" t="s">
        <v>4</v>
      </c>
      <c r="B9" s="1" t="s">
        <v>14</v>
      </c>
      <c r="C9" s="1">
        <v>0.2</v>
      </c>
      <c r="D9" s="1" t="s">
        <v>2</v>
      </c>
      <c r="E9" s="2">
        <v>-25</v>
      </c>
      <c r="F9" s="2">
        <v>43.08</v>
      </c>
      <c r="H9">
        <f t="shared" si="1"/>
        <v>-5</v>
      </c>
      <c r="I9">
        <f t="shared" si="0"/>
        <v>8.6159999999999997</v>
      </c>
    </row>
    <row r="10" spans="1:11" ht="15.6" x14ac:dyDescent="0.3">
      <c r="A10" s="1" t="s">
        <v>35</v>
      </c>
      <c r="B10" s="1" t="s">
        <v>15</v>
      </c>
      <c r="C10" s="1">
        <v>0.43</v>
      </c>
      <c r="D10" s="1" t="s">
        <v>2</v>
      </c>
      <c r="E10" s="2">
        <v>21.99</v>
      </c>
      <c r="F10" s="2">
        <v>31</v>
      </c>
      <c r="H10">
        <f t="shared" si="1"/>
        <v>9.4556999999999984</v>
      </c>
      <c r="I10">
        <f t="shared" si="0"/>
        <v>13.33</v>
      </c>
    </row>
    <row r="11" spans="1:11" ht="15.6" x14ac:dyDescent="0.3">
      <c r="A11" s="1" t="s">
        <v>35</v>
      </c>
      <c r="B11" s="1" t="s">
        <v>16</v>
      </c>
      <c r="C11" s="1">
        <v>0.43</v>
      </c>
      <c r="D11" s="1"/>
      <c r="E11" s="2">
        <v>-21.99</v>
      </c>
      <c r="F11" s="2">
        <v>31</v>
      </c>
      <c r="H11">
        <f t="shared" si="1"/>
        <v>-9.4556999999999984</v>
      </c>
      <c r="I11">
        <f t="shared" si="0"/>
        <v>13.33</v>
      </c>
    </row>
    <row r="12" spans="1:11" ht="15.6" x14ac:dyDescent="0.3">
      <c r="A12" s="1" t="s">
        <v>36</v>
      </c>
      <c r="B12" s="1" t="s">
        <v>37</v>
      </c>
      <c r="C12" s="1">
        <v>0.6</v>
      </c>
      <c r="D12" s="1"/>
      <c r="E12" s="2">
        <v>29.082999999999998</v>
      </c>
      <c r="F12" s="2">
        <v>-44.343000000000004</v>
      </c>
      <c r="H12">
        <f t="shared" si="1"/>
        <v>17.4498</v>
      </c>
      <c r="I12">
        <f t="shared" si="0"/>
        <v>-26.605800000000002</v>
      </c>
    </row>
    <row r="13" spans="1:11" ht="15.6" x14ac:dyDescent="0.3">
      <c r="A13" s="1" t="s">
        <v>36</v>
      </c>
      <c r="B13" s="1" t="s">
        <v>38</v>
      </c>
      <c r="C13" s="1">
        <v>0.6</v>
      </c>
      <c r="D13" s="1" t="s">
        <v>2</v>
      </c>
      <c r="E13" s="2">
        <v>-29.082999999999998</v>
      </c>
      <c r="F13" s="2">
        <v>-44.343000000000004</v>
      </c>
      <c r="H13">
        <f t="shared" si="1"/>
        <v>-17.4498</v>
      </c>
      <c r="I13">
        <f t="shared" si="0"/>
        <v>-26.605800000000002</v>
      </c>
    </row>
    <row r="14" spans="1:11" ht="15.6" x14ac:dyDescent="0.3">
      <c r="A14" s="1" t="s">
        <v>40</v>
      </c>
      <c r="B14" s="1" t="s">
        <v>39</v>
      </c>
      <c r="C14" s="1">
        <v>7.5999999999999998E-2</v>
      </c>
      <c r="D14" s="1" t="s">
        <v>2</v>
      </c>
      <c r="E14" s="2">
        <v>-20.574000000000002</v>
      </c>
      <c r="F14" s="2">
        <v>-38.456000000000003</v>
      </c>
      <c r="H14">
        <f t="shared" si="1"/>
        <v>-1.5636240000000001</v>
      </c>
      <c r="I14">
        <f t="shared" si="0"/>
        <v>-2.9226560000000004</v>
      </c>
    </row>
    <row r="15" spans="1:11" ht="15.6" x14ac:dyDescent="0.3">
      <c r="A15" s="1" t="s">
        <v>34</v>
      </c>
      <c r="B15" s="1" t="s">
        <v>33</v>
      </c>
      <c r="C15" s="1">
        <v>0.1</v>
      </c>
      <c r="D15" s="1" t="s">
        <v>2</v>
      </c>
      <c r="E15" s="2">
        <v>0</v>
      </c>
      <c r="F15" s="2">
        <v>53.48</v>
      </c>
      <c r="H15">
        <f t="shared" si="1"/>
        <v>0</v>
      </c>
      <c r="I15">
        <f t="shared" si="0"/>
        <v>5.3479999999999999</v>
      </c>
    </row>
    <row r="16" spans="1:11" ht="15.6" x14ac:dyDescent="0.3">
      <c r="A16" s="1" t="s">
        <v>41</v>
      </c>
      <c r="B16" s="1" t="s">
        <v>51</v>
      </c>
      <c r="C16" s="1">
        <v>1.6</v>
      </c>
      <c r="D16" s="1" t="s">
        <v>2</v>
      </c>
      <c r="E16" s="2">
        <v>0</v>
      </c>
      <c r="F16" s="2">
        <v>-43.7</v>
      </c>
      <c r="H16">
        <f t="shared" si="1"/>
        <v>0</v>
      </c>
      <c r="I16">
        <f t="shared" si="0"/>
        <v>-69.92</v>
      </c>
      <c r="K16" t="s">
        <v>54</v>
      </c>
    </row>
    <row r="17" spans="1:11" ht="15.6" x14ac:dyDescent="0.3">
      <c r="A17" s="1" t="s">
        <v>52</v>
      </c>
      <c r="B17" s="1" t="s">
        <v>17</v>
      </c>
      <c r="C17" s="1">
        <v>0.8</v>
      </c>
      <c r="D17" s="1" t="s">
        <v>2</v>
      </c>
      <c r="E17" s="2">
        <v>0</v>
      </c>
      <c r="F17" s="2">
        <v>-31.114999999999998</v>
      </c>
      <c r="H17">
        <f t="shared" si="1"/>
        <v>0</v>
      </c>
      <c r="I17">
        <f t="shared" si="0"/>
        <v>-24.891999999999999</v>
      </c>
      <c r="K17" t="s">
        <v>55</v>
      </c>
    </row>
    <row r="18" spans="1:11" ht="15.6" x14ac:dyDescent="0.3">
      <c r="A18" s="1" t="s">
        <v>3</v>
      </c>
      <c r="B18" s="1" t="s">
        <v>18</v>
      </c>
      <c r="C18" s="1">
        <v>1</v>
      </c>
      <c r="D18" s="1" t="s">
        <v>2</v>
      </c>
      <c r="E18" s="2">
        <v>27.94</v>
      </c>
      <c r="F18" s="2">
        <v>5.5880000000000001</v>
      </c>
      <c r="H18">
        <f t="shared" si="1"/>
        <v>27.94</v>
      </c>
      <c r="I18">
        <f t="shared" si="0"/>
        <v>5.5880000000000001</v>
      </c>
    </row>
    <row r="19" spans="1:11" ht="15.6" x14ac:dyDescent="0.3">
      <c r="A19" s="1" t="s">
        <v>3</v>
      </c>
      <c r="B19" s="1" t="s">
        <v>19</v>
      </c>
      <c r="C19" s="1">
        <v>1</v>
      </c>
      <c r="D19" s="1" t="s">
        <v>2</v>
      </c>
      <c r="E19" s="2">
        <v>45.847000000000001</v>
      </c>
      <c r="F19" s="2">
        <v>-3.6829999999999998</v>
      </c>
      <c r="H19">
        <f t="shared" si="1"/>
        <v>45.847000000000001</v>
      </c>
      <c r="I19">
        <f t="shared" si="0"/>
        <v>-3.6829999999999998</v>
      </c>
    </row>
    <row r="20" spans="1:11" ht="15.6" x14ac:dyDescent="0.3">
      <c r="A20" s="1" t="s">
        <v>3</v>
      </c>
      <c r="B20" s="1" t="s">
        <v>20</v>
      </c>
      <c r="C20" s="1">
        <v>1</v>
      </c>
      <c r="D20" s="1" t="s">
        <v>2</v>
      </c>
      <c r="E20" s="2">
        <v>0</v>
      </c>
      <c r="F20" s="2">
        <v>-19.558</v>
      </c>
      <c r="H20">
        <f t="shared" si="1"/>
        <v>0</v>
      </c>
      <c r="I20">
        <f t="shared" si="0"/>
        <v>-19.558</v>
      </c>
    </row>
    <row r="21" spans="1:11" ht="15.6" x14ac:dyDescent="0.3">
      <c r="A21" s="1" t="s">
        <v>3</v>
      </c>
      <c r="B21" s="1" t="s">
        <v>21</v>
      </c>
      <c r="C21" s="1">
        <v>1</v>
      </c>
      <c r="D21" s="1" t="s">
        <v>2</v>
      </c>
      <c r="E21" s="2">
        <v>-27.94</v>
      </c>
      <c r="F21" s="2">
        <v>5.5880000000000001</v>
      </c>
      <c r="H21">
        <f t="shared" si="1"/>
        <v>-27.94</v>
      </c>
      <c r="I21">
        <f t="shared" si="0"/>
        <v>5.5880000000000001</v>
      </c>
    </row>
    <row r="22" spans="1:11" ht="15.6" x14ac:dyDescent="0.3">
      <c r="A22" s="1" t="s">
        <v>3</v>
      </c>
      <c r="B22" s="1" t="s">
        <v>22</v>
      </c>
      <c r="C22" s="1">
        <v>1</v>
      </c>
      <c r="D22" s="1" t="s">
        <v>2</v>
      </c>
      <c r="E22" s="2">
        <v>-45.847000000000001</v>
      </c>
      <c r="F22" s="2">
        <v>-3.6829999999999998</v>
      </c>
      <c r="H22">
        <f t="shared" si="1"/>
        <v>-45.847000000000001</v>
      </c>
      <c r="I22">
        <f t="shared" si="0"/>
        <v>-3.6829999999999998</v>
      </c>
    </row>
    <row r="23" spans="1:11" ht="31.2" x14ac:dyDescent="0.3">
      <c r="A23" s="1" t="s">
        <v>46</v>
      </c>
      <c r="B23" s="1" t="s">
        <v>23</v>
      </c>
      <c r="C23" s="1">
        <v>0.57999999999999996</v>
      </c>
      <c r="D23" s="1" t="s">
        <v>2</v>
      </c>
      <c r="E23" s="2">
        <v>24.084</v>
      </c>
      <c r="F23" s="2">
        <v>-14.558999999999999</v>
      </c>
      <c r="H23">
        <f t="shared" si="1"/>
        <v>13.968719999999999</v>
      </c>
      <c r="I23">
        <f t="shared" si="0"/>
        <v>-8.4442199999999996</v>
      </c>
    </row>
    <row r="24" spans="1:11" ht="31.2" x14ac:dyDescent="0.3">
      <c r="A24" s="1" t="s">
        <v>46</v>
      </c>
      <c r="B24" s="1" t="s">
        <v>24</v>
      </c>
      <c r="C24" s="1">
        <v>0.57999999999999996</v>
      </c>
      <c r="D24" s="1" t="s">
        <v>2</v>
      </c>
      <c r="E24" s="2">
        <v>39.197000000000003</v>
      </c>
      <c r="F24" s="2">
        <v>-22.052</v>
      </c>
      <c r="H24">
        <f t="shared" si="1"/>
        <v>22.734259999999999</v>
      </c>
      <c r="I24">
        <f t="shared" si="0"/>
        <v>-12.790159999999998</v>
      </c>
    </row>
    <row r="25" spans="1:11" ht="31.2" x14ac:dyDescent="0.3">
      <c r="A25" s="1" t="s">
        <v>46</v>
      </c>
      <c r="B25" s="1" t="s">
        <v>25</v>
      </c>
      <c r="C25" s="1">
        <v>0.57999999999999996</v>
      </c>
      <c r="D25" s="1" t="s">
        <v>2</v>
      </c>
      <c r="E25" s="2">
        <v>0</v>
      </c>
      <c r="F25" s="2">
        <v>-27.178000000000001</v>
      </c>
      <c r="H25">
        <f t="shared" si="1"/>
        <v>0</v>
      </c>
      <c r="I25">
        <f t="shared" si="0"/>
        <v>-15.76324</v>
      </c>
      <c r="J25" s="2"/>
    </row>
    <row r="26" spans="1:11" ht="31.2" x14ac:dyDescent="0.3">
      <c r="A26" s="1" t="s">
        <v>46</v>
      </c>
      <c r="B26" s="1" t="s">
        <v>26</v>
      </c>
      <c r="C26" s="1">
        <v>0.57999999999999996</v>
      </c>
      <c r="D26" s="1" t="s">
        <v>2</v>
      </c>
      <c r="E26" s="2">
        <v>-24.084</v>
      </c>
      <c r="F26" s="2">
        <v>-14.558999999999999</v>
      </c>
      <c r="H26">
        <f t="shared" si="1"/>
        <v>-13.968719999999999</v>
      </c>
      <c r="I26">
        <f t="shared" si="0"/>
        <v>-8.4442199999999996</v>
      </c>
    </row>
    <row r="27" spans="1:11" ht="31.2" x14ac:dyDescent="0.3">
      <c r="A27" s="1" t="s">
        <v>46</v>
      </c>
      <c r="B27" s="1" t="s">
        <v>27</v>
      </c>
      <c r="C27" s="1">
        <v>0.57999999999999996</v>
      </c>
      <c r="D27" s="1" t="s">
        <v>2</v>
      </c>
      <c r="E27" s="2">
        <v>-39.197000000000003</v>
      </c>
      <c r="F27" s="2">
        <v>-22.052</v>
      </c>
      <c r="H27">
        <f t="shared" si="1"/>
        <v>-22.734259999999999</v>
      </c>
      <c r="I27">
        <f t="shared" si="0"/>
        <v>-12.790159999999998</v>
      </c>
    </row>
    <row r="28" spans="1:11" ht="31.2" x14ac:dyDescent="0.3">
      <c r="A28" s="1" t="s">
        <v>45</v>
      </c>
      <c r="B28" s="1" t="s">
        <v>44</v>
      </c>
      <c r="C28" s="1">
        <v>0.24</v>
      </c>
      <c r="D28" s="1" t="s">
        <v>2</v>
      </c>
      <c r="E28" s="2">
        <v>11.468</v>
      </c>
      <c r="F28" s="2">
        <v>-50.673000000000002</v>
      </c>
      <c r="H28">
        <f t="shared" si="1"/>
        <v>2.7523200000000001</v>
      </c>
      <c r="I28">
        <f t="shared" si="0"/>
        <v>-12.161519999999999</v>
      </c>
    </row>
    <row r="29" spans="1:11" ht="15.6" x14ac:dyDescent="0.3">
      <c r="A29" s="1" t="s">
        <v>28</v>
      </c>
      <c r="B29" s="1" t="s">
        <v>29</v>
      </c>
      <c r="C29" s="1">
        <f>20*0.07</f>
        <v>1.4000000000000001</v>
      </c>
      <c r="D29" s="1" t="s">
        <v>2</v>
      </c>
      <c r="E29" s="2">
        <v>24.395</v>
      </c>
      <c r="F29" s="2">
        <v>-24.395</v>
      </c>
      <c r="H29">
        <f t="shared" si="1"/>
        <v>34.153000000000006</v>
      </c>
      <c r="I29">
        <f t="shared" si="0"/>
        <v>-34.153000000000006</v>
      </c>
    </row>
    <row r="30" spans="1:11" ht="15.6" x14ac:dyDescent="0.3">
      <c r="A30" s="1" t="s">
        <v>28</v>
      </c>
      <c r="B30" s="1" t="s">
        <v>30</v>
      </c>
      <c r="C30" s="1">
        <f>20*0.07</f>
        <v>1.4000000000000001</v>
      </c>
      <c r="D30" s="1" t="s">
        <v>2</v>
      </c>
      <c r="E30" s="2">
        <v>-25.102</v>
      </c>
      <c r="F30" s="2">
        <v>-25.102</v>
      </c>
      <c r="H30">
        <f t="shared" si="1"/>
        <v>-35.142800000000001</v>
      </c>
      <c r="I30">
        <f t="shared" si="0"/>
        <v>-35.142800000000001</v>
      </c>
    </row>
    <row r="31" spans="1:11" ht="15.6" x14ac:dyDescent="0.3">
      <c r="A31" s="1" t="s">
        <v>42</v>
      </c>
      <c r="B31" s="1" t="s">
        <v>43</v>
      </c>
      <c r="C31" s="1">
        <v>0.252</v>
      </c>
      <c r="D31" s="1" t="s">
        <v>2</v>
      </c>
      <c r="E31" s="2">
        <v>-10.922000000000001</v>
      </c>
      <c r="F31" s="2">
        <v>-50.673000000000002</v>
      </c>
      <c r="H31">
        <f t="shared" si="1"/>
        <v>-2.7523440000000003</v>
      </c>
    </row>
    <row r="32" spans="1:11" ht="15.6" x14ac:dyDescent="0.3">
      <c r="A32" s="1" t="s">
        <v>47</v>
      </c>
      <c r="B32" s="1" t="s">
        <v>49</v>
      </c>
      <c r="C32" s="1">
        <v>0.11</v>
      </c>
      <c r="D32" s="1" t="s">
        <v>2</v>
      </c>
      <c r="E32" s="2">
        <v>-14.845000000000001</v>
      </c>
      <c r="F32" s="2">
        <v>-38.456000000000003</v>
      </c>
      <c r="H32">
        <f t="shared" si="1"/>
        <v>-1.6329500000000001</v>
      </c>
      <c r="I32">
        <f t="shared" si="0"/>
        <v>-4.2301600000000006</v>
      </c>
    </row>
    <row r="33" spans="1:11" ht="15.6" x14ac:dyDescent="0.3">
      <c r="A33" s="1" t="s">
        <v>48</v>
      </c>
      <c r="B33" s="1" t="s">
        <v>50</v>
      </c>
      <c r="C33" s="1">
        <v>0.24</v>
      </c>
      <c r="D33" s="1" t="s">
        <v>2</v>
      </c>
      <c r="E33" s="2">
        <v>13.319000000000001</v>
      </c>
      <c r="F33" s="2">
        <v>-38.456000000000003</v>
      </c>
      <c r="H33">
        <f t="shared" si="1"/>
        <v>3.1965600000000003</v>
      </c>
      <c r="I33">
        <f t="shared" si="0"/>
        <v>-9.2294400000000003</v>
      </c>
    </row>
    <row r="34" spans="1:11" ht="15.6" x14ac:dyDescent="0.3">
      <c r="A34" s="1" t="s">
        <v>56</v>
      </c>
      <c r="B34" s="1"/>
      <c r="C34" s="1">
        <v>0</v>
      </c>
      <c r="D34" s="1"/>
      <c r="E34" s="2">
        <v>0</v>
      </c>
      <c r="F34" s="2">
        <v>-54</v>
      </c>
      <c r="H34">
        <f t="shared" si="1"/>
        <v>0</v>
      </c>
      <c r="I34">
        <f t="shared" si="0"/>
        <v>0</v>
      </c>
    </row>
    <row r="35" spans="1:11" ht="15.6" x14ac:dyDescent="0.3">
      <c r="A35" s="1" t="s">
        <v>57</v>
      </c>
      <c r="B35" s="1"/>
      <c r="C35" s="1">
        <v>1.23</v>
      </c>
      <c r="D35" s="1"/>
      <c r="E35" s="2">
        <v>0</v>
      </c>
      <c r="F35" s="2">
        <v>54</v>
      </c>
      <c r="H35">
        <f t="shared" si="1"/>
        <v>0</v>
      </c>
      <c r="I35">
        <f t="shared" si="0"/>
        <v>66.42</v>
      </c>
    </row>
    <row r="36" spans="1:11" ht="15.6" x14ac:dyDescent="0.3">
      <c r="A36" s="1"/>
      <c r="B36" s="1"/>
      <c r="D36" s="1"/>
      <c r="E36" s="1"/>
      <c r="F36" s="1"/>
    </row>
    <row r="38" spans="1:11" x14ac:dyDescent="0.3">
      <c r="C38">
        <f>SUM(C3:C37)</f>
        <v>23.547999999999984</v>
      </c>
      <c r="H38">
        <f>SUM(H3:H37)</f>
        <v>-0.98983799999999489</v>
      </c>
      <c r="I38">
        <f>SUM(I3:I37)</f>
        <v>2.2024000000030242E-2</v>
      </c>
      <c r="K38">
        <f>66.398/54</f>
        <v>1.2295925925925926</v>
      </c>
    </row>
    <row r="40" spans="1:11" x14ac:dyDescent="0.3">
      <c r="H40">
        <f>H38/C38</f>
        <v>-4.2034907423135537E-2</v>
      </c>
      <c r="I40">
        <f>I38/C38</f>
        <v>9.3528112791023681E-4</v>
      </c>
    </row>
    <row r="42" spans="1:11" ht="15.6" x14ac:dyDescent="0.3">
      <c r="A42" t="s">
        <v>53</v>
      </c>
      <c r="E42" s="1"/>
      <c r="F42" s="1"/>
      <c r="H42">
        <f>H32+H14</f>
        <v>-3.196574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Monz, Ludwin</dc:creator>
  <cp:lastModifiedBy>Ludwin Monz</cp:lastModifiedBy>
  <cp:lastPrinted>2023-06-10T08:09:08Z</cp:lastPrinted>
  <dcterms:created xsi:type="dcterms:W3CDTF">2021-02-20T19:10:50Z</dcterms:created>
  <dcterms:modified xsi:type="dcterms:W3CDTF">2023-06-14T15:54:47Z</dcterms:modified>
</cp:coreProperties>
</file>