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TMakers_Hardware\SwitchBoard\BOM\"/>
    </mc:Choice>
  </mc:AlternateContent>
  <bookViews>
    <workbookView xWindow="0" yWindow="0" windowWidth="23040" windowHeight="9048" activeTab="1"/>
  </bookViews>
  <sheets>
    <sheet name="BOM" sheetId="1" r:id="rId1"/>
    <sheet name="sourced parts" sheetId="2" r:id="rId2"/>
  </sheets>
  <definedNames>
    <definedName name="numbds">'sourced parts'!$B$1</definedName>
  </definedNames>
  <calcPr calcId="171027" fullCalcOnLoad="1"/>
</workbook>
</file>

<file path=xl/calcChain.xml><?xml version="1.0" encoding="utf-8"?>
<calcChain xmlns="http://schemas.openxmlformats.org/spreadsheetml/2006/main">
  <c r="L15" i="2" l="1"/>
  <c r="L14" i="2"/>
  <c r="I13" i="2"/>
  <c r="L13" i="2" s="1"/>
  <c r="I12" i="2"/>
  <c r="L12" i="2" s="1"/>
  <c r="I11" i="2"/>
  <c r="L11" i="2" s="1"/>
  <c r="L10" i="2"/>
  <c r="L9" i="2"/>
  <c r="L8" i="2"/>
  <c r="I8" i="2"/>
  <c r="L7" i="2"/>
  <c r="I7" i="2"/>
  <c r="I6" i="2"/>
  <c r="L6" i="2" s="1"/>
  <c r="I5" i="2"/>
  <c r="L5" i="2" s="1"/>
  <c r="L4" i="2"/>
  <c r="I4" i="2"/>
  <c r="L18" i="2" l="1"/>
  <c r="M18" i="2" s="1"/>
</calcChain>
</file>

<file path=xl/sharedStrings.xml><?xml version="1.0" encoding="utf-8"?>
<sst xmlns="http://schemas.openxmlformats.org/spreadsheetml/2006/main" count="273" uniqueCount="183">
  <si>
    <t>Qty</t>
  </si>
  <si>
    <t>Value</t>
  </si>
  <si>
    <t>Device</t>
  </si>
  <si>
    <t>Package</t>
  </si>
  <si>
    <t>Vaidated</t>
  </si>
  <si>
    <t>Each</t>
  </si>
  <si>
    <t>Extended</t>
  </si>
  <si>
    <t>Parts</t>
  </si>
  <si>
    <t>Description</t>
  </si>
  <si>
    <t>MF</t>
  </si>
  <si>
    <t>MPN</t>
  </si>
  <si>
    <t>OC_FARNELL</t>
  </si>
  <si>
    <t>OC_NEWARK</t>
  </si>
  <si>
    <t>PACKAGE</t>
  </si>
  <si>
    <t>PROD_ID</t>
  </si>
  <si>
    <t>SUPPLIER</t>
  </si>
  <si>
    <t>TOLERANCE</t>
  </si>
  <si>
    <t>VALUE</t>
  </si>
  <si>
    <t>VOLTAGERATING</t>
  </si>
  <si>
    <t>FE06-1</t>
  </si>
  <si>
    <t>FE06</t>
  </si>
  <si>
    <t>N</t>
  </si>
  <si>
    <t>TB1</t>
  </si>
  <si>
    <t xml:space="preserve"> TB2</t>
  </si>
  <si>
    <t xml:space="preserve"> TB3</t>
  </si>
  <si>
    <t xml:space="preserve"> TB4</t>
  </si>
  <si>
    <t xml:space="preserve"> TB5</t>
  </si>
  <si>
    <t>FEMALE HEADER</t>
  </si>
  <si>
    <t>unknown</t>
  </si>
  <si>
    <t>SJW</t>
  </si>
  <si>
    <t>CSA0</t>
  </si>
  <si>
    <t xml:space="preserve"> CSA1</t>
  </si>
  <si>
    <t xml:space="preserve"> IOA0</t>
  </si>
  <si>
    <t xml:space="preserve"> IOA1</t>
  </si>
  <si>
    <t xml:space="preserve"> IOA2</t>
  </si>
  <si>
    <t>SMD solder JUMPER</t>
  </si>
  <si>
    <t>SWITCH_PUSHBUTTONSOFTTOUCHSMD_SJ</t>
  </si>
  <si>
    <t>PUSHBUTTON_SMD_SJ</t>
  </si>
  <si>
    <t>RESET</t>
  </si>
  <si>
    <t>Buttons</t>
  </si>
  <si>
    <t>R-US_M0805</t>
  </si>
  <si>
    <t>M0805</t>
  </si>
  <si>
    <t>R8</t>
  </si>
  <si>
    <t>RESISTOR</t>
  </si>
  <si>
    <t xml:space="preserve"> American symbol</t>
  </si>
  <si>
    <t>100pF</t>
  </si>
  <si>
    <t>C0603C101J5GACTU</t>
  </si>
  <si>
    <t>CAPC1608X85N</t>
  </si>
  <si>
    <t>C2</t>
  </si>
  <si>
    <t>CAPACITOR</t>
  </si>
  <si>
    <t>64K2833</t>
  </si>
  <si>
    <t>Kemet</t>
  </si>
  <si>
    <t>ﾱ5%</t>
  </si>
  <si>
    <t>50V</t>
  </si>
  <si>
    <t>10k</t>
  </si>
  <si>
    <t>R1</t>
  </si>
  <si>
    <t xml:space="preserve"> R2</t>
  </si>
  <si>
    <t xml:space="preserve"> R3</t>
  </si>
  <si>
    <t xml:space="preserve"> R4</t>
  </si>
  <si>
    <t xml:space="preserve"> R5</t>
  </si>
  <si>
    <t xml:space="preserve"> R6</t>
  </si>
  <si>
    <t xml:space="preserve"> R7</t>
  </si>
  <si>
    <t>22-27-2021-02</t>
  </si>
  <si>
    <t>6410-02</t>
  </si>
  <si>
    <t>TB6</t>
  </si>
  <si>
    <t>CONNECTOR</t>
  </si>
  <si>
    <t>MOLEX</t>
  </si>
  <si>
    <t>FEATHERWING_NODIM</t>
  </si>
  <si>
    <t>FEATHERWING_DIM</t>
  </si>
  <si>
    <t>MS1</t>
  </si>
  <si>
    <t>INA219AIDCNR</t>
  </si>
  <si>
    <t>SOT65P280X145-8N</t>
  </si>
  <si>
    <t>U4</t>
  </si>
  <si>
    <t>CURRENT/POWER MONITOR</t>
  </si>
  <si>
    <t>09P2546</t>
  </si>
  <si>
    <t>SOT-23-8</t>
  </si>
  <si>
    <t>Texas Instruments</t>
  </si>
  <si>
    <t>num boards</t>
  </si>
  <si>
    <t>Component</t>
  </si>
  <si>
    <t>Mfg</t>
  </si>
  <si>
    <t>p/n</t>
  </si>
  <si>
    <t>pkg/sfx</t>
  </si>
  <si>
    <t>package</t>
  </si>
  <si>
    <t>source</t>
  </si>
  <si>
    <t>in Eagle</t>
  </si>
  <si>
    <t>quan/board</t>
  </si>
  <si>
    <t>quantity</t>
  </si>
  <si>
    <t>purchased</t>
  </si>
  <si>
    <t>each</t>
  </si>
  <si>
    <t>total</t>
  </si>
  <si>
    <t>Notes</t>
  </si>
  <si>
    <t>Relay</t>
  </si>
  <si>
    <t>EE2-3TNUH-L</t>
  </si>
  <si>
    <t>n/a</t>
  </si>
  <si>
    <t>Newark</t>
  </si>
  <si>
    <t>Y</t>
  </si>
  <si>
    <t>Relay Driver</t>
  </si>
  <si>
    <t>TI</t>
  </si>
  <si>
    <t>ULN2003ANSR</t>
  </si>
  <si>
    <t>SO-16</t>
  </si>
  <si>
    <t>GPIO Exp</t>
  </si>
  <si>
    <t>MCHP</t>
  </si>
  <si>
    <t>MCP23017-E/SS</t>
  </si>
  <si>
    <t>SSOP-28</t>
  </si>
  <si>
    <t>Digi-Key</t>
  </si>
  <si>
    <t>Current Monitor</t>
  </si>
  <si>
    <t>INA219AIDR</t>
  </si>
  <si>
    <t>SOIC-8</t>
  </si>
  <si>
    <t>bypass caps</t>
  </si>
  <si>
    <t>Murata</t>
  </si>
  <si>
    <t>LLL216R71E104MA01L</t>
  </si>
  <si>
    <t>12m20</t>
  </si>
  <si>
    <t>0.1uF 10V Ceramic</t>
  </si>
  <si>
    <t>pu resistor network</t>
  </si>
  <si>
    <t>CTS</t>
  </si>
  <si>
    <t>746X101103JP</t>
  </si>
  <si>
    <t>32m16</t>
  </si>
  <si>
    <t>cur_sense resistor</t>
  </si>
  <si>
    <t>Panasonic</t>
  </si>
  <si>
    <t>ERJ-8BWFR100V</t>
  </si>
  <si>
    <t>0.1 ohm &gt; .7 W</t>
  </si>
  <si>
    <t>1W 1% 6432m</t>
  </si>
  <si>
    <t>6-p terminal block</t>
  </si>
  <si>
    <t>Kaweei</t>
  </si>
  <si>
    <t>KF120-6P</t>
  </si>
  <si>
    <t>Adafruit</t>
  </si>
  <si>
    <t>2-p terminal block</t>
  </si>
  <si>
    <t>KF120-2P</t>
  </si>
  <si>
    <t>8-p header</t>
  </si>
  <si>
    <t>UNSOURCED</t>
  </si>
  <si>
    <t>reset switch</t>
  </si>
  <si>
    <t>Omron</t>
  </si>
  <si>
    <t>B3U-1000P</t>
  </si>
  <si>
    <t>power LED</t>
  </si>
  <si>
    <t>QT Brightek</t>
  </si>
  <si>
    <t>QBLP650-IG</t>
  </si>
  <si>
    <t>dropping resistor</t>
  </si>
  <si>
    <t>not required</t>
  </si>
  <si>
    <t>Package Only</t>
  </si>
  <si>
    <t>-</t>
  </si>
  <si>
    <t>per board</t>
  </si>
  <si>
    <t>Mouser</t>
  </si>
  <si>
    <t>399-11010-1-ND</t>
  </si>
  <si>
    <t>80-EE2-3TNUH-L</t>
  </si>
  <si>
    <t>18X4816</t>
  </si>
  <si>
    <t>price</t>
  </si>
  <si>
    <t>price break</t>
  </si>
  <si>
    <t>pad wid</t>
  </si>
  <si>
    <t>pad len</t>
  </si>
  <si>
    <t>296-27172-1-ND</t>
  </si>
  <si>
    <t>595-ULN2003ANSR</t>
  </si>
  <si>
    <t>87W8606</t>
  </si>
  <si>
    <t>SOIC</t>
  </si>
  <si>
    <t>D</t>
  </si>
  <si>
    <t>SO</t>
  </si>
  <si>
    <t>NS</t>
  </si>
  <si>
    <t>any</t>
  </si>
  <si>
    <t>TSSOP</t>
  </si>
  <si>
    <t>PW</t>
  </si>
  <si>
    <t>MCP23017-E/SS-ND</t>
  </si>
  <si>
    <t>6-p header</t>
  </si>
  <si>
    <t>1.1132 @ 25</t>
  </si>
  <si>
    <t>296-23978-1-ND</t>
  </si>
  <si>
    <t>595-INA219AIDR</t>
  </si>
  <si>
    <t>87W8958</t>
  </si>
  <si>
    <t>490-4346-1-ND</t>
  </si>
  <si>
    <t>0603</t>
  </si>
  <si>
    <t>746X101103JPCT-ND</t>
  </si>
  <si>
    <t>cs resistor</t>
  </si>
  <si>
    <t>311-0.1ARCT-ND</t>
  </si>
  <si>
    <t>08N2429</t>
  </si>
  <si>
    <t>2512i = 6432m</t>
  </si>
  <si>
    <t>1 W</t>
  </si>
  <si>
    <t>10 (0.405)</t>
  </si>
  <si>
    <t>PT2512FK-070R1L</t>
  </si>
  <si>
    <t>Yageo</t>
  </si>
  <si>
    <t>kf-120-6p</t>
  </si>
  <si>
    <t>kf-120-2p</t>
  </si>
  <si>
    <t>SW1020CT-ND</t>
  </si>
  <si>
    <t>Vf=3.3V 20 mA</t>
  </si>
  <si>
    <t>micro</t>
  </si>
  <si>
    <t>1516-1163-1-ND</t>
  </si>
  <si>
    <t>.318 @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</si>
</sst>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0.5"/>
      <color theme="1"/>
      <name val="Times New Roman"/>
      <family val="1"/>
    </font>
    <font>
      <sz val="10.5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3" fillId="0" borderId="0" xfId="0" applyFont="1"/>
    <xf numFmtId="0" fontId="5" fillId="2" borderId="0" xfId="0" applyFont="1" applyFill="1" applyAlignment="1">
      <alignment wrapText="1"/>
    </xf>
    <xf numFmtId="0" fontId="4" fillId="0" borderId="0" xfId="0" applyFont="1" applyFill="1"/>
    <xf numFmtId="0" fontId="4" fillId="3" borderId="0" xfId="0" applyFont="1" applyFill="1" applyAlignment="1">
      <alignment horizontal="center"/>
    </xf>
    <xf numFmtId="2" fontId="4" fillId="2" borderId="0" xfId="0" applyNumberFormat="1" applyFont="1" applyFill="1"/>
    <xf numFmtId="0" fontId="4" fillId="3" borderId="0" xfId="0" applyFont="1" applyFill="1"/>
    <xf numFmtId="0" fontId="4" fillId="0" borderId="0" xfId="0" applyFont="1" applyAlignment="1">
      <alignment horizontal="fill"/>
    </xf>
    <xf numFmtId="164" fontId="3" fillId="0" borderId="0" xfId="0" applyNumberFormat="1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10" fontId="4" fillId="0" borderId="0" xfId="0" applyNumberFormat="1" applyFont="1"/>
    <xf numFmtId="0" fontId="5" fillId="0" borderId="0" xfId="0" applyFont="1" applyAlignment="1">
      <alignment wrapText="1"/>
    </xf>
    <xf numFmtId="2" fontId="3" fillId="0" borderId="0" xfId="0" applyNumberFormat="1" applyFont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/>
  </sheetViews>
  <sheetFormatPr defaultRowHeight="13.8" x14ac:dyDescent="0.25"/>
  <cols>
    <col min="1" max="1" width="4.19921875" customWidth="1"/>
    <col min="2" max="2" width="20.296875" customWidth="1"/>
    <col min="3" max="3" width="37.19921875" customWidth="1"/>
    <col min="4" max="4" width="20.5" customWidth="1"/>
    <col min="5" max="6" width="5.3984375" customWidth="1"/>
    <col min="7" max="7" width="8.69921875" customWidth="1"/>
    <col min="8" max="8" width="7.09765625" customWidth="1"/>
    <col min="9" max="9" width="24.796875" customWidth="1"/>
    <col min="10" max="10" width="15.19921875" customWidth="1"/>
    <col min="11" max="11" width="13.296875" customWidth="1"/>
    <col min="12" max="12" width="17.69921875" customWidth="1"/>
    <col min="13" max="13" width="17.796875" customWidth="1"/>
    <col min="14" max="14" width="9.796875" customWidth="1"/>
    <col min="15" max="15" width="10" customWidth="1"/>
    <col min="16" max="16" width="15.5" customWidth="1"/>
    <col min="17" max="17" width="11.69921875" customWidth="1"/>
    <col min="18" max="18" width="7.09765625" customWidth="1"/>
    <col min="19" max="19" width="15.59765625" customWidth="1"/>
    <col min="20" max="20" width="4.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0" x14ac:dyDescent="0.25">
      <c r="A2">
        <v>5</v>
      </c>
      <c r="C2" t="s">
        <v>19</v>
      </c>
      <c r="D2" t="s">
        <v>20</v>
      </c>
      <c r="E2" s="1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P2" t="s">
        <v>28</v>
      </c>
      <c r="Q2" t="s">
        <v>28</v>
      </c>
    </row>
    <row r="3" spans="1:20" x14ac:dyDescent="0.25">
      <c r="A3">
        <v>5</v>
      </c>
      <c r="C3" t="s">
        <v>29</v>
      </c>
      <c r="D3" t="s">
        <v>29</v>
      </c>
      <c r="E3" s="1" t="s">
        <v>21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</row>
    <row r="4" spans="1:20" x14ac:dyDescent="0.25">
      <c r="A4">
        <v>1</v>
      </c>
      <c r="C4" t="s">
        <v>36</v>
      </c>
      <c r="D4" t="s">
        <v>37</v>
      </c>
      <c r="E4" s="1" t="s">
        <v>21</v>
      </c>
      <c r="H4" t="s">
        <v>38</v>
      </c>
      <c r="I4" t="s">
        <v>39</v>
      </c>
    </row>
    <row r="5" spans="1:20" x14ac:dyDescent="0.25">
      <c r="A5">
        <v>1</v>
      </c>
      <c r="B5">
        <v>0.1</v>
      </c>
      <c r="C5" t="s">
        <v>40</v>
      </c>
      <c r="D5" t="s">
        <v>41</v>
      </c>
      <c r="E5" s="1" t="s">
        <v>21</v>
      </c>
      <c r="H5" t="s">
        <v>42</v>
      </c>
      <c r="I5" t="s">
        <v>43</v>
      </c>
      <c r="J5" t="s">
        <v>44</v>
      </c>
    </row>
    <row r="6" spans="1:20" x14ac:dyDescent="0.25">
      <c r="A6">
        <v>1</v>
      </c>
      <c r="B6" t="s">
        <v>45</v>
      </c>
      <c r="C6" t="s">
        <v>46</v>
      </c>
      <c r="D6" t="s">
        <v>47</v>
      </c>
      <c r="E6" s="1" t="s">
        <v>21</v>
      </c>
      <c r="H6" t="s">
        <v>48</v>
      </c>
      <c r="I6" t="s">
        <v>49</v>
      </c>
      <c r="J6">
        <v>603</v>
      </c>
      <c r="L6" t="s">
        <v>46</v>
      </c>
      <c r="M6">
        <v>1414603</v>
      </c>
      <c r="N6" t="s">
        <v>50</v>
      </c>
      <c r="Q6" t="s">
        <v>51</v>
      </c>
      <c r="R6" t="s">
        <v>52</v>
      </c>
      <c r="S6" t="s">
        <v>45</v>
      </c>
      <c r="T6" t="s">
        <v>53</v>
      </c>
    </row>
    <row r="7" spans="1:20" x14ac:dyDescent="0.25">
      <c r="A7">
        <v>7</v>
      </c>
      <c r="B7" t="s">
        <v>54</v>
      </c>
      <c r="C7" t="s">
        <v>40</v>
      </c>
      <c r="D7" t="s">
        <v>41</v>
      </c>
      <c r="E7" s="1" t="s">
        <v>21</v>
      </c>
      <c r="H7" t="s">
        <v>55</v>
      </c>
      <c r="I7" t="s">
        <v>56</v>
      </c>
      <c r="J7" t="s">
        <v>57</v>
      </c>
      <c r="K7" t="s">
        <v>58</v>
      </c>
      <c r="L7" t="s">
        <v>59</v>
      </c>
      <c r="M7" t="s">
        <v>60</v>
      </c>
      <c r="N7" t="s">
        <v>61</v>
      </c>
      <c r="O7" t="s">
        <v>43</v>
      </c>
      <c r="P7" t="s">
        <v>44</v>
      </c>
    </row>
    <row r="8" spans="1:20" x14ac:dyDescent="0.25">
      <c r="A8">
        <v>1</v>
      </c>
      <c r="B8" t="s">
        <v>62</v>
      </c>
      <c r="C8" t="s">
        <v>62</v>
      </c>
      <c r="D8" t="s">
        <v>63</v>
      </c>
      <c r="E8" s="1" t="s">
        <v>21</v>
      </c>
      <c r="H8" t="s">
        <v>64</v>
      </c>
      <c r="I8" t="s">
        <v>65</v>
      </c>
      <c r="J8" t="s">
        <v>66</v>
      </c>
      <c r="L8" t="s">
        <v>28</v>
      </c>
      <c r="M8" t="s">
        <v>28</v>
      </c>
    </row>
    <row r="9" spans="1:20" x14ac:dyDescent="0.25">
      <c r="A9">
        <v>1</v>
      </c>
      <c r="B9" t="s">
        <v>67</v>
      </c>
      <c r="C9" t="s">
        <v>67</v>
      </c>
      <c r="D9" t="s">
        <v>68</v>
      </c>
      <c r="E9" s="1" t="s">
        <v>21</v>
      </c>
      <c r="H9" t="s">
        <v>69</v>
      </c>
    </row>
    <row r="10" spans="1:20" x14ac:dyDescent="0.25">
      <c r="A10">
        <v>1</v>
      </c>
      <c r="B10" t="s">
        <v>70</v>
      </c>
      <c r="C10" t="s">
        <v>70</v>
      </c>
      <c r="D10" t="s">
        <v>71</v>
      </c>
      <c r="E10" s="1" t="s">
        <v>21</v>
      </c>
      <c r="H10" t="s">
        <v>72</v>
      </c>
      <c r="I10" t="s">
        <v>73</v>
      </c>
      <c r="K10" t="s">
        <v>70</v>
      </c>
      <c r="L10">
        <v>1682558</v>
      </c>
      <c r="M10" t="s">
        <v>74</v>
      </c>
      <c r="N10" t="s">
        <v>75</v>
      </c>
      <c r="P10" t="s">
        <v>76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2"/>
  <sheetViews>
    <sheetView tabSelected="1" workbookViewId="0"/>
  </sheetViews>
  <sheetFormatPr defaultRowHeight="13.35" x14ac:dyDescent="0.25"/>
  <cols>
    <col min="1" max="1" width="15.8984375" style="3" customWidth="1"/>
    <col min="2" max="2" width="19.5" style="3" customWidth="1"/>
    <col min="3" max="3" width="13.796875" style="3" customWidth="1"/>
    <col min="4" max="4" width="13" style="3" customWidth="1"/>
    <col min="5" max="5" width="10.69921875" style="6" customWidth="1"/>
    <col min="6" max="6" width="11.69921875" style="6" customWidth="1"/>
    <col min="7" max="7" width="11" style="3" customWidth="1"/>
    <col min="8" max="8" width="11.3984375" style="3" customWidth="1"/>
    <col min="9" max="12" width="10.69921875" style="3" customWidth="1"/>
    <col min="13" max="13" width="14.296875" style="3" customWidth="1"/>
    <col min="14" max="1024" width="10.69921875" style="3" customWidth="1"/>
  </cols>
  <sheetData>
    <row r="1" spans="1:1021" ht="13.8" x14ac:dyDescent="0.25">
      <c r="A1" s="2" t="s">
        <v>77</v>
      </c>
      <c r="B1" s="2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</row>
    <row r="2" spans="1:1021" ht="13.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</row>
    <row r="3" spans="1:1021" ht="13.8" x14ac:dyDescent="0.25">
      <c r="A3" s="2" t="s">
        <v>78</v>
      </c>
      <c r="B3" s="2" t="s">
        <v>79</v>
      </c>
      <c r="C3" s="2" t="s">
        <v>80</v>
      </c>
      <c r="D3" s="2" t="s">
        <v>81</v>
      </c>
      <c r="E3" s="2" t="s">
        <v>82</v>
      </c>
      <c r="F3" s="2" t="s">
        <v>83</v>
      </c>
      <c r="G3" s="2" t="s">
        <v>84</v>
      </c>
      <c r="H3" s="2" t="s">
        <v>85</v>
      </c>
      <c r="I3" s="2" t="s">
        <v>86</v>
      </c>
      <c r="J3" s="2" t="s">
        <v>87</v>
      </c>
      <c r="K3" s="2" t="s">
        <v>88</v>
      </c>
      <c r="L3" s="2" t="s">
        <v>89</v>
      </c>
      <c r="M3" s="2" t="s">
        <v>90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</row>
    <row r="4" spans="1:1021" ht="13.8" x14ac:dyDescent="0.25">
      <c r="A4" s="3" t="s">
        <v>91</v>
      </c>
      <c r="B4" s="4" t="s">
        <v>51</v>
      </c>
      <c r="C4" s="5" t="s">
        <v>92</v>
      </c>
      <c r="E4" s="6" t="s">
        <v>93</v>
      </c>
      <c r="F4" s="6" t="s">
        <v>94</v>
      </c>
      <c r="G4" s="4" t="s">
        <v>95</v>
      </c>
      <c r="H4" s="3">
        <v>5</v>
      </c>
      <c r="I4" s="3">
        <f>H4*numbds</f>
        <v>30</v>
      </c>
      <c r="J4" s="5">
        <v>30</v>
      </c>
      <c r="K4" s="5">
        <v>2.12</v>
      </c>
      <c r="L4" s="7">
        <f t="shared" ref="L4:L15" si="0">I4*K4</f>
        <v>63.6</v>
      </c>
    </row>
    <row r="5" spans="1:1021" ht="13.8" x14ac:dyDescent="0.25">
      <c r="A5" s="3" t="s">
        <v>96</v>
      </c>
      <c r="B5" s="4" t="s">
        <v>97</v>
      </c>
      <c r="C5" s="5" t="s">
        <v>98</v>
      </c>
      <c r="E5" s="4" t="s">
        <v>99</v>
      </c>
      <c r="F5" s="6" t="s">
        <v>94</v>
      </c>
      <c r="G5" s="4" t="s">
        <v>95</v>
      </c>
      <c r="H5" s="3">
        <v>2</v>
      </c>
      <c r="I5" s="3">
        <f>H5*numbds</f>
        <v>12</v>
      </c>
      <c r="J5" s="5">
        <v>100</v>
      </c>
      <c r="K5" s="5">
        <v>8.1000000000000003E-2</v>
      </c>
      <c r="L5" s="7">
        <f t="shared" si="0"/>
        <v>0.97199999999999998</v>
      </c>
    </row>
    <row r="6" spans="1:1021" ht="13.8" x14ac:dyDescent="0.25">
      <c r="A6" s="3" t="s">
        <v>100</v>
      </c>
      <c r="B6" s="4" t="s">
        <v>101</v>
      </c>
      <c r="C6" s="8" t="s">
        <v>102</v>
      </c>
      <c r="E6" s="4" t="s">
        <v>103</v>
      </c>
      <c r="F6" s="6" t="s">
        <v>104</v>
      </c>
      <c r="G6" s="4" t="s">
        <v>95</v>
      </c>
      <c r="H6" s="3">
        <v>1</v>
      </c>
      <c r="I6" s="3">
        <f>H6*numbds</f>
        <v>6</v>
      </c>
      <c r="K6" s="5">
        <v>1.34</v>
      </c>
      <c r="L6" s="7">
        <f t="shared" si="0"/>
        <v>8.0400000000000009</v>
      </c>
    </row>
    <row r="7" spans="1:1021" ht="13.8" x14ac:dyDescent="0.25">
      <c r="A7" s="3" t="s">
        <v>105</v>
      </c>
      <c r="B7" s="4" t="s">
        <v>97</v>
      </c>
      <c r="C7" s="5" t="s">
        <v>106</v>
      </c>
      <c r="E7" s="4" t="s">
        <v>107</v>
      </c>
      <c r="F7" s="6" t="s">
        <v>94</v>
      </c>
      <c r="G7" s="4" t="s">
        <v>95</v>
      </c>
      <c r="H7" s="3">
        <v>1</v>
      </c>
      <c r="I7" s="3">
        <f>H7*numbds</f>
        <v>6</v>
      </c>
      <c r="J7" s="5">
        <v>6</v>
      </c>
      <c r="K7" s="5">
        <v>2.12</v>
      </c>
      <c r="L7" s="7">
        <f t="shared" si="0"/>
        <v>12.72</v>
      </c>
    </row>
    <row r="8" spans="1:1021" ht="13.8" x14ac:dyDescent="0.25">
      <c r="A8" s="3" t="s">
        <v>108</v>
      </c>
      <c r="B8" s="4" t="s">
        <v>109</v>
      </c>
      <c r="C8" s="5" t="s">
        <v>110</v>
      </c>
      <c r="E8" s="4" t="s">
        <v>111</v>
      </c>
      <c r="F8" s="6" t="s">
        <v>104</v>
      </c>
      <c r="G8" s="4" t="s">
        <v>95</v>
      </c>
      <c r="H8" s="3">
        <v>2</v>
      </c>
      <c r="I8" s="3">
        <f>H8*numbds</f>
        <v>12</v>
      </c>
      <c r="K8" s="5">
        <v>0.33100000000000002</v>
      </c>
      <c r="L8" s="7">
        <f t="shared" si="0"/>
        <v>3.9720000000000004</v>
      </c>
      <c r="M8" s="3" t="s">
        <v>112</v>
      </c>
    </row>
    <row r="9" spans="1:1021" ht="13.8" x14ac:dyDescent="0.25">
      <c r="A9" s="3" t="s">
        <v>113</v>
      </c>
      <c r="B9" s="4" t="s">
        <v>114</v>
      </c>
      <c r="C9" s="5" t="s">
        <v>115</v>
      </c>
      <c r="E9" s="9" t="s">
        <v>116</v>
      </c>
      <c r="F9" s="6" t="s">
        <v>104</v>
      </c>
      <c r="G9" s="4" t="s">
        <v>95</v>
      </c>
      <c r="H9" s="3">
        <v>1</v>
      </c>
      <c r="I9" s="10">
        <v>10</v>
      </c>
      <c r="J9" s="10"/>
      <c r="K9" s="5">
        <v>0.31900000000000001</v>
      </c>
      <c r="L9" s="7">
        <f t="shared" si="0"/>
        <v>3.19</v>
      </c>
    </row>
    <row r="10" spans="1:1021" ht="13.8" x14ac:dyDescent="0.25">
      <c r="A10" s="3" t="s">
        <v>117</v>
      </c>
      <c r="B10" s="4" t="s">
        <v>118</v>
      </c>
      <c r="C10" s="11" t="s">
        <v>119</v>
      </c>
      <c r="D10" s="12"/>
      <c r="E10" s="4" t="s">
        <v>116</v>
      </c>
      <c r="F10" s="6" t="s">
        <v>94</v>
      </c>
      <c r="G10" s="13" t="s">
        <v>95</v>
      </c>
      <c r="H10" s="3">
        <v>1</v>
      </c>
      <c r="I10" s="10">
        <v>10</v>
      </c>
      <c r="J10" s="5">
        <v>20</v>
      </c>
      <c r="K10" s="5">
        <v>0.28399999999999997</v>
      </c>
      <c r="L10" s="7">
        <f t="shared" si="0"/>
        <v>2.84</v>
      </c>
      <c r="M10" s="3" t="s">
        <v>120</v>
      </c>
      <c r="N10" s="3" t="s">
        <v>121</v>
      </c>
    </row>
    <row r="11" spans="1:1021" ht="13.8" x14ac:dyDescent="0.25">
      <c r="A11" s="3" t="s">
        <v>122</v>
      </c>
      <c r="B11" s="4" t="s">
        <v>123</v>
      </c>
      <c r="C11" s="5" t="s">
        <v>124</v>
      </c>
      <c r="F11" s="6" t="s">
        <v>125</v>
      </c>
      <c r="G11" s="4" t="s">
        <v>95</v>
      </c>
      <c r="H11" s="3">
        <v>5</v>
      </c>
      <c r="I11" s="3">
        <f>H11*numbds</f>
        <v>30</v>
      </c>
      <c r="K11" s="14">
        <v>1.2</v>
      </c>
      <c r="L11" s="7">
        <f t="shared" si="0"/>
        <v>36</v>
      </c>
    </row>
    <row r="12" spans="1:1021" ht="13.8" x14ac:dyDescent="0.25">
      <c r="A12" s="3" t="s">
        <v>126</v>
      </c>
      <c r="B12" s="4" t="s">
        <v>123</v>
      </c>
      <c r="C12" s="5" t="s">
        <v>127</v>
      </c>
      <c r="F12" s="6" t="s">
        <v>125</v>
      </c>
      <c r="G12" s="4" t="s">
        <v>95</v>
      </c>
      <c r="H12" s="3">
        <v>1</v>
      </c>
      <c r="I12" s="3">
        <f>H12*numbds</f>
        <v>6</v>
      </c>
      <c r="K12" s="5">
        <v>0.95</v>
      </c>
      <c r="L12" s="7">
        <f t="shared" si="0"/>
        <v>5.6999999999999993</v>
      </c>
    </row>
    <row r="13" spans="1:1021" ht="13.8" x14ac:dyDescent="0.25">
      <c r="A13" s="3" t="s">
        <v>128</v>
      </c>
      <c r="F13" s="6" t="s">
        <v>129</v>
      </c>
      <c r="G13" s="6" t="s">
        <v>95</v>
      </c>
      <c r="H13" s="3">
        <v>1</v>
      </c>
      <c r="I13" s="3">
        <f>H13*numbds</f>
        <v>6</v>
      </c>
      <c r="L13" s="7">
        <f t="shared" si="0"/>
        <v>0</v>
      </c>
    </row>
    <row r="14" spans="1:1021" ht="13.8" x14ac:dyDescent="0.25">
      <c r="A14" s="3" t="s">
        <v>130</v>
      </c>
      <c r="B14" s="4" t="s">
        <v>131</v>
      </c>
      <c r="C14" s="5" t="s">
        <v>132</v>
      </c>
      <c r="F14" s="6" t="s">
        <v>104</v>
      </c>
      <c r="G14" s="4" t="s">
        <v>95</v>
      </c>
      <c r="H14" s="3">
        <v>1</v>
      </c>
      <c r="I14" s="10">
        <v>10</v>
      </c>
      <c r="J14" s="10"/>
      <c r="K14" s="5">
        <v>0.96099999999999997</v>
      </c>
      <c r="L14" s="7">
        <f t="shared" si="0"/>
        <v>9.61</v>
      </c>
    </row>
    <row r="15" spans="1:1021" ht="13.8" x14ac:dyDescent="0.25">
      <c r="A15" s="3" t="s">
        <v>133</v>
      </c>
      <c r="B15" s="5" t="s">
        <v>134</v>
      </c>
      <c r="C15" s="5" t="s">
        <v>135</v>
      </c>
      <c r="E15" s="4" t="s">
        <v>116</v>
      </c>
      <c r="F15" s="6" t="s">
        <v>104</v>
      </c>
      <c r="G15" s="13" t="s">
        <v>95</v>
      </c>
      <c r="H15" s="3">
        <v>1</v>
      </c>
      <c r="I15" s="10">
        <v>10</v>
      </c>
      <c r="K15" s="5">
        <v>0.318</v>
      </c>
      <c r="L15" s="7">
        <f t="shared" si="0"/>
        <v>3.18</v>
      </c>
    </row>
    <row r="16" spans="1:1021" ht="13.8" x14ac:dyDescent="0.25">
      <c r="A16" s="3" t="s">
        <v>136</v>
      </c>
      <c r="B16" s="3" t="s">
        <v>137</v>
      </c>
      <c r="G16"/>
      <c r="H16"/>
      <c r="I16"/>
      <c r="J16"/>
      <c r="K16"/>
      <c r="L16"/>
    </row>
    <row r="17" spans="1:14" ht="13.8" x14ac:dyDescent="0.25">
      <c r="G17" s="15" t="s">
        <v>138</v>
      </c>
      <c r="L17" s="16" t="s">
        <v>139</v>
      </c>
      <c r="M17" s="6" t="s">
        <v>140</v>
      </c>
    </row>
    <row r="18" spans="1:14" ht="13.8" x14ac:dyDescent="0.25">
      <c r="K18" s="16"/>
      <c r="L18" s="17">
        <f>SUM(L3:L17)</f>
        <v>149.82400000000001</v>
      </c>
      <c r="M18" s="10">
        <f>L18/numbds</f>
        <v>24.97066666666667</v>
      </c>
    </row>
    <row r="19" spans="1:14" ht="13.8" x14ac:dyDescent="0.25">
      <c r="B19" s="2" t="s">
        <v>104</v>
      </c>
      <c r="C19" s="2" t="s">
        <v>141</v>
      </c>
      <c r="D19" s="2" t="s">
        <v>94</v>
      </c>
      <c r="E19" s="2" t="s">
        <v>125</v>
      </c>
      <c r="M19"/>
    </row>
    <row r="20" spans="1:14" ht="27.6" x14ac:dyDescent="0.25">
      <c r="A20" s="3" t="s">
        <v>91</v>
      </c>
      <c r="B20" s="18" t="s">
        <v>142</v>
      </c>
      <c r="C20" s="18" t="s">
        <v>143</v>
      </c>
      <c r="D20" s="18" t="s">
        <v>144</v>
      </c>
      <c r="E20" s="3"/>
      <c r="F20" s="6" t="s">
        <v>80</v>
      </c>
    </row>
    <row r="21" spans="1:14" ht="13.8" x14ac:dyDescent="0.25">
      <c r="A21" s="3">
        <v>30</v>
      </c>
      <c r="B21" s="3">
        <v>2.6240000000000001</v>
      </c>
      <c r="C21" s="3">
        <v>3.32</v>
      </c>
      <c r="D21" s="10">
        <v>2.12</v>
      </c>
      <c r="E21" s="3"/>
      <c r="F21" s="6" t="s">
        <v>145</v>
      </c>
    </row>
    <row r="22" spans="1:14" ht="13.8" x14ac:dyDescent="0.25">
      <c r="B22" s="3">
        <v>10</v>
      </c>
      <c r="C22" s="3">
        <v>10</v>
      </c>
      <c r="D22" s="3">
        <v>25</v>
      </c>
      <c r="E22" s="3"/>
      <c r="F22" s="6" t="s">
        <v>146</v>
      </c>
    </row>
    <row r="23" spans="1:14" ht="13.8" x14ac:dyDescent="0.25">
      <c r="E23" s="3"/>
      <c r="M23" s="3" t="s">
        <v>147</v>
      </c>
      <c r="N23" s="3" t="s">
        <v>148</v>
      </c>
    </row>
    <row r="24" spans="1:14" ht="27.6" x14ac:dyDescent="0.25">
      <c r="A24" s="3" t="s">
        <v>96</v>
      </c>
      <c r="B24" s="3" t="s">
        <v>149</v>
      </c>
      <c r="C24" s="19" t="s">
        <v>150</v>
      </c>
      <c r="D24" s="19" t="s">
        <v>151</v>
      </c>
      <c r="E24" s="3"/>
      <c r="F24" s="6" t="s">
        <v>80</v>
      </c>
      <c r="G24" s="10" t="s">
        <v>152</v>
      </c>
      <c r="H24" s="3" t="s">
        <v>153</v>
      </c>
      <c r="I24" s="3">
        <v>1.27</v>
      </c>
      <c r="K24" s="3">
        <v>10</v>
      </c>
      <c r="L24" s="3">
        <v>6.2</v>
      </c>
      <c r="M24" s="3">
        <v>0.55000000000000004</v>
      </c>
      <c r="N24" s="3">
        <v>1.5</v>
      </c>
    </row>
    <row r="25" spans="1:14" ht="13.8" x14ac:dyDescent="0.25">
      <c r="A25" s="3">
        <v>12</v>
      </c>
      <c r="B25" s="3">
        <v>0.58499999999999996</v>
      </c>
      <c r="C25" s="3">
        <v>0.53400000000000003</v>
      </c>
      <c r="D25" s="10">
        <v>8.1000000000000003E-2</v>
      </c>
      <c r="E25" s="3"/>
      <c r="F25" s="6" t="s">
        <v>145</v>
      </c>
      <c r="G25" s="3" t="s">
        <v>154</v>
      </c>
      <c r="H25" s="3" t="s">
        <v>155</v>
      </c>
      <c r="I25" s="3">
        <v>1.27</v>
      </c>
      <c r="K25" s="3">
        <v>10.5</v>
      </c>
      <c r="L25" s="3">
        <v>8.9</v>
      </c>
      <c r="M25" s="3">
        <v>0.51</v>
      </c>
      <c r="N25" s="3">
        <v>1.55</v>
      </c>
    </row>
    <row r="26" spans="1:14" ht="13.8" x14ac:dyDescent="0.25">
      <c r="B26" s="3">
        <v>10</v>
      </c>
      <c r="C26" s="3">
        <v>10</v>
      </c>
      <c r="D26" s="6" t="s">
        <v>156</v>
      </c>
      <c r="E26" s="3"/>
      <c r="F26" s="6" t="s">
        <v>146</v>
      </c>
      <c r="G26" s="3" t="s">
        <v>157</v>
      </c>
      <c r="H26" s="3" t="s">
        <v>158</v>
      </c>
      <c r="I26" s="3">
        <v>0.65</v>
      </c>
    </row>
    <row r="27" spans="1:14" ht="13.8" x14ac:dyDescent="0.25">
      <c r="B27" s="3" t="s">
        <v>98</v>
      </c>
      <c r="C27" s="3" t="s">
        <v>98</v>
      </c>
      <c r="E27" s="3"/>
    </row>
    <row r="28" spans="1:14" ht="13.8" x14ac:dyDescent="0.25">
      <c r="E28" s="3"/>
    </row>
    <row r="29" spans="1:14" ht="13.8" x14ac:dyDescent="0.25">
      <c r="A29" s="3" t="s">
        <v>100</v>
      </c>
      <c r="B29" s="6" t="s">
        <v>159</v>
      </c>
      <c r="C29" s="6" t="s">
        <v>93</v>
      </c>
      <c r="D29" s="6" t="s">
        <v>93</v>
      </c>
      <c r="E29" s="3"/>
      <c r="F29" s="6" t="s">
        <v>80</v>
      </c>
    </row>
    <row r="30" spans="1:14" ht="13.8" x14ac:dyDescent="0.25">
      <c r="A30" s="3" t="s">
        <v>160</v>
      </c>
      <c r="B30" s="10">
        <v>1.34</v>
      </c>
      <c r="E30" s="3"/>
      <c r="F30" s="6" t="s">
        <v>145</v>
      </c>
    </row>
    <row r="31" spans="1:14" ht="13.8" x14ac:dyDescent="0.25">
      <c r="A31" s="3">
        <v>6</v>
      </c>
      <c r="B31" s="3" t="s">
        <v>161</v>
      </c>
      <c r="E31" s="3"/>
      <c r="F31" s="6" t="s">
        <v>146</v>
      </c>
    </row>
    <row r="32" spans="1:14" ht="13.8" x14ac:dyDescent="0.25">
      <c r="B32" s="3" t="s">
        <v>102</v>
      </c>
      <c r="E32" s="3"/>
    </row>
    <row r="33" spans="1:8" ht="13.8" x14ac:dyDescent="0.25">
      <c r="E33" s="3"/>
    </row>
    <row r="34" spans="1:8" ht="27.6" x14ac:dyDescent="0.25">
      <c r="A34" s="3" t="s">
        <v>105</v>
      </c>
      <c r="B34" s="6" t="s">
        <v>162</v>
      </c>
      <c r="C34" s="19" t="s">
        <v>163</v>
      </c>
      <c r="D34" s="19" t="s">
        <v>164</v>
      </c>
      <c r="E34" s="3"/>
      <c r="F34" s="6" t="s">
        <v>80</v>
      </c>
      <c r="G34" s="10" t="s">
        <v>152</v>
      </c>
    </row>
    <row r="35" spans="1:8" ht="13.8" x14ac:dyDescent="0.25">
      <c r="A35" s="3">
        <v>6</v>
      </c>
      <c r="B35" s="3">
        <v>2.14</v>
      </c>
      <c r="C35" s="10">
        <v>2.08</v>
      </c>
      <c r="D35" s="3">
        <v>2.12</v>
      </c>
      <c r="E35" s="3"/>
      <c r="F35" s="6" t="s">
        <v>145</v>
      </c>
    </row>
    <row r="36" spans="1:8" ht="13.8" x14ac:dyDescent="0.25">
      <c r="B36" s="3">
        <v>10</v>
      </c>
      <c r="C36" s="3">
        <v>10</v>
      </c>
      <c r="D36" s="3">
        <v>10</v>
      </c>
      <c r="E36" s="3"/>
      <c r="F36" s="6" t="s">
        <v>146</v>
      </c>
    </row>
    <row r="37" spans="1:8" ht="13.8" x14ac:dyDescent="0.25">
      <c r="B37" s="18" t="s">
        <v>106</v>
      </c>
      <c r="C37" s="6" t="s">
        <v>106</v>
      </c>
      <c r="D37" s="18" t="s">
        <v>106</v>
      </c>
    </row>
    <row r="38" spans="1:8" ht="13.8" x14ac:dyDescent="0.25">
      <c r="B38" s="18"/>
      <c r="C38" s="6"/>
      <c r="D38" s="18"/>
    </row>
    <row r="39" spans="1:8" ht="13.8" x14ac:dyDescent="0.25">
      <c r="A39" s="3" t="s">
        <v>108</v>
      </c>
      <c r="B39" s="6" t="s">
        <v>165</v>
      </c>
      <c r="G39" s="2" t="s">
        <v>166</v>
      </c>
    </row>
    <row r="40" spans="1:8" ht="13.8" x14ac:dyDescent="0.25">
      <c r="A40" s="3">
        <v>12</v>
      </c>
      <c r="B40" s="3">
        <v>0.23100000000000001</v>
      </c>
    </row>
    <row r="41" spans="1:8" ht="13.8" x14ac:dyDescent="0.25">
      <c r="B41" s="3">
        <v>100</v>
      </c>
    </row>
    <row r="42" spans="1:8" ht="13.8" x14ac:dyDescent="0.25">
      <c r="B42" s="3" t="s">
        <v>110</v>
      </c>
    </row>
    <row r="44" spans="1:8" ht="13.8" x14ac:dyDescent="0.25">
      <c r="A44" s="3" t="s">
        <v>113</v>
      </c>
      <c r="B44" s="3" t="s">
        <v>167</v>
      </c>
      <c r="H44" s="20">
        <v>0.1</v>
      </c>
    </row>
    <row r="45" spans="1:8" ht="13.8" x14ac:dyDescent="0.25">
      <c r="A45" s="3">
        <v>6</v>
      </c>
      <c r="B45" s="3">
        <v>0.31900000000000001</v>
      </c>
    </row>
    <row r="46" spans="1:8" ht="13.8" x14ac:dyDescent="0.25">
      <c r="B46" s="3">
        <v>10</v>
      </c>
      <c r="C46"/>
    </row>
    <row r="47" spans="1:8" ht="13.8" x14ac:dyDescent="0.25">
      <c r="B47" s="3" t="s">
        <v>115</v>
      </c>
      <c r="C47" s="6" t="s">
        <v>114</v>
      </c>
    </row>
    <row r="49" spans="1:9" ht="13.8" x14ac:dyDescent="0.25">
      <c r="A49" s="3" t="s">
        <v>168</v>
      </c>
      <c r="B49" s="3" t="s">
        <v>169</v>
      </c>
      <c r="D49" s="19" t="s">
        <v>170</v>
      </c>
      <c r="H49" s="3" t="s">
        <v>171</v>
      </c>
    </row>
    <row r="50" spans="1:9" ht="13.8" x14ac:dyDescent="0.25">
      <c r="A50" s="3">
        <v>6</v>
      </c>
      <c r="B50" s="3">
        <v>0.56999999999999995</v>
      </c>
      <c r="D50" s="10">
        <v>0.28399999999999997</v>
      </c>
      <c r="H50" s="20">
        <v>0.01</v>
      </c>
      <c r="I50" s="3" t="s">
        <v>172</v>
      </c>
    </row>
    <row r="51" spans="1:9" ht="13.8" x14ac:dyDescent="0.25">
      <c r="B51" s="3" t="s">
        <v>173</v>
      </c>
      <c r="D51" s="3">
        <v>100</v>
      </c>
    </row>
    <row r="52" spans="1:9" ht="26.4" x14ac:dyDescent="0.25">
      <c r="B52" s="3" t="s">
        <v>174</v>
      </c>
      <c r="C52" s="6" t="s">
        <v>175</v>
      </c>
      <c r="D52" s="21" t="s">
        <v>119</v>
      </c>
    </row>
    <row r="54" spans="1:9" ht="13.8" x14ac:dyDescent="0.25">
      <c r="A54" s="3" t="s">
        <v>122</v>
      </c>
      <c r="E54" s="6" t="s">
        <v>176</v>
      </c>
    </row>
    <row r="55" spans="1:9" ht="13.8" x14ac:dyDescent="0.25">
      <c r="A55" s="3">
        <v>30</v>
      </c>
      <c r="E55" s="22">
        <v>1.2</v>
      </c>
    </row>
    <row r="56" spans="1:9" ht="13.8" x14ac:dyDescent="0.25">
      <c r="E56" s="6">
        <v>10</v>
      </c>
    </row>
    <row r="57" spans="1:9" ht="13.8" x14ac:dyDescent="0.25">
      <c r="B57" s="3" t="s">
        <v>124</v>
      </c>
      <c r="E57" s="6" t="s">
        <v>176</v>
      </c>
    </row>
    <row r="59" spans="1:9" ht="13.8" x14ac:dyDescent="0.25">
      <c r="A59" s="3" t="s">
        <v>126</v>
      </c>
      <c r="E59" s="6">
        <v>2138</v>
      </c>
    </row>
    <row r="60" spans="1:9" ht="13.8" x14ac:dyDescent="0.25">
      <c r="A60" s="3">
        <v>6</v>
      </c>
      <c r="E60" s="2">
        <v>0.95</v>
      </c>
    </row>
    <row r="61" spans="1:9" ht="13.8" x14ac:dyDescent="0.25">
      <c r="E61" s="6">
        <v>10</v>
      </c>
    </row>
    <row r="62" spans="1:9" ht="13.8" x14ac:dyDescent="0.25">
      <c r="B62" s="3" t="s">
        <v>127</v>
      </c>
      <c r="E62" s="6" t="s">
        <v>177</v>
      </c>
    </row>
    <row r="64" spans="1:9" ht="13.8" x14ac:dyDescent="0.25">
      <c r="A64" s="3" t="s">
        <v>128</v>
      </c>
    </row>
    <row r="69" spans="1:8" ht="13.8" x14ac:dyDescent="0.25">
      <c r="A69" s="3" t="s">
        <v>160</v>
      </c>
    </row>
    <row r="74" spans="1:8" ht="13.8" x14ac:dyDescent="0.25">
      <c r="A74" s="3" t="s">
        <v>130</v>
      </c>
      <c r="B74" s="3" t="s">
        <v>178</v>
      </c>
      <c r="H74" s="3" t="s">
        <v>179</v>
      </c>
    </row>
    <row r="75" spans="1:8" ht="13.8" x14ac:dyDescent="0.25">
      <c r="A75" s="3" t="s">
        <v>180</v>
      </c>
      <c r="B75" s="3">
        <v>0.96099999999999997</v>
      </c>
    </row>
    <row r="76" spans="1:8" ht="13.8" x14ac:dyDescent="0.25">
      <c r="B76" s="3">
        <v>10</v>
      </c>
      <c r="C76"/>
    </row>
    <row r="77" spans="1:8" ht="13.8" x14ac:dyDescent="0.25">
      <c r="B77" s="3" t="s">
        <v>132</v>
      </c>
      <c r="C77" t="s">
        <v>131</v>
      </c>
    </row>
    <row r="79" spans="1:8" ht="13.8" x14ac:dyDescent="0.25">
      <c r="A79" s="3" t="s">
        <v>133</v>
      </c>
      <c r="B79" s="3" t="s">
        <v>181</v>
      </c>
    </row>
    <row r="80" spans="1:8" ht="13.8" x14ac:dyDescent="0.25">
      <c r="A80" s="3">
        <v>6</v>
      </c>
      <c r="B80" s="3">
        <v>0.44</v>
      </c>
    </row>
    <row r="81" spans="2:2" ht="13.8" x14ac:dyDescent="0.25">
      <c r="B81" t="s">
        <v>182</v>
      </c>
    </row>
    <row r="82" spans="2:2" ht="13.8" x14ac:dyDescent="0.25">
      <c r="B82" s="3" t="s">
        <v>135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814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BOM</vt:lpstr>
      <vt:lpstr>sourced parts</vt:lpstr>
      <vt:lpstr>numbds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 Binko</cp:lastModifiedBy>
  <cp:revision>24</cp:revision>
  <dcterms:created xsi:type="dcterms:W3CDTF">2018-05-27T22:52:36Z</dcterms:created>
  <dcterms:modified xsi:type="dcterms:W3CDTF">2018-05-27T22:52:36Z</dcterms:modified>
</cp:coreProperties>
</file>