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Qwery\Desktop\Учёба\Лабы и подобное\3 Курс\1 Семестр\STaSA\6 лаба\"/>
    </mc:Choice>
  </mc:AlternateContent>
  <xr:revisionPtr revIDLastSave="0" documentId="13_ncr:1_{23649B81-6C83-4E51-9730-3DFC2EE593D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 a="1"/>
  <c r="E17" i="1" s="1"/>
  <c r="H17" i="1"/>
  <c r="E14" i="1" a="1"/>
  <c r="E14" i="1" s="1"/>
  <c r="E18" i="1" s="1"/>
  <c r="F15" i="1"/>
  <c r="F16" i="1"/>
  <c r="F17" i="1"/>
  <c r="F14" i="1"/>
  <c r="K7" i="1"/>
  <c r="I17" i="1"/>
  <c r="I15" i="1"/>
  <c r="I16" i="1"/>
  <c r="H15" i="1"/>
  <c r="H16" i="1"/>
  <c r="G17" i="1"/>
  <c r="G16" i="1"/>
  <c r="G15" i="1"/>
  <c r="G14" i="1"/>
  <c r="E16" i="1" a="1"/>
  <c r="E16" i="1" s="1"/>
  <c r="E15" i="1" a="1"/>
  <c r="E15" i="1" s="1"/>
  <c r="L7" i="1"/>
  <c r="M8" i="1"/>
  <c r="N9" i="1"/>
  <c r="K6" i="1"/>
  <c r="M7" i="1"/>
  <c r="N7" i="1"/>
  <c r="L8" i="1"/>
  <c r="N8" i="1"/>
  <c r="L9" i="1"/>
  <c r="M9" i="1"/>
  <c r="L6" i="1"/>
  <c r="M6" i="1"/>
  <c r="N6" i="1"/>
  <c r="N5" i="1"/>
  <c r="M5" i="1"/>
  <c r="L5" i="1"/>
  <c r="K5" i="1"/>
  <c r="G18" i="1" l="1"/>
  <c r="G19" i="1" s="1"/>
  <c r="F18" i="1"/>
  <c r="F19" i="1" s="1"/>
  <c r="J15" i="1"/>
  <c r="E19" i="1"/>
  <c r="J14" i="1"/>
  <c r="J18" i="1" s="1"/>
  <c r="J19" i="1" s="1"/>
  <c r="H14" i="1"/>
  <c r="I14" i="1"/>
  <c r="K9" i="1"/>
  <c r="J17" i="1" s="1"/>
  <c r="K8" i="1"/>
  <c r="J16" i="1" s="1"/>
  <c r="I18" i="1" l="1"/>
  <c r="I19" i="1" s="1"/>
  <c r="H18" i="1"/>
  <c r="H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<sst xmlns="http://schemas.openxmlformats.org/spreadsheetml/2006/main" count="54" uniqueCount="43">
  <si>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Ввод</t>
  </si>
  <si>
    <t>Вывод</t>
  </si>
  <si>
    <t>Промежуточные вычисления</t>
  </si>
  <si>
    <t>u1</t>
  </si>
  <si>
    <t>u2</t>
  </si>
  <si>
    <t>u3</t>
  </si>
  <si>
    <t>u4</t>
  </si>
  <si>
    <t>Вероятности событий</t>
  </si>
  <si>
    <t>Варианты управления</t>
  </si>
  <si>
    <t>Матрица эффективности вариантов управления</t>
  </si>
  <si>
    <t>Матрица потерь</t>
  </si>
  <si>
    <t>Гурвица</t>
  </si>
  <si>
    <t>Среднего выигрыша</t>
  </si>
  <si>
    <t>Лапласа</t>
  </si>
  <si>
    <t>Вальда</t>
  </si>
  <si>
    <t>Максимакса</t>
  </si>
  <si>
    <t>Сэвиджа</t>
  </si>
  <si>
    <t>Эффективность по критериям</t>
  </si>
  <si>
    <t>Оптимальное значение</t>
  </si>
  <si>
    <t>Номер оптимального</t>
  </si>
  <si>
    <t>Количество вариантов</t>
  </si>
  <si>
    <t>p1</t>
  </si>
  <si>
    <t>p2</t>
  </si>
  <si>
    <t>p3</t>
  </si>
  <si>
    <t>k13</t>
  </si>
  <si>
    <t>k23</t>
  </si>
  <si>
    <t>k33</t>
  </si>
  <si>
    <t>k43</t>
  </si>
  <si>
    <t>p4</t>
  </si>
  <si>
    <t>k14</t>
  </si>
  <si>
    <t>k24</t>
  </si>
  <si>
    <t>k34</t>
  </si>
  <si>
    <t>k44</t>
  </si>
  <si>
    <t>k12</t>
  </si>
  <si>
    <t>k22</t>
  </si>
  <si>
    <t>k11</t>
  </si>
  <si>
    <t>k21</t>
  </si>
  <si>
    <t>k31</t>
  </si>
  <si>
    <t>k32</t>
  </si>
  <si>
    <t>k41</t>
  </si>
  <si>
    <t>k42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</si>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</sst>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4">
    <xf numFmtId="0" fontId="0" fillId="0" borderId="0" xfId="0"/>
    <xf numFmtId="2" fontId="1" fillId="2" borderId="0" xfId="1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2" fillId="3" borderId="0" xfId="2" applyNumberFormat="1" applyAlignment="1">
      <alignment horizontal="center" vertical="center" wrapText="1"/>
    </xf>
    <xf numFmtId="2" fontId="3" fillId="4" borderId="0" xfId="3" applyNumberFormat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2" fontId="1" fillId="2" borderId="13" xfId="1" applyNumberFormat="1" applyBorder="1" applyAlignment="1">
      <alignment horizontal="center" vertical="center" wrapText="1"/>
    </xf>
    <xf numFmtId="2" fontId="1" fillId="2" borderId="14" xfId="1" applyNumberFormat="1" applyBorder="1" applyAlignment="1">
      <alignment horizontal="center" vertical="center" wrapText="1"/>
    </xf>
    <xf numFmtId="2" fontId="1" fillId="2" borderId="15" xfId="1" applyNumberFormat="1" applyBorder="1" applyAlignment="1">
      <alignment horizontal="center" vertical="center" wrapText="1"/>
    </xf>
    <xf numFmtId="2" fontId="2" fillId="3" borderId="13" xfId="2" applyNumberFormat="1" applyBorder="1" applyAlignment="1">
      <alignment horizontal="center" vertical="center" wrapText="1"/>
    </xf>
    <xf numFmtId="2" fontId="2" fillId="3" borderId="14" xfId="2" applyNumberFormat="1" applyBorder="1" applyAlignment="1">
      <alignment horizontal="center" vertical="center" wrapText="1"/>
    </xf>
    <xf numFmtId="2" fontId="2" fillId="3" borderId="15" xfId="2" applyNumberFormat="1" applyBorder="1" applyAlignment="1">
      <alignment horizontal="center" vertical="center" wrapText="1"/>
    </xf>
    <xf numFmtId="2" fontId="0" fillId="0" borderId="23" xfId="0" applyNumberFormat="1" applyBorder="1" applyAlignment="1">
      <alignment horizontal="center" vertical="center" wrapText="1"/>
    </xf>
    <xf numFmtId="2" fontId="1" fillId="2" borderId="17" xfId="1" applyNumberFormat="1" applyBorder="1" applyAlignment="1">
      <alignment horizontal="center" vertical="center" wrapText="1"/>
    </xf>
    <xf numFmtId="2" fontId="1" fillId="2" borderId="11" xfId="1" applyNumberFormat="1" applyBorder="1" applyAlignment="1">
      <alignment horizontal="center" vertical="center" wrapText="1"/>
    </xf>
    <xf numFmtId="2" fontId="1" fillId="2" borderId="12" xfId="1" applyNumberFormat="1" applyBorder="1" applyAlignment="1">
      <alignment horizontal="center" vertical="center" wrapText="1"/>
    </xf>
    <xf numFmtId="2" fontId="2" fillId="3" borderId="17" xfId="2" applyNumberFormat="1" applyBorder="1" applyAlignment="1">
      <alignment horizontal="center" vertical="center" wrapText="1"/>
    </xf>
    <xf numFmtId="2" fontId="2" fillId="3" borderId="11" xfId="2" applyNumberFormat="1" applyBorder="1" applyAlignment="1">
      <alignment horizontal="center" vertical="center" wrapText="1"/>
    </xf>
    <xf numFmtId="2" fontId="2" fillId="3" borderId="12" xfId="2" applyNumberFormat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2" fontId="1" fillId="2" borderId="18" xfId="1" applyNumberFormat="1" applyBorder="1" applyAlignment="1">
      <alignment horizontal="center" vertical="center" wrapText="1"/>
    </xf>
    <xf numFmtId="2" fontId="1" fillId="2" borderId="1" xfId="1" applyNumberFormat="1" applyBorder="1" applyAlignment="1">
      <alignment horizontal="center" vertical="center" wrapText="1"/>
    </xf>
    <xf numFmtId="2" fontId="1" fillId="2" borderId="6" xfId="1" applyNumberFormat="1" applyBorder="1" applyAlignment="1">
      <alignment horizontal="center" vertical="center" wrapText="1"/>
    </xf>
    <xf numFmtId="2" fontId="2" fillId="3" borderId="1" xfId="2" applyNumberFormat="1" applyBorder="1" applyAlignment="1">
      <alignment horizontal="center" vertical="center" wrapText="1"/>
    </xf>
    <xf numFmtId="2" fontId="2" fillId="3" borderId="6" xfId="2" applyNumberFormat="1" applyBorder="1" applyAlignment="1">
      <alignment horizontal="center" vertical="center" wrapText="1"/>
    </xf>
    <xf numFmtId="2" fontId="0" fillId="0" borderId="22" xfId="0" applyNumberFormat="1" applyBorder="1" applyAlignment="1">
      <alignment horizontal="center" vertical="center" wrapText="1"/>
    </xf>
    <xf numFmtId="2" fontId="1" fillId="2" borderId="19" xfId="1" applyNumberFormat="1" applyBorder="1" applyAlignment="1">
      <alignment horizontal="center" vertical="center" wrapText="1"/>
    </xf>
    <xf numFmtId="2" fontId="1" fillId="2" borderId="8" xfId="1" applyNumberFormat="1" applyBorder="1" applyAlignment="1">
      <alignment horizontal="center" vertical="center" wrapText="1"/>
    </xf>
    <xf numFmtId="2" fontId="1" fillId="2" borderId="9" xfId="1" applyNumberFormat="1" applyBorder="1" applyAlignment="1">
      <alignment horizontal="center" vertical="center" wrapText="1"/>
    </xf>
    <xf numFmtId="2" fontId="2" fillId="3" borderId="2" xfId="2" applyNumberFormat="1" applyBorder="1" applyAlignment="1">
      <alignment horizontal="center" vertical="center" wrapText="1"/>
    </xf>
    <xf numFmtId="2" fontId="2" fillId="3" borderId="28" xfId="2" applyNumberFormat="1" applyBorder="1" applyAlignment="1">
      <alignment horizontal="center" vertical="center" wrapText="1"/>
    </xf>
    <xf numFmtId="2" fontId="2" fillId="3" borderId="29" xfId="2" applyNumberFormat="1" applyBorder="1" applyAlignment="1">
      <alignment horizontal="center" vertical="center" wrapText="1"/>
    </xf>
    <xf numFmtId="2" fontId="2" fillId="3" borderId="30" xfId="2" applyNumberFormat="1" applyBorder="1" applyAlignment="1">
      <alignment horizontal="center" vertical="center" wrapText="1"/>
    </xf>
    <xf numFmtId="2" fontId="2" fillId="3" borderId="31" xfId="2" applyNumberFormat="1" applyBorder="1" applyAlignment="1">
      <alignment horizontal="center" vertical="center" wrapText="1"/>
    </xf>
    <xf numFmtId="2" fontId="2" fillId="3" borderId="32" xfId="2" applyNumberFormat="1" applyBorder="1" applyAlignment="1">
      <alignment horizontal="center" vertical="center" wrapText="1"/>
    </xf>
    <xf numFmtId="2" fontId="2" fillId="3" borderId="33" xfId="2" applyNumberFormat="1" applyBorder="1" applyAlignment="1">
      <alignment horizontal="center" vertical="center" wrapText="1"/>
    </xf>
    <xf numFmtId="2" fontId="2" fillId="3" borderId="34" xfId="2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37" xfId="0" applyNumberFormat="1" applyBorder="1" applyAlignment="1">
      <alignment horizontal="center" vertical="center" wrapText="1"/>
    </xf>
    <xf numFmtId="2" fontId="2" fillId="3" borderId="3" xfId="2" applyNumberFormat="1" applyBorder="1" applyAlignment="1">
      <alignment horizontal="center" vertical="center" wrapText="1"/>
    </xf>
    <xf numFmtId="2" fontId="2" fillId="3" borderId="4" xfId="2" applyNumberFormat="1" applyBorder="1" applyAlignment="1">
      <alignment horizontal="center" vertical="center" wrapText="1"/>
    </xf>
    <xf numFmtId="2" fontId="0" fillId="0" borderId="39" xfId="0" applyNumberFormat="1" applyBorder="1" applyAlignment="1">
      <alignment horizontal="center" vertical="center" wrapText="1"/>
    </xf>
    <xf numFmtId="2" fontId="2" fillId="3" borderId="5" xfId="2" applyNumberFormat="1" applyBorder="1" applyAlignment="1">
      <alignment horizontal="center" vertical="center" wrapText="1"/>
    </xf>
    <xf numFmtId="1" fontId="2" fillId="3" borderId="7" xfId="2" applyNumberFormat="1" applyBorder="1" applyAlignment="1">
      <alignment horizontal="center" vertical="center" wrapText="1"/>
    </xf>
    <xf numFmtId="2" fontId="2" fillId="3" borderId="40" xfId="2" applyNumberFormat="1" applyBorder="1" applyAlignment="1">
      <alignment horizontal="center" vertical="center" wrapText="1"/>
    </xf>
    <xf numFmtId="2" fontId="2" fillId="3" borderId="35" xfId="2" applyNumberFormat="1" applyBorder="1" applyAlignment="1">
      <alignment horizontal="center" vertical="center" wrapText="1"/>
    </xf>
    <xf numFmtId="2" fontId="2" fillId="3" borderId="36" xfId="2" applyNumberFormat="1" applyBorder="1" applyAlignment="1">
      <alignment horizontal="center" vertical="center" wrapText="1"/>
    </xf>
    <xf numFmtId="1" fontId="2" fillId="3" borderId="8" xfId="2" applyNumberFormat="1" applyBorder="1" applyAlignment="1">
      <alignment horizontal="center" vertical="center" wrapText="1"/>
    </xf>
    <xf numFmtId="1" fontId="2" fillId="3" borderId="9" xfId="2" applyNumberFormat="1" applyBorder="1" applyAlignment="1">
      <alignment horizontal="center" vertical="center" wrapText="1"/>
    </xf>
    <xf numFmtId="2" fontId="0" fillId="0" borderId="41" xfId="0" applyNumberFormat="1" applyBorder="1" applyAlignment="1">
      <alignment horizontal="center" vertical="center" wrapText="1"/>
    </xf>
    <xf numFmtId="2" fontId="0" fillId="0" borderId="31" xfId="0" applyNumberFormat="1" applyBorder="1" applyAlignment="1">
      <alignment horizontal="center" vertical="center" wrapText="1"/>
    </xf>
    <xf numFmtId="2" fontId="0" fillId="0" borderId="42" xfId="0" applyNumberFormat="1" applyBorder="1" applyAlignment="1">
      <alignment horizontal="center" vertical="center" wrapText="1"/>
    </xf>
    <xf numFmtId="2" fontId="0" fillId="0" borderId="38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1" fontId="1" fillId="2" borderId="21" xfId="1" applyNumberFormat="1" applyBorder="1" applyAlignment="1">
      <alignment horizontal="center" vertical="center" wrapText="1"/>
    </xf>
    <xf numFmtId="1" fontId="1" fillId="2" borderId="22" xfId="1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2" fontId="0" fillId="0" borderId="25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91" workbookViewId="0">
      <selection activeCell="C10" sqref="C10"/>
    </sheetView>
  </sheetViews>
  <sheetFormatPr defaultColWidth="15.7109375" defaultRowHeight="30" customHeight="1" x14ac:dyDescent="0.25"/>
  <cols>
    <col min="1" max="5" width="15.7109375" style="2"/>
    <col min="6" max="6" width="15.7109375" style="2" customWidth="1"/>
    <col min="7" max="16384" width="15.7109375" style="2"/>
  </cols>
  <sheetData>
    <row r="1" spans="1:14" ht="30" customHeight="1" x14ac:dyDescent="0.25">
      <c r="A1" s="1" t="s">
        <v>0</v>
      </c>
      <c r="H1" s="3"/>
    </row>
    <row r="2" spans="1:14" ht="30" customHeight="1" thickBot="1" x14ac:dyDescent="0.3"/>
    <row r="3" spans="1:14" ht="30" customHeight="1" thickBot="1" x14ac:dyDescent="0.3">
      <c r="A3" s="4" t="s">
        <v>1</v>
      </c>
      <c r="D3" s="65" t="s">
        <v>9</v>
      </c>
      <c r="E3" s="66"/>
      <c r="F3" s="66"/>
      <c r="G3" s="66"/>
      <c r="H3" s="67"/>
      <c r="J3" s="65" t="s">
        <v>10</v>
      </c>
      <c r="K3" s="66"/>
      <c r="L3" s="66"/>
      <c r="M3" s="66"/>
      <c r="N3" s="67"/>
    </row>
    <row r="4" spans="1:14" ht="30" customHeight="1" thickBot="1" x14ac:dyDescent="0.3">
      <c r="D4" s="60" t="s">
        <v>8</v>
      </c>
      <c r="E4" s="68" t="s">
        <v>7</v>
      </c>
      <c r="F4" s="69"/>
      <c r="G4" s="69"/>
      <c r="H4" s="70"/>
      <c r="J4" s="60" t="s">
        <v>8</v>
      </c>
      <c r="K4" s="68" t="s">
        <v>7</v>
      </c>
      <c r="L4" s="69"/>
      <c r="M4" s="69"/>
      <c r="N4" s="70"/>
    </row>
    <row r="5" spans="1:14" ht="30" customHeight="1" thickBot="1" x14ac:dyDescent="0.3">
      <c r="A5" s="5" t="s">
        <v>2</v>
      </c>
      <c r="D5" s="64"/>
      <c r="E5" s="7" t="s">
        <v>21</v>
      </c>
      <c r="F5" s="8" t="s">
        <v>22</v>
      </c>
      <c r="G5" s="8" t="s">
        <v>23</v>
      </c>
      <c r="H5" s="9" t="s">
        <v>28</v>
      </c>
      <c r="J5" s="64"/>
      <c r="K5" s="10" t="str">
        <f>E5</f>
        <v>p1</v>
      </c>
      <c r="L5" s="11" t="str">
        <f>F5</f>
        <v>p2</v>
      </c>
      <c r="M5" s="11" t="str">
        <f>G5</f>
        <v>p3</v>
      </c>
      <c r="N5" s="12" t="str">
        <f>H5</f>
        <v>p4</v>
      </c>
    </row>
    <row r="6" spans="1:14" ht="30" customHeight="1" x14ac:dyDescent="0.25">
      <c r="C6" s="60" t="s">
        <v>20</v>
      </c>
      <c r="D6" s="52" t="s">
        <v>3</v>
      </c>
      <c r="E6" s="14" t="s">
        <v>35</v>
      </c>
      <c r="F6" s="15" t="s">
        <v>33</v>
      </c>
      <c r="G6" s="15" t="s">
        <v>24</v>
      </c>
      <c r="H6" s="16" t="s">
        <v>29</v>
      </c>
      <c r="J6" s="13" t="s">
        <v>3</v>
      </c>
      <c r="K6" s="30" t="e">
        <f>MAX(E$6:E$9) - E6</f>
        <v>#VALUE!</v>
      </c>
      <c r="L6" s="31" t="e">
        <f t="shared" ref="L6:N6" si="0">MAX(F$6:F$9) - F6</f>
        <v>#VALUE!</v>
      </c>
      <c r="M6" s="31" t="e">
        <f t="shared" si="0"/>
        <v>#VALUE!</v>
      </c>
      <c r="N6" s="32" t="e">
        <f t="shared" si="0"/>
        <v>#VALUE!</v>
      </c>
    </row>
    <row r="7" spans="1:14" ht="30" customHeight="1" x14ac:dyDescent="0.25">
      <c r="C7" s="61"/>
      <c r="D7" s="53" t="s">
        <v>4</v>
      </c>
      <c r="E7" s="21" t="s">
        <v>36</v>
      </c>
      <c r="F7" s="22" t="s">
        <v>34</v>
      </c>
      <c r="G7" s="22" t="s">
        <v>25</v>
      </c>
      <c r="H7" s="23" t="s">
        <v>30</v>
      </c>
      <c r="J7" s="20" t="s">
        <v>4</v>
      </c>
      <c r="K7" s="33" t="e">
        <f t="shared" ref="K7:K9" si="1">MAX(E$6:E$9) - E7</f>
        <v>#VALUE!</v>
      </c>
      <c r="L7" s="17" t="e">
        <f>MAX(F$6:F$9) - F7</f>
        <v>#VALUE!</v>
      </c>
      <c r="M7" s="17" t="e">
        <f t="shared" ref="M7:M9" si="2">MAX(G$6:G$9) - G7</f>
        <v>#VALUE!</v>
      </c>
      <c r="N7" s="34" t="e">
        <f t="shared" ref="N7:N8" si="3">MAX(H$6:H$9) - H7</f>
        <v>#VALUE!</v>
      </c>
    </row>
    <row r="8" spans="1:14" ht="30" customHeight="1" x14ac:dyDescent="0.25">
      <c r="C8" s="62" t="s">
        <v>42</v>
      </c>
      <c r="D8" s="53" t="s">
        <v>5</v>
      </c>
      <c r="E8" s="21" t="s">
        <v>37</v>
      </c>
      <c r="F8" s="22" t="s">
        <v>38</v>
      </c>
      <c r="G8" s="22" t="s">
        <v>26</v>
      </c>
      <c r="H8" s="23" t="s">
        <v>31</v>
      </c>
      <c r="J8" s="20" t="s">
        <v>5</v>
      </c>
      <c r="K8" s="33" t="e">
        <f t="shared" si="1"/>
        <v>#VALUE!</v>
      </c>
      <c r="L8" s="17" t="e">
        <f t="shared" ref="L8:L9" si="4">MAX(F$6:F$9) - F8</f>
        <v>#VALUE!</v>
      </c>
      <c r="M8" s="17" t="e">
        <f>MAX(G$6:G$9) - G8</f>
        <v>#VALUE!</v>
      </c>
      <c r="N8" s="34" t="e">
        <f t="shared" si="3"/>
        <v>#VALUE!</v>
      </c>
    </row>
    <row r="9" spans="1:14" ht="30" customHeight="1" thickBot="1" x14ac:dyDescent="0.3">
      <c r="C9" s="63"/>
      <c r="D9" s="54" t="s">
        <v>6</v>
      </c>
      <c r="E9" s="27" t="s">
        <v>39</v>
      </c>
      <c r="F9" s="28" t="s">
        <v>40</v>
      </c>
      <c r="G9" s="28" t="s">
        <v>27</v>
      </c>
      <c r="H9" s="29" t="s">
        <v>32</v>
      </c>
      <c r="J9" s="26" t="s">
        <v>6</v>
      </c>
      <c r="K9" s="35" t="e">
        <f t="shared" si="1"/>
        <v>#VALUE!</v>
      </c>
      <c r="L9" s="36" t="e">
        <f t="shared" si="4"/>
        <v>#VALUE!</v>
      </c>
      <c r="M9" s="36" t="e">
        <f t="shared" si="2"/>
        <v>#VALUE!</v>
      </c>
      <c r="N9" s="37" t="e">
        <f>MAX(H$6:H$9) - H9</f>
        <v>#VALUE!</v>
      </c>
    </row>
    <row r="10" spans="1:14" ht="30" customHeight="1" thickBot="1" x14ac:dyDescent="0.3"/>
    <row r="11" spans="1:14" ht="30" customHeight="1" thickBot="1" x14ac:dyDescent="0.3">
      <c r="D11" s="55" t="s">
        <v>8</v>
      </c>
      <c r="E11" s="73" t="s">
        <v>17</v>
      </c>
      <c r="F11" s="69"/>
      <c r="G11" s="69"/>
      <c r="H11" s="69"/>
      <c r="I11" s="69"/>
      <c r="J11" s="70"/>
    </row>
    <row r="12" spans="1:14" ht="30" customHeight="1" x14ac:dyDescent="0.25">
      <c r="D12" s="56"/>
      <c r="E12" s="71" t="s">
        <v>12</v>
      </c>
      <c r="F12" s="71" t="s">
        <v>13</v>
      </c>
      <c r="G12" s="71" t="s">
        <v>14</v>
      </c>
      <c r="H12" s="71" t="s">
        <v>15</v>
      </c>
      <c r="I12" s="38" t="s">
        <v>11</v>
      </c>
      <c r="J12" s="58" t="s">
        <v>16</v>
      </c>
    </row>
    <row r="13" spans="1:14" ht="30" customHeight="1" thickBot="1" x14ac:dyDescent="0.3">
      <c r="D13" s="57"/>
      <c r="E13" s="72"/>
      <c r="F13" s="72"/>
      <c r="G13" s="72"/>
      <c r="H13" s="72"/>
      <c r="I13" s="28" t="s">
        <v>41</v>
      </c>
      <c r="J13" s="59"/>
    </row>
    <row r="14" spans="1:14" ht="30" customHeight="1" x14ac:dyDescent="0.25">
      <c r="D14" s="51" t="s">
        <v>3</v>
      </c>
      <c r="E14" s="33" t="e" cm="1">
        <f t="array" ref="E14">SUM(E$5:H$5*E6:H6)</f>
        <v>#VALUE!</v>
      </c>
      <c r="F14" s="18">
        <f>SUM(E6:H6)/COUNTIF(E6:H6, "&lt;&gt;0")</f>
        <v>0</v>
      </c>
      <c r="G14" s="18">
        <f>MIN(E6:H6)</f>
        <v>0</v>
      </c>
      <c r="H14" s="18">
        <f>MAX(E6:H6)</f>
        <v>0</v>
      </c>
      <c r="I14" s="18" t="e">
        <f>$I$13*MAX(E6:H6)+(1-$I$13)*MIN(E6:H6)</f>
        <v>#VALUE!</v>
      </c>
      <c r="J14" s="19" t="e">
        <f>MAX(K6:N6)</f>
        <v>#VALUE!</v>
      </c>
    </row>
    <row r="15" spans="1:14" ht="30" customHeight="1" x14ac:dyDescent="0.25">
      <c r="D15" s="43" t="s">
        <v>4</v>
      </c>
      <c r="E15" s="44" t="e" cm="1">
        <f t="array" ref="E15">SUM(E$5:H$5*E7:H7)</f>
        <v>#VALUE!</v>
      </c>
      <c r="F15" s="24">
        <f t="shared" ref="F15:F17" si="5">SUM(E7:H7)/COUNTIF(E7:H7, "&lt;&gt;0")</f>
        <v>0</v>
      </c>
      <c r="G15" s="24">
        <f t="shared" ref="G15" si="6">MIN(E7:H7)</f>
        <v>0</v>
      </c>
      <c r="H15" s="24">
        <f t="shared" ref="H15:H16" si="7">MAX(E7:H7)</f>
        <v>0</v>
      </c>
      <c r="I15" s="24" t="e">
        <f t="shared" ref="I15:I16" si="8">$I$13*MAX(E7:H7)+(1-$I$13)*MIN(E7:H7)</f>
        <v>#VALUE!</v>
      </c>
      <c r="J15" s="25" t="e">
        <f t="shared" ref="J15" si="9">MAX(K7:N7)</f>
        <v>#VALUE!</v>
      </c>
    </row>
    <row r="16" spans="1:14" ht="30" customHeight="1" x14ac:dyDescent="0.25">
      <c r="D16" s="43" t="s">
        <v>5</v>
      </c>
      <c r="E16" s="44" t="e" cm="1">
        <f t="array" ref="E16">SUM(E$5:H$5*E8:H8)</f>
        <v>#VALUE!</v>
      </c>
      <c r="F16" s="24">
        <f t="shared" si="5"/>
        <v>0</v>
      </c>
      <c r="G16" s="24">
        <f>MIN(E8:H8)</f>
        <v>0</v>
      </c>
      <c r="H16" s="24">
        <f t="shared" si="7"/>
        <v>0</v>
      </c>
      <c r="I16" s="24" t="e">
        <f t="shared" si="8"/>
        <v>#VALUE!</v>
      </c>
      <c r="J16" s="25" t="e">
        <f>MAX(K8:N8)</f>
        <v>#VALUE!</v>
      </c>
    </row>
    <row r="17" spans="4:10" ht="30" customHeight="1" thickBot="1" x14ac:dyDescent="0.3">
      <c r="D17" s="40" t="s">
        <v>6</v>
      </c>
      <c r="E17" s="46" t="e" cm="1">
        <f t="array" ref="E17">SUM(E$5:H$5*E9:H9)</f>
        <v>#VALUE!</v>
      </c>
      <c r="F17" s="47">
        <f t="shared" si="5"/>
        <v>0</v>
      </c>
      <c r="G17" s="47">
        <f>MIN(E9:H9)</f>
        <v>0</v>
      </c>
      <c r="H17" s="47">
        <f>MAX(E9:H9)</f>
        <v>0</v>
      </c>
      <c r="I17" s="47" t="e">
        <f>$I$13*MAX(E9:H9)+(1-$I$13)*MIN(E9:H9)</f>
        <v>#VALUE!</v>
      </c>
      <c r="J17" s="48" t="e">
        <f>MAX(K9:N9)</f>
        <v>#VALUE!</v>
      </c>
    </row>
    <row r="18" spans="4:10" ht="30" customHeight="1" x14ac:dyDescent="0.25">
      <c r="D18" s="39" t="s">
        <v>18</v>
      </c>
      <c r="E18" s="30" t="e">
        <f>IF($C$8=2,MAX(E14:E15),IF($C$8=3,MAX(E14:E16),MAX(E14:E17)))</f>
        <v>#VALUE!</v>
      </c>
      <c r="F18" s="41">
        <f t="shared" ref="F18:I18" si="10">IF($C$8=2,MAX(F14:F15),IF($C$8=3,MAX(F14:F16),MAX(F14:F17)))</f>
        <v>0</v>
      </c>
      <c r="G18" s="41">
        <f t="shared" si="10"/>
        <v>0</v>
      </c>
      <c r="H18" s="41">
        <f t="shared" si="10"/>
        <v>0</v>
      </c>
      <c r="I18" s="41" t="e">
        <f t="shared" si="10"/>
        <v>#VALUE!</v>
      </c>
      <c r="J18" s="42" t="e">
        <f>IF($C$8=2,MIN(J14:J15),IF($C$8=3,MIN(J14:J16),MIN(J14:J17)))</f>
        <v>#VALUE!</v>
      </c>
    </row>
    <row r="19" spans="4:10" ht="30" customHeight="1" thickBot="1" x14ac:dyDescent="0.3">
      <c r="D19" s="6" t="s">
        <v>19</v>
      </c>
      <c r="E19" s="45" t="e">
        <f>IF(E$18=E$14,1,IF(E$18=E$15,2,IF(E$18=E$16,3,4)))</f>
        <v>#VALUE!</v>
      </c>
      <c r="F19" s="49">
        <f>IF(F$18=F$14,1,IF(F$18=F$15,2,IF(F$18=F$16,3,4)))</f>
        <v>1</v>
      </c>
      <c r="G19" s="49">
        <f t="shared" ref="G19:I19" si="11">IF(G$18=G$14,1,IF(G$18=G$15,2,IF(G$18=G$16,3,4)))</f>
        <v>1</v>
      </c>
      <c r="H19" s="49">
        <f t="shared" si="11"/>
        <v>1</v>
      </c>
      <c r="I19" s="49" t="e">
        <f t="shared" si="11"/>
        <v>#VALUE!</v>
      </c>
      <c r="J19" s="50" t="e">
        <f>IF(J$18=J$14,1,IF(J$18=J$15,2,IF(J$18=J$16,3,4)))</f>
        <v>#VALUE!</v>
      </c>
    </row>
  </sheetData>
  <mergeCells count="15">
    <mergeCell ref="D3:H3"/>
    <mergeCell ref="J3:N3"/>
    <mergeCell ref="J4:J5"/>
    <mergeCell ref="K4:N4"/>
    <mergeCell ref="H12:H13"/>
    <mergeCell ref="G12:G13"/>
    <mergeCell ref="F12:F13"/>
    <mergeCell ref="E12:E13"/>
    <mergeCell ref="E4:H4"/>
    <mergeCell ref="E11:J11"/>
    <mergeCell ref="D11:D13"/>
    <mergeCell ref="J12:J13"/>
    <mergeCell ref="C6:C7"/>
    <mergeCell ref="C8:C9"/>
    <mergeCell ref="D4:D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inc</dc:creator>
  <cp:lastModifiedBy>ATOM inc</cp:lastModifiedBy>
  <dcterms:created xsi:type="dcterms:W3CDTF">2015-06-05T18:19:34Z</dcterms:created>
  <dcterms:modified xsi:type="dcterms:W3CDTF">2023-10-13T07:40:29Z</dcterms:modified>
</cp:coreProperties>
</file>