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ta - covid\"/>
    </mc:Choice>
  </mc:AlternateContent>
  <xr:revisionPtr revIDLastSave="0" documentId="8_{AF4D6ABD-7CB1-4F96-9155-7CFFBC11430F}" xr6:coauthVersionLast="46" xr6:coauthVersionMax="46" xr10:uidLastSave="{00000000-0000-0000-0000-000000000000}"/>
  <bookViews>
    <workbookView xWindow="-120" yWindow="-120" windowWidth="29040" windowHeight="15990" activeTab="2" xr2:uid="{D67305A1-B7DE-4293-BCE1-A28770F686C2}"/>
  </bookViews>
  <sheets>
    <sheet name="visits_31Nov" sheetId="2" r:id="rId1"/>
    <sheet name="symptoms" sheetId="8" r:id="rId2"/>
    <sheet name="test" sheetId="9" r:id="rId3"/>
  </sheets>
  <externalReferences>
    <externalReference r:id="rId4"/>
  </externalReferences>
  <definedNames>
    <definedName name="_xlnm._FilterDatabase" localSheetId="2" hidden="1">test!$A$1:$N$572</definedName>
    <definedName name="_xlnm._FilterDatabase" localSheetId="0" hidden="1">visits_31Nov!$A$1:$BA$572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" i="2" l="1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2" i="2"/>
  <c r="AM78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P74" i="2" s="1"/>
  <c r="AS74" i="2" s="1"/>
  <c r="AO75" i="2"/>
  <c r="AO76" i="2"/>
  <c r="AO77" i="2"/>
  <c r="AO78" i="2"/>
  <c r="AO79" i="2"/>
  <c r="AO80" i="2"/>
  <c r="AO81" i="2"/>
  <c r="AP81" i="2" s="1"/>
  <c r="AS81" i="2" s="1"/>
  <c r="AO82" i="2"/>
  <c r="AO83" i="2"/>
  <c r="AO84" i="2"/>
  <c r="AO85" i="2"/>
  <c r="AO86" i="2"/>
  <c r="AO87" i="2"/>
  <c r="AO88" i="2"/>
  <c r="AO89" i="2"/>
  <c r="AP89" i="2" s="1"/>
  <c r="BA89" i="2" s="1"/>
  <c r="AO90" i="2"/>
  <c r="AP90" i="2" s="1"/>
  <c r="AS90" i="2" s="1"/>
  <c r="AO91" i="2"/>
  <c r="AO92" i="2"/>
  <c r="AO93" i="2"/>
  <c r="AO94" i="2"/>
  <c r="AO95" i="2"/>
  <c r="AP95" i="2" s="1"/>
  <c r="BA95" i="2" s="1"/>
  <c r="AO96" i="2"/>
  <c r="AO97" i="2"/>
  <c r="AO98" i="2"/>
  <c r="AP98" i="2" s="1"/>
  <c r="AS98" i="2" s="1"/>
  <c r="AO99" i="2"/>
  <c r="AO100" i="2"/>
  <c r="AO101" i="2"/>
  <c r="AO102" i="2"/>
  <c r="AO103" i="2"/>
  <c r="AP103" i="2" s="1"/>
  <c r="BA103" i="2" s="1"/>
  <c r="AO104" i="2"/>
  <c r="AO105" i="2"/>
  <c r="AP105" i="2" s="1"/>
  <c r="AS105" i="2" s="1"/>
  <c r="AO106" i="2"/>
  <c r="AP106" i="2" s="1"/>
  <c r="AS106" i="2" s="1"/>
  <c r="AO107" i="2"/>
  <c r="AO108" i="2"/>
  <c r="AO109" i="2"/>
  <c r="AO110" i="2"/>
  <c r="AO111" i="2"/>
  <c r="AP111" i="2" s="1"/>
  <c r="AS111" i="2" s="1"/>
  <c r="AO112" i="2"/>
  <c r="AP112" i="2" s="1"/>
  <c r="AS112" i="2" s="1"/>
  <c r="AO113" i="2"/>
  <c r="AP113" i="2" s="1"/>
  <c r="BA113" i="2" s="1"/>
  <c r="AO114" i="2"/>
  <c r="AO115" i="2"/>
  <c r="AO116" i="2"/>
  <c r="AP116" i="2" s="1"/>
  <c r="BA116" i="2" s="1"/>
  <c r="AO117" i="2"/>
  <c r="AO118" i="2"/>
  <c r="AO119" i="2"/>
  <c r="AP119" i="2" s="1"/>
  <c r="BA119" i="2" s="1"/>
  <c r="AO120" i="2"/>
  <c r="AP120" i="2" s="1"/>
  <c r="BA120" i="2" s="1"/>
  <c r="AO121" i="2"/>
  <c r="AP121" i="2" s="1"/>
  <c r="AS121" i="2" s="1"/>
  <c r="AO122" i="2"/>
  <c r="AO123" i="2"/>
  <c r="AO124" i="2"/>
  <c r="AO125" i="2"/>
  <c r="AO126" i="2"/>
  <c r="AP126" i="2" s="1"/>
  <c r="AO127" i="2"/>
  <c r="AP127" i="2" s="1"/>
  <c r="BA127" i="2" s="1"/>
  <c r="AO128" i="2"/>
  <c r="AP128" i="2" s="1"/>
  <c r="AO129" i="2"/>
  <c r="AP129" i="2" s="1"/>
  <c r="BA129" i="2" s="1"/>
  <c r="AO130" i="2"/>
  <c r="AP130" i="2" s="1"/>
  <c r="AS130" i="2" s="1"/>
  <c r="AO131" i="2"/>
  <c r="AO132" i="2"/>
  <c r="AP132" i="2" s="1"/>
  <c r="BA132" i="2" s="1"/>
  <c r="AO133" i="2"/>
  <c r="AO134" i="2"/>
  <c r="AP134" i="2" s="1"/>
  <c r="AS134" i="2" s="1"/>
  <c r="AO135" i="2"/>
  <c r="AO136" i="2"/>
  <c r="AP136" i="2" s="1"/>
  <c r="BA136" i="2" s="1"/>
  <c r="AO137" i="2"/>
  <c r="AP137" i="2" s="1"/>
  <c r="BA137" i="2" s="1"/>
  <c r="AO138" i="2"/>
  <c r="AP138" i="2" s="1"/>
  <c r="BA138" i="2" s="1"/>
  <c r="AO139" i="2"/>
  <c r="AO140" i="2"/>
  <c r="AP140" i="2" s="1"/>
  <c r="AO141" i="2"/>
  <c r="AO142" i="2"/>
  <c r="AO143" i="2"/>
  <c r="AP143" i="2" s="1"/>
  <c r="BA143" i="2" s="1"/>
  <c r="AO144" i="2"/>
  <c r="AP144" i="2" s="1"/>
  <c r="BA144" i="2" s="1"/>
  <c r="AO145" i="2"/>
  <c r="AO146" i="2"/>
  <c r="AO147" i="2"/>
  <c r="AO148" i="2"/>
  <c r="AO149" i="2"/>
  <c r="AO150" i="2"/>
  <c r="AO151" i="2"/>
  <c r="AO152" i="2"/>
  <c r="AP152" i="2" s="1"/>
  <c r="AO153" i="2"/>
  <c r="AO154" i="2"/>
  <c r="AO155" i="2"/>
  <c r="AO156" i="2"/>
  <c r="AO157" i="2"/>
  <c r="AO158" i="2"/>
  <c r="AP158" i="2" s="1"/>
  <c r="AO159" i="2"/>
  <c r="AP159" i="2" s="1"/>
  <c r="BA159" i="2" s="1"/>
  <c r="AO160" i="2"/>
  <c r="AO161" i="2"/>
  <c r="AO162" i="2"/>
  <c r="AO163" i="2"/>
  <c r="AO164" i="2"/>
  <c r="AO165" i="2"/>
  <c r="AO166" i="2"/>
  <c r="AO167" i="2"/>
  <c r="AP167" i="2" s="1"/>
  <c r="BA167" i="2" s="1"/>
  <c r="AO168" i="2"/>
  <c r="AP168" i="2" s="1"/>
  <c r="AS168" i="2" s="1"/>
  <c r="AO169" i="2"/>
  <c r="AO170" i="2"/>
  <c r="AO171" i="2"/>
  <c r="AO172" i="2"/>
  <c r="AP172" i="2" s="1"/>
  <c r="BA172" i="2" s="1"/>
  <c r="AO173" i="2"/>
  <c r="AO174" i="2"/>
  <c r="AO175" i="2"/>
  <c r="AO176" i="2"/>
  <c r="AP176" i="2" s="1"/>
  <c r="BA176" i="2" s="1"/>
  <c r="AO177" i="2"/>
  <c r="AP177" i="2" s="1"/>
  <c r="BA177" i="2" s="1"/>
  <c r="AO178" i="2"/>
  <c r="AO179" i="2"/>
  <c r="AO180" i="2"/>
  <c r="AO181" i="2"/>
  <c r="AO182" i="2"/>
  <c r="AP182" i="2" s="1"/>
  <c r="AO183" i="2"/>
  <c r="AO184" i="2"/>
  <c r="AP184" i="2" s="1"/>
  <c r="BA184" i="2" s="1"/>
  <c r="AO185" i="2"/>
  <c r="AO186" i="2"/>
  <c r="AO187" i="2"/>
  <c r="AO188" i="2"/>
  <c r="AP188" i="2" s="1"/>
  <c r="AS188" i="2" s="1"/>
  <c r="AO189" i="2"/>
  <c r="AO190" i="2"/>
  <c r="AO191" i="2"/>
  <c r="AP191" i="2" s="1"/>
  <c r="BA191" i="2" s="1"/>
  <c r="AO192" i="2"/>
  <c r="AP192" i="2" s="1"/>
  <c r="AS192" i="2" s="1"/>
  <c r="AO193" i="2"/>
  <c r="AP193" i="2" s="1"/>
  <c r="BA193" i="2" s="1"/>
  <c r="AO194" i="2"/>
  <c r="AP194" i="2" s="1"/>
  <c r="BA194" i="2" s="1"/>
  <c r="AO195" i="2"/>
  <c r="AO196" i="2"/>
  <c r="AP196" i="2" s="1"/>
  <c r="BA196" i="2" s="1"/>
  <c r="AO197" i="2"/>
  <c r="AO198" i="2"/>
  <c r="AO199" i="2"/>
  <c r="AO200" i="2"/>
  <c r="AO201" i="2"/>
  <c r="AP201" i="2" s="1"/>
  <c r="AS201" i="2" s="1"/>
  <c r="AO202" i="2"/>
  <c r="AO203" i="2"/>
  <c r="AO204" i="2"/>
  <c r="AO205" i="2"/>
  <c r="AO206" i="2"/>
  <c r="AP206" i="2" s="1"/>
  <c r="AO207" i="2"/>
  <c r="AO208" i="2"/>
  <c r="AO209" i="2"/>
  <c r="AO210" i="2"/>
  <c r="AO211" i="2"/>
  <c r="AO212" i="2"/>
  <c r="AO213" i="2"/>
  <c r="AO214" i="2"/>
  <c r="AP214" i="2" s="1"/>
  <c r="AO215" i="2"/>
  <c r="AP215" i="2" s="1"/>
  <c r="BA215" i="2" s="1"/>
  <c r="AO216" i="2"/>
  <c r="AP216" i="2" s="1"/>
  <c r="BA216" i="2" s="1"/>
  <c r="AO217" i="2"/>
  <c r="AO218" i="2"/>
  <c r="AO219" i="2"/>
  <c r="AO220" i="2"/>
  <c r="AO221" i="2"/>
  <c r="AO222" i="2"/>
  <c r="AP222" i="2" s="1"/>
  <c r="BA222" i="2" s="1"/>
  <c r="AO223" i="2"/>
  <c r="AO224" i="2"/>
  <c r="AP224" i="2" s="1"/>
  <c r="AS224" i="2" s="1"/>
  <c r="AO225" i="2"/>
  <c r="AO226" i="2"/>
  <c r="AP226" i="2" s="1"/>
  <c r="AS226" i="2" s="1"/>
  <c r="AO227" i="2"/>
  <c r="AO228" i="2"/>
  <c r="AO229" i="2"/>
  <c r="AO230" i="2"/>
  <c r="AO231" i="2"/>
  <c r="AO232" i="2"/>
  <c r="AP232" i="2" s="1"/>
  <c r="BA232" i="2" s="1"/>
  <c r="AO233" i="2"/>
  <c r="AP233" i="2" s="1"/>
  <c r="AS233" i="2" s="1"/>
  <c r="AO234" i="2"/>
  <c r="AP234" i="2" s="1"/>
  <c r="AS234" i="2" s="1"/>
  <c r="AO235" i="2"/>
  <c r="AO236" i="2"/>
  <c r="AO237" i="2"/>
  <c r="AO238" i="2"/>
  <c r="AP238" i="2" s="1"/>
  <c r="AO239" i="2"/>
  <c r="AO240" i="2"/>
  <c r="AP240" i="2" s="1"/>
  <c r="AS240" i="2" s="1"/>
  <c r="AO241" i="2"/>
  <c r="AP241" i="2" s="1"/>
  <c r="BA241" i="2" s="1"/>
  <c r="AO242" i="2"/>
  <c r="AP242" i="2" s="1"/>
  <c r="AS242" i="2" s="1"/>
  <c r="AO243" i="2"/>
  <c r="AO244" i="2"/>
  <c r="AP244" i="2" s="1"/>
  <c r="BA244" i="2" s="1"/>
  <c r="AO245" i="2"/>
  <c r="AO246" i="2"/>
  <c r="AP246" i="2" s="1"/>
  <c r="AS246" i="2" s="1"/>
  <c r="AO247" i="2"/>
  <c r="AP247" i="2" s="1"/>
  <c r="BA247" i="2" s="1"/>
  <c r="AO248" i="2"/>
  <c r="AP248" i="2" s="1"/>
  <c r="BA248" i="2" s="1"/>
  <c r="AO249" i="2"/>
  <c r="AP249" i="2" s="1"/>
  <c r="AS249" i="2" s="1"/>
  <c r="AO250" i="2"/>
  <c r="AP250" i="2" s="1"/>
  <c r="BA250" i="2" s="1"/>
  <c r="AO251" i="2"/>
  <c r="AO252" i="2"/>
  <c r="AO253" i="2"/>
  <c r="AO254" i="2"/>
  <c r="AP254" i="2" s="1"/>
  <c r="AO255" i="2"/>
  <c r="AP255" i="2" s="1"/>
  <c r="AO256" i="2"/>
  <c r="AP256" i="2" s="1"/>
  <c r="AS256" i="2" s="1"/>
  <c r="AO257" i="2"/>
  <c r="AP257" i="2" s="1"/>
  <c r="BA257" i="2" s="1"/>
  <c r="AO258" i="2"/>
  <c r="AP258" i="2" s="1"/>
  <c r="BA258" i="2" s="1"/>
  <c r="AO259" i="2"/>
  <c r="AO260" i="2"/>
  <c r="AP260" i="2" s="1"/>
  <c r="BA260" i="2" s="1"/>
  <c r="AO261" i="2"/>
  <c r="AO262" i="2"/>
  <c r="AP262" i="2" s="1"/>
  <c r="AO263" i="2"/>
  <c r="AP263" i="2" s="1"/>
  <c r="BA263" i="2" s="1"/>
  <c r="AO264" i="2"/>
  <c r="AP264" i="2" s="1"/>
  <c r="AO265" i="2"/>
  <c r="AP265" i="2" s="1"/>
  <c r="BA265" i="2" s="1"/>
  <c r="AO266" i="2"/>
  <c r="AP266" i="2" s="1"/>
  <c r="BA266" i="2" s="1"/>
  <c r="AO267" i="2"/>
  <c r="AO268" i="2"/>
  <c r="AO269" i="2"/>
  <c r="AO270" i="2"/>
  <c r="AP270" i="2" s="1"/>
  <c r="AO271" i="2"/>
  <c r="AP271" i="2" s="1"/>
  <c r="BA271" i="2" s="1"/>
  <c r="AO272" i="2"/>
  <c r="AP272" i="2" s="1"/>
  <c r="BA272" i="2" s="1"/>
  <c r="AO273" i="2"/>
  <c r="AO274" i="2"/>
  <c r="AO275" i="2"/>
  <c r="AO276" i="2"/>
  <c r="AO277" i="2"/>
  <c r="AO278" i="2"/>
  <c r="AO279" i="2"/>
  <c r="AO280" i="2"/>
  <c r="AO281" i="2"/>
  <c r="AO282" i="2"/>
  <c r="AP282" i="2" s="1"/>
  <c r="AS282" i="2" s="1"/>
  <c r="AO283" i="2"/>
  <c r="AO284" i="2"/>
  <c r="AO285" i="2"/>
  <c r="AO286" i="2"/>
  <c r="AP286" i="2" s="1"/>
  <c r="BA286" i="2" s="1"/>
  <c r="AO287" i="2"/>
  <c r="AO288" i="2"/>
  <c r="AO289" i="2"/>
  <c r="AP289" i="2" s="1"/>
  <c r="BA289" i="2" s="1"/>
  <c r="AO290" i="2"/>
  <c r="AO291" i="2"/>
  <c r="AO292" i="2"/>
  <c r="AO293" i="2"/>
  <c r="AO294" i="2"/>
  <c r="AO295" i="2"/>
  <c r="AO296" i="2"/>
  <c r="AP296" i="2" s="1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P320" i="2" s="1"/>
  <c r="BA320" i="2" s="1"/>
  <c r="AO321" i="2"/>
  <c r="AP321" i="2" s="1"/>
  <c r="BA321" i="2" s="1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P337" i="2" s="1"/>
  <c r="BA337" i="2" s="1"/>
  <c r="AO338" i="2"/>
  <c r="AO339" i="2"/>
  <c r="AO340" i="2"/>
  <c r="AO341" i="2"/>
  <c r="AO342" i="2"/>
  <c r="AP342" i="2" s="1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P358" i="2" s="1"/>
  <c r="AO359" i="2"/>
  <c r="AO360" i="2"/>
  <c r="AO361" i="2"/>
  <c r="AO362" i="2"/>
  <c r="AO363" i="2"/>
  <c r="AO364" i="2"/>
  <c r="AO365" i="2"/>
  <c r="AO366" i="2"/>
  <c r="AO367" i="2"/>
  <c r="AO368" i="2"/>
  <c r="AO369" i="2"/>
  <c r="AP369" i="2" s="1"/>
  <c r="AS369" i="2" s="1"/>
  <c r="AO370" i="2"/>
  <c r="AP370" i="2" s="1"/>
  <c r="BA370" i="2" s="1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P385" i="2" s="1"/>
  <c r="BA385" i="2" s="1"/>
  <c r="AO386" i="2"/>
  <c r="AP386" i="2" s="1"/>
  <c r="BA386" i="2" s="1"/>
  <c r="AO387" i="2"/>
  <c r="AO388" i="2"/>
  <c r="AO389" i="2"/>
  <c r="AO390" i="2"/>
  <c r="AO391" i="2"/>
  <c r="AO392" i="2"/>
  <c r="AO393" i="2"/>
  <c r="AO394" i="2"/>
  <c r="AP394" i="2" s="1"/>
  <c r="BA394" i="2" s="1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P414" i="2" s="1"/>
  <c r="AO415" i="2"/>
  <c r="AO416" i="2"/>
  <c r="AP416" i="2" s="1"/>
  <c r="AS416" i="2" s="1"/>
  <c r="AO417" i="2"/>
  <c r="AO418" i="2"/>
  <c r="AO419" i="2"/>
  <c r="AO420" i="2"/>
  <c r="AO421" i="2"/>
  <c r="AO422" i="2"/>
  <c r="AO423" i="2"/>
  <c r="AO424" i="2"/>
  <c r="AP424" i="2" s="1"/>
  <c r="AS424" i="2" s="1"/>
  <c r="AO425" i="2"/>
  <c r="AO426" i="2"/>
  <c r="AP426" i="2" s="1"/>
  <c r="BA426" i="2" s="1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P441" i="2" s="1"/>
  <c r="AS441" i="2" s="1"/>
  <c r="AO442" i="2"/>
  <c r="AO443" i="2"/>
  <c r="AO444" i="2"/>
  <c r="AP444" i="2" s="1"/>
  <c r="BA444" i="2" s="1"/>
  <c r="AO445" i="2"/>
  <c r="AO446" i="2"/>
  <c r="AO447" i="2"/>
  <c r="AP447" i="2" s="1"/>
  <c r="BA447" i="2" s="1"/>
  <c r="AO448" i="2"/>
  <c r="AO449" i="2"/>
  <c r="AO450" i="2"/>
  <c r="AO451" i="2"/>
  <c r="AO452" i="2"/>
  <c r="AO453" i="2"/>
  <c r="AO454" i="2"/>
  <c r="AO455" i="2"/>
  <c r="AO456" i="2"/>
  <c r="AO457" i="2"/>
  <c r="AP457" i="2" s="1"/>
  <c r="BA457" i="2" s="1"/>
  <c r="AO458" i="2"/>
  <c r="AO459" i="2"/>
  <c r="AO460" i="2"/>
  <c r="AO461" i="2"/>
  <c r="AO462" i="2"/>
  <c r="AP462" i="2" s="1"/>
  <c r="AS462" i="2" s="1"/>
  <c r="AO463" i="2"/>
  <c r="AO464" i="2"/>
  <c r="AO465" i="2"/>
  <c r="AP465" i="2" s="1"/>
  <c r="BA465" i="2" s="1"/>
  <c r="AO466" i="2"/>
  <c r="AO467" i="2"/>
  <c r="AO468" i="2"/>
  <c r="AO469" i="2"/>
  <c r="AO470" i="2"/>
  <c r="AP470" i="2" s="1"/>
  <c r="BA470" i="2" s="1"/>
  <c r="AO471" i="2"/>
  <c r="AP471" i="2" s="1"/>
  <c r="BA471" i="2" s="1"/>
  <c r="AO472" i="2"/>
  <c r="AP472" i="2" s="1"/>
  <c r="BA472" i="2" s="1"/>
  <c r="AO473" i="2"/>
  <c r="AP473" i="2" s="1"/>
  <c r="BA473" i="2" s="1"/>
  <c r="AO474" i="2"/>
  <c r="AP474" i="2" s="1"/>
  <c r="BA474" i="2" s="1"/>
  <c r="AO475" i="2"/>
  <c r="AO476" i="2"/>
  <c r="AO477" i="2"/>
  <c r="AO478" i="2"/>
  <c r="AP478" i="2" s="1"/>
  <c r="BA478" i="2" s="1"/>
  <c r="AO479" i="2"/>
  <c r="AP479" i="2" s="1"/>
  <c r="AS479" i="2" s="1"/>
  <c r="AO480" i="2"/>
  <c r="AP480" i="2" s="1"/>
  <c r="BA480" i="2" s="1"/>
  <c r="AO481" i="2"/>
  <c r="AP481" i="2" s="1"/>
  <c r="AS481" i="2" s="1"/>
  <c r="AO482" i="2"/>
  <c r="AP482" i="2" s="1"/>
  <c r="BA482" i="2" s="1"/>
  <c r="AO483" i="2"/>
  <c r="AO484" i="2"/>
  <c r="AO485" i="2"/>
  <c r="AO486" i="2"/>
  <c r="AP486" i="2" s="1"/>
  <c r="AS486" i="2" s="1"/>
  <c r="AO487" i="2"/>
  <c r="AP487" i="2" s="1"/>
  <c r="AS487" i="2" s="1"/>
  <c r="AO488" i="2"/>
  <c r="AP488" i="2" s="1"/>
  <c r="BA488" i="2" s="1"/>
  <c r="AO489" i="2"/>
  <c r="AP489" i="2" s="1"/>
  <c r="BA489" i="2" s="1"/>
  <c r="AO490" i="2"/>
  <c r="AP490" i="2" s="1"/>
  <c r="BA490" i="2" s="1"/>
  <c r="AO491" i="2"/>
  <c r="AO492" i="2"/>
  <c r="AO493" i="2"/>
  <c r="AO494" i="2"/>
  <c r="AP494" i="2" s="1"/>
  <c r="AO495" i="2"/>
  <c r="AP495" i="2" s="1"/>
  <c r="AS495" i="2" s="1"/>
  <c r="AO496" i="2"/>
  <c r="AP496" i="2" s="1"/>
  <c r="BA496" i="2" s="1"/>
  <c r="AO497" i="2"/>
  <c r="AP497" i="2" s="1"/>
  <c r="AS497" i="2" s="1"/>
  <c r="AO498" i="2"/>
  <c r="AP498" i="2" s="1"/>
  <c r="BA498" i="2" s="1"/>
  <c r="AO499" i="2"/>
  <c r="AO500" i="2"/>
  <c r="AO501" i="2"/>
  <c r="AO502" i="2"/>
  <c r="AP502" i="2" s="1"/>
  <c r="AO503" i="2"/>
  <c r="AP503" i="2" s="1"/>
  <c r="AS503" i="2" s="1"/>
  <c r="AO504" i="2"/>
  <c r="AP504" i="2" s="1"/>
  <c r="AS504" i="2" s="1"/>
  <c r="AO505" i="2"/>
  <c r="AP505" i="2" s="1"/>
  <c r="AS505" i="2" s="1"/>
  <c r="AO506" i="2"/>
  <c r="AP506" i="2" s="1"/>
  <c r="BA506" i="2" s="1"/>
  <c r="AO507" i="2"/>
  <c r="AO508" i="2"/>
  <c r="AO509" i="2"/>
  <c r="AO510" i="2"/>
  <c r="AP510" i="2" s="1"/>
  <c r="BA510" i="2" s="1"/>
  <c r="AO511" i="2"/>
  <c r="AP511" i="2" s="1"/>
  <c r="BA511" i="2" s="1"/>
  <c r="AO512" i="2"/>
  <c r="AP512" i="2" s="1"/>
  <c r="BA512" i="2" s="1"/>
  <c r="AO513" i="2"/>
  <c r="AP513" i="2" s="1"/>
  <c r="BA513" i="2" s="1"/>
  <c r="AO514" i="2"/>
  <c r="AP514" i="2" s="1"/>
  <c r="AS514" i="2" s="1"/>
  <c r="AO515" i="2"/>
  <c r="AO516" i="2"/>
  <c r="AO517" i="2"/>
  <c r="AO518" i="2"/>
  <c r="AP518" i="2" s="1"/>
  <c r="AO519" i="2"/>
  <c r="AP519" i="2" s="1"/>
  <c r="AS519" i="2" s="1"/>
  <c r="AO520" i="2"/>
  <c r="AP520" i="2" s="1"/>
  <c r="AO521" i="2"/>
  <c r="AP521" i="2" s="1"/>
  <c r="AS521" i="2" s="1"/>
  <c r="AO522" i="2"/>
  <c r="AP522" i="2" s="1"/>
  <c r="BA522" i="2" s="1"/>
  <c r="AO523" i="2"/>
  <c r="AO524" i="2"/>
  <c r="AO525" i="2"/>
  <c r="AO526" i="2"/>
  <c r="AP526" i="2" s="1"/>
  <c r="AO527" i="2"/>
  <c r="AP527" i="2" s="1"/>
  <c r="AS527" i="2" s="1"/>
  <c r="AO528" i="2"/>
  <c r="AP528" i="2" s="1"/>
  <c r="BA528" i="2" s="1"/>
  <c r="AO529" i="2"/>
  <c r="AP529" i="2" s="1"/>
  <c r="BA529" i="2" s="1"/>
  <c r="AO530" i="2"/>
  <c r="AP530" i="2" s="1"/>
  <c r="BA530" i="2" s="1"/>
  <c r="AO531" i="2"/>
  <c r="AO532" i="2"/>
  <c r="AP532" i="2" s="1"/>
  <c r="AO533" i="2"/>
  <c r="AO534" i="2"/>
  <c r="AP534" i="2" s="1"/>
  <c r="AS534" i="2" s="1"/>
  <c r="AO535" i="2"/>
  <c r="AP535" i="2" s="1"/>
  <c r="BA535" i="2" s="1"/>
  <c r="AO536" i="2"/>
  <c r="AP536" i="2" s="1"/>
  <c r="AO537" i="2"/>
  <c r="AP537" i="2" s="1"/>
  <c r="AO538" i="2"/>
  <c r="AP538" i="2" s="1"/>
  <c r="AO539" i="2"/>
  <c r="AO540" i="2"/>
  <c r="AO541" i="2"/>
  <c r="AO542" i="2"/>
  <c r="AP542" i="2" s="1"/>
  <c r="BA542" i="2" s="1"/>
  <c r="AO543" i="2"/>
  <c r="AP543" i="2" s="1"/>
  <c r="AS543" i="2" s="1"/>
  <c r="AO544" i="2"/>
  <c r="AP544" i="2" s="1"/>
  <c r="AO545" i="2"/>
  <c r="AP545" i="2" s="1"/>
  <c r="AO546" i="2"/>
  <c r="AP546" i="2" s="1"/>
  <c r="BA546" i="2" s="1"/>
  <c r="AO547" i="2"/>
  <c r="AO548" i="2"/>
  <c r="AO549" i="2"/>
  <c r="AO550" i="2"/>
  <c r="AP550" i="2" s="1"/>
  <c r="AS550" i="2" s="1"/>
  <c r="AO551" i="2"/>
  <c r="AP551" i="2" s="1"/>
  <c r="AS551" i="2" s="1"/>
  <c r="AO552" i="2"/>
  <c r="AP552" i="2" s="1"/>
  <c r="AO553" i="2"/>
  <c r="AP553" i="2" s="1"/>
  <c r="AO554" i="2"/>
  <c r="AP554" i="2" s="1"/>
  <c r="BA554" i="2" s="1"/>
  <c r="AO555" i="2"/>
  <c r="AO556" i="2"/>
  <c r="AO557" i="2"/>
  <c r="AO558" i="2"/>
  <c r="AP558" i="2" s="1"/>
  <c r="AS558" i="2" s="1"/>
  <c r="AO559" i="2"/>
  <c r="AP559" i="2" s="1"/>
  <c r="AS559" i="2" s="1"/>
  <c r="AO560" i="2"/>
  <c r="AP560" i="2" s="1"/>
  <c r="AO561" i="2"/>
  <c r="AP561" i="2" s="1"/>
  <c r="AO562" i="2"/>
  <c r="AP562" i="2" s="1"/>
  <c r="AO563" i="2"/>
  <c r="AO564" i="2"/>
  <c r="AO565" i="2"/>
  <c r="AO566" i="2"/>
  <c r="AP566" i="2" s="1"/>
  <c r="AS566" i="2" s="1"/>
  <c r="AO567" i="2"/>
  <c r="AP567" i="2" s="1"/>
  <c r="AS567" i="2" s="1"/>
  <c r="AO568" i="2"/>
  <c r="AP568" i="2" s="1"/>
  <c r="AS568" i="2" s="1"/>
  <c r="AO569" i="2"/>
  <c r="AP569" i="2" s="1"/>
  <c r="AO570" i="2"/>
  <c r="AP570" i="2" s="1"/>
  <c r="AO571" i="2"/>
  <c r="AO572" i="2"/>
  <c r="AO2" i="2"/>
  <c r="AP2" i="2" s="1"/>
  <c r="AS2" i="2" s="1"/>
  <c r="AP6" i="2"/>
  <c r="BA6" i="2" s="1"/>
  <c r="AP7" i="2"/>
  <c r="AS7" i="2" s="1"/>
  <c r="AP8" i="2"/>
  <c r="AS8" i="2" s="1"/>
  <c r="AP9" i="2"/>
  <c r="AS9" i="2" s="1"/>
  <c r="AP10" i="2"/>
  <c r="BA10" i="2" s="1"/>
  <c r="AP11" i="2"/>
  <c r="AP12" i="2"/>
  <c r="BA12" i="2" s="1"/>
  <c r="AP13" i="2"/>
  <c r="BA13" i="2" s="1"/>
  <c r="AP14" i="2"/>
  <c r="AS14" i="2" s="1"/>
  <c r="AP15" i="2"/>
  <c r="BA15" i="2" s="1"/>
  <c r="AP16" i="2"/>
  <c r="AS16" i="2" s="1"/>
  <c r="AP17" i="2"/>
  <c r="BA17" i="2" s="1"/>
  <c r="AP18" i="2"/>
  <c r="AS18" i="2" s="1"/>
  <c r="AP19" i="2"/>
  <c r="BA19" i="2" s="1"/>
  <c r="AP20" i="2"/>
  <c r="BA20" i="2" s="1"/>
  <c r="AP21" i="2"/>
  <c r="AS21" i="2" s="1"/>
  <c r="AP22" i="2"/>
  <c r="BA22" i="2" s="1"/>
  <c r="AP23" i="2"/>
  <c r="AS23" i="2" s="1"/>
  <c r="AP24" i="2"/>
  <c r="AS24" i="2" s="1"/>
  <c r="AP25" i="2"/>
  <c r="AS25" i="2" s="1"/>
  <c r="AP26" i="2"/>
  <c r="AS26" i="2" s="1"/>
  <c r="AP27" i="2"/>
  <c r="AP28" i="2"/>
  <c r="BA28" i="2" s="1"/>
  <c r="AP29" i="2"/>
  <c r="BA29" i="2" s="1"/>
  <c r="AP30" i="2"/>
  <c r="BA30" i="2" s="1"/>
  <c r="AP31" i="2"/>
  <c r="AS31" i="2" s="1"/>
  <c r="AP32" i="2"/>
  <c r="BA32" i="2" s="1"/>
  <c r="AP33" i="2"/>
  <c r="AS33" i="2" s="1"/>
  <c r="AP34" i="2"/>
  <c r="AS34" i="2" s="1"/>
  <c r="AP35" i="2"/>
  <c r="AP36" i="2"/>
  <c r="BA36" i="2" s="1"/>
  <c r="AP37" i="2"/>
  <c r="BA37" i="2" s="1"/>
  <c r="AP38" i="2"/>
  <c r="BA38" i="2" s="1"/>
  <c r="AP39" i="2"/>
  <c r="BA39" i="2" s="1"/>
  <c r="AP40" i="2"/>
  <c r="AS40" i="2" s="1"/>
  <c r="AP41" i="2"/>
  <c r="AS41" i="2" s="1"/>
  <c r="AP42" i="2"/>
  <c r="AS42" i="2" s="1"/>
  <c r="AP43" i="2"/>
  <c r="BA43" i="2" s="1"/>
  <c r="AP44" i="2"/>
  <c r="BA44" i="2" s="1"/>
  <c r="AP45" i="2"/>
  <c r="AS45" i="2" s="1"/>
  <c r="AP46" i="2"/>
  <c r="AS46" i="2" s="1"/>
  <c r="AP47" i="2"/>
  <c r="BA47" i="2" s="1"/>
  <c r="AP48" i="2"/>
  <c r="AS48" i="2" s="1"/>
  <c r="AP49" i="2"/>
  <c r="AS49" i="2" s="1"/>
  <c r="AP50" i="2"/>
  <c r="BA50" i="2" s="1"/>
  <c r="AP51" i="2"/>
  <c r="AP52" i="2"/>
  <c r="AP53" i="2"/>
  <c r="BA53" i="2" s="1"/>
  <c r="AP54" i="2"/>
  <c r="BA54" i="2" s="1"/>
  <c r="AP55" i="2"/>
  <c r="BA55" i="2" s="1"/>
  <c r="AP56" i="2"/>
  <c r="AS56" i="2" s="1"/>
  <c r="AP57" i="2"/>
  <c r="AS57" i="2" s="1"/>
  <c r="AP58" i="2"/>
  <c r="AS58" i="2" s="1"/>
  <c r="AP59" i="2"/>
  <c r="AP60" i="2"/>
  <c r="BA60" i="2" s="1"/>
  <c r="AP61" i="2"/>
  <c r="BA61" i="2" s="1"/>
  <c r="AP62" i="2"/>
  <c r="BA62" i="2" s="1"/>
  <c r="AP63" i="2"/>
  <c r="AP64" i="2"/>
  <c r="AS64" i="2" s="1"/>
  <c r="AP65" i="2"/>
  <c r="AS65" i="2" s="1"/>
  <c r="AP66" i="2"/>
  <c r="AS66" i="2" s="1"/>
  <c r="AP67" i="2"/>
  <c r="BA67" i="2" s="1"/>
  <c r="AP68" i="2"/>
  <c r="BA68" i="2" s="1"/>
  <c r="AP69" i="2"/>
  <c r="BA69" i="2" s="1"/>
  <c r="AP70" i="2"/>
  <c r="BA70" i="2" s="1"/>
  <c r="AP71" i="2"/>
  <c r="AS71" i="2" s="1"/>
  <c r="AP72" i="2"/>
  <c r="AS72" i="2" s="1"/>
  <c r="AP73" i="2"/>
  <c r="AS73" i="2" s="1"/>
  <c r="AP75" i="2"/>
  <c r="BA75" i="2" s="1"/>
  <c r="AP76" i="2"/>
  <c r="BA76" i="2" s="1"/>
  <c r="AP77" i="2"/>
  <c r="BA77" i="2" s="1"/>
  <c r="AP78" i="2"/>
  <c r="BA78" i="2" s="1"/>
  <c r="AP79" i="2"/>
  <c r="BA79" i="2" s="1"/>
  <c r="AP80" i="2"/>
  <c r="AS80" i="2" s="1"/>
  <c r="AP82" i="2"/>
  <c r="AS82" i="2" s="1"/>
  <c r="AP83" i="2"/>
  <c r="BA83" i="2" s="1"/>
  <c r="AP84" i="2"/>
  <c r="BA84" i="2" s="1"/>
  <c r="AP85" i="2"/>
  <c r="BA85" i="2" s="1"/>
  <c r="AP86" i="2"/>
  <c r="BA86" i="2" s="1"/>
  <c r="AP87" i="2"/>
  <c r="AS87" i="2" s="1"/>
  <c r="AP88" i="2"/>
  <c r="AS88" i="2" s="1"/>
  <c r="AP91" i="2"/>
  <c r="BA91" i="2" s="1"/>
  <c r="AP92" i="2"/>
  <c r="BA92" i="2" s="1"/>
  <c r="AP93" i="2"/>
  <c r="BA93" i="2" s="1"/>
  <c r="AP94" i="2"/>
  <c r="AS94" i="2" s="1"/>
  <c r="AP96" i="2"/>
  <c r="AS96" i="2" s="1"/>
  <c r="AP97" i="2"/>
  <c r="AS97" i="2" s="1"/>
  <c r="AP99" i="2"/>
  <c r="AS99" i="2" s="1"/>
  <c r="AP100" i="2"/>
  <c r="BA100" i="2" s="1"/>
  <c r="AP101" i="2"/>
  <c r="BA101" i="2" s="1"/>
  <c r="AP102" i="2"/>
  <c r="BA102" i="2" s="1"/>
  <c r="AP104" i="2"/>
  <c r="BA104" i="2" s="1"/>
  <c r="AP107" i="2"/>
  <c r="BA107" i="2" s="1"/>
  <c r="AP108" i="2"/>
  <c r="BA108" i="2" s="1"/>
  <c r="AP109" i="2"/>
  <c r="BA109" i="2" s="1"/>
  <c r="AP110" i="2"/>
  <c r="AP114" i="2"/>
  <c r="AS114" i="2" s="1"/>
  <c r="AP115" i="2"/>
  <c r="BA115" i="2" s="1"/>
  <c r="AP117" i="2"/>
  <c r="AS117" i="2" s="1"/>
  <c r="AP118" i="2"/>
  <c r="BA118" i="2" s="1"/>
  <c r="AP122" i="2"/>
  <c r="AS122" i="2" s="1"/>
  <c r="AP123" i="2"/>
  <c r="BA123" i="2" s="1"/>
  <c r="AP124" i="2"/>
  <c r="BA124" i="2" s="1"/>
  <c r="AP125" i="2"/>
  <c r="BA125" i="2" s="1"/>
  <c r="AP131" i="2"/>
  <c r="BA131" i="2" s="1"/>
  <c r="AP133" i="2"/>
  <c r="BA133" i="2" s="1"/>
  <c r="AP135" i="2"/>
  <c r="BA135" i="2" s="1"/>
  <c r="AP139" i="2"/>
  <c r="AS139" i="2" s="1"/>
  <c r="AP141" i="2"/>
  <c r="BA141" i="2" s="1"/>
  <c r="AP142" i="2"/>
  <c r="BA142" i="2" s="1"/>
  <c r="AP145" i="2"/>
  <c r="BA145" i="2" s="1"/>
  <c r="AP146" i="2"/>
  <c r="AS146" i="2" s="1"/>
  <c r="AP147" i="2"/>
  <c r="BA147" i="2" s="1"/>
  <c r="AP148" i="2"/>
  <c r="BA148" i="2" s="1"/>
  <c r="AP149" i="2"/>
  <c r="BA149" i="2" s="1"/>
  <c r="AP150" i="2"/>
  <c r="BA150" i="2" s="1"/>
  <c r="AP151" i="2"/>
  <c r="BA151" i="2" s="1"/>
  <c r="AP153" i="2"/>
  <c r="AS153" i="2" s="1"/>
  <c r="AP154" i="2"/>
  <c r="AS154" i="2" s="1"/>
  <c r="AP155" i="2"/>
  <c r="BA155" i="2" s="1"/>
  <c r="AP156" i="2"/>
  <c r="BA156" i="2" s="1"/>
  <c r="AP157" i="2"/>
  <c r="BA157" i="2" s="1"/>
  <c r="AP160" i="2"/>
  <c r="AS160" i="2" s="1"/>
  <c r="AP161" i="2"/>
  <c r="AS161" i="2" s="1"/>
  <c r="AP162" i="2"/>
  <c r="BA162" i="2" s="1"/>
  <c r="AP163" i="2"/>
  <c r="AS163" i="2" s="1"/>
  <c r="AP164" i="2"/>
  <c r="BA164" i="2" s="1"/>
  <c r="AP165" i="2"/>
  <c r="AS165" i="2" s="1"/>
  <c r="AP166" i="2"/>
  <c r="BA166" i="2" s="1"/>
  <c r="AP169" i="2"/>
  <c r="BA169" i="2" s="1"/>
  <c r="AP170" i="2"/>
  <c r="AS170" i="2" s="1"/>
  <c r="AP171" i="2"/>
  <c r="BA171" i="2" s="1"/>
  <c r="AP173" i="2"/>
  <c r="AS173" i="2" s="1"/>
  <c r="AP174" i="2"/>
  <c r="BA174" i="2" s="1"/>
  <c r="AP175" i="2"/>
  <c r="AS175" i="2" s="1"/>
  <c r="AP178" i="2"/>
  <c r="AS178" i="2" s="1"/>
  <c r="AP179" i="2"/>
  <c r="BA179" i="2" s="1"/>
  <c r="AP180" i="2"/>
  <c r="BA180" i="2" s="1"/>
  <c r="AP181" i="2"/>
  <c r="AS181" i="2" s="1"/>
  <c r="AP183" i="2"/>
  <c r="BA183" i="2" s="1"/>
  <c r="AP185" i="2"/>
  <c r="BA185" i="2" s="1"/>
  <c r="AP186" i="2"/>
  <c r="AS186" i="2" s="1"/>
  <c r="AP187" i="2"/>
  <c r="BA187" i="2" s="1"/>
  <c r="AP189" i="2"/>
  <c r="BA189" i="2" s="1"/>
  <c r="AP190" i="2"/>
  <c r="AS190" i="2" s="1"/>
  <c r="AP195" i="2"/>
  <c r="BA195" i="2" s="1"/>
  <c r="AP197" i="2"/>
  <c r="BA197" i="2" s="1"/>
  <c r="AP198" i="2"/>
  <c r="BA198" i="2" s="1"/>
  <c r="AP199" i="2"/>
  <c r="BA199" i="2" s="1"/>
  <c r="AP200" i="2"/>
  <c r="AS200" i="2" s="1"/>
  <c r="AP202" i="2"/>
  <c r="BA202" i="2" s="1"/>
  <c r="AP203" i="2"/>
  <c r="BA203" i="2" s="1"/>
  <c r="AP204" i="2"/>
  <c r="BA204" i="2" s="1"/>
  <c r="AP205" i="2"/>
  <c r="AP207" i="2"/>
  <c r="AS207" i="2" s="1"/>
  <c r="AP208" i="2"/>
  <c r="AS208" i="2" s="1"/>
  <c r="AP209" i="2"/>
  <c r="BA209" i="2" s="1"/>
  <c r="AP210" i="2"/>
  <c r="AS210" i="2" s="1"/>
  <c r="AP211" i="2"/>
  <c r="AS211" i="2" s="1"/>
  <c r="AP212" i="2"/>
  <c r="AS212" i="2" s="1"/>
  <c r="AP213" i="2"/>
  <c r="BA213" i="2" s="1"/>
  <c r="AP217" i="2"/>
  <c r="AS217" i="2" s="1"/>
  <c r="AP218" i="2"/>
  <c r="BA218" i="2" s="1"/>
  <c r="AP219" i="2"/>
  <c r="AS219" i="2" s="1"/>
  <c r="AP220" i="2"/>
  <c r="BA220" i="2" s="1"/>
  <c r="AP221" i="2"/>
  <c r="BA221" i="2" s="1"/>
  <c r="AP223" i="2"/>
  <c r="BA223" i="2" s="1"/>
  <c r="AP225" i="2"/>
  <c r="AS225" i="2" s="1"/>
  <c r="AP227" i="2"/>
  <c r="BA227" i="2" s="1"/>
  <c r="AP228" i="2"/>
  <c r="BA228" i="2" s="1"/>
  <c r="AP229" i="2"/>
  <c r="BA229" i="2" s="1"/>
  <c r="AP230" i="2"/>
  <c r="BA230" i="2" s="1"/>
  <c r="AP231" i="2"/>
  <c r="BA231" i="2" s="1"/>
  <c r="AP235" i="2"/>
  <c r="AP236" i="2"/>
  <c r="BA236" i="2" s="1"/>
  <c r="AP237" i="2"/>
  <c r="BA237" i="2" s="1"/>
  <c r="AP239" i="2"/>
  <c r="BA239" i="2" s="1"/>
  <c r="AP243" i="2"/>
  <c r="BA243" i="2" s="1"/>
  <c r="AP245" i="2"/>
  <c r="BA245" i="2" s="1"/>
  <c r="AP251" i="2"/>
  <c r="BA251" i="2" s="1"/>
  <c r="AP252" i="2"/>
  <c r="BA252" i="2" s="1"/>
  <c r="AP253" i="2"/>
  <c r="BA253" i="2" s="1"/>
  <c r="AP259" i="2"/>
  <c r="BA259" i="2" s="1"/>
  <c r="AP261" i="2"/>
  <c r="BA261" i="2" s="1"/>
  <c r="AP267" i="2"/>
  <c r="BA267" i="2" s="1"/>
  <c r="AP268" i="2"/>
  <c r="BA268" i="2" s="1"/>
  <c r="AP269" i="2"/>
  <c r="BA269" i="2" s="1"/>
  <c r="AP273" i="2"/>
  <c r="BA273" i="2" s="1"/>
  <c r="AP274" i="2"/>
  <c r="AS274" i="2" s="1"/>
  <c r="AP275" i="2"/>
  <c r="BA275" i="2" s="1"/>
  <c r="AP276" i="2"/>
  <c r="BA276" i="2" s="1"/>
  <c r="AP277" i="2"/>
  <c r="BA277" i="2" s="1"/>
  <c r="AP278" i="2"/>
  <c r="BA278" i="2" s="1"/>
  <c r="AP279" i="2"/>
  <c r="BA279" i="2" s="1"/>
  <c r="AP280" i="2"/>
  <c r="AS280" i="2" s="1"/>
  <c r="AP281" i="2"/>
  <c r="BA281" i="2" s="1"/>
  <c r="AP283" i="2"/>
  <c r="BA283" i="2" s="1"/>
  <c r="AP284" i="2"/>
  <c r="BA284" i="2" s="1"/>
  <c r="AP285" i="2"/>
  <c r="AS285" i="2" s="1"/>
  <c r="AP287" i="2"/>
  <c r="BA287" i="2" s="1"/>
  <c r="AP288" i="2"/>
  <c r="BA288" i="2" s="1"/>
  <c r="AP290" i="2"/>
  <c r="BA290" i="2" s="1"/>
  <c r="AP291" i="2"/>
  <c r="BA291" i="2" s="1"/>
  <c r="AP292" i="2"/>
  <c r="BA292" i="2" s="1"/>
  <c r="AP293" i="2"/>
  <c r="AS293" i="2" s="1"/>
  <c r="AP294" i="2"/>
  <c r="BA294" i="2" s="1"/>
  <c r="AP295" i="2"/>
  <c r="BA295" i="2" s="1"/>
  <c r="AP297" i="2"/>
  <c r="AS297" i="2" s="1"/>
  <c r="AP298" i="2"/>
  <c r="AS298" i="2" s="1"/>
  <c r="AP299" i="2"/>
  <c r="BA299" i="2" s="1"/>
  <c r="AP300" i="2"/>
  <c r="BA300" i="2" s="1"/>
  <c r="AP301" i="2"/>
  <c r="AS301" i="2" s="1"/>
  <c r="AP302" i="2"/>
  <c r="AS302" i="2" s="1"/>
  <c r="AP303" i="2"/>
  <c r="BA303" i="2" s="1"/>
  <c r="AP304" i="2"/>
  <c r="AS304" i="2" s="1"/>
  <c r="AP305" i="2"/>
  <c r="AS305" i="2" s="1"/>
  <c r="AP306" i="2"/>
  <c r="AS306" i="2" s="1"/>
  <c r="AP307" i="2"/>
  <c r="BA307" i="2" s="1"/>
  <c r="AP308" i="2"/>
  <c r="BA308" i="2" s="1"/>
  <c r="AP309" i="2"/>
  <c r="BA309" i="2" s="1"/>
  <c r="AP310" i="2"/>
  <c r="AS310" i="2" s="1"/>
  <c r="AP311" i="2"/>
  <c r="AS311" i="2" s="1"/>
  <c r="AP312" i="2"/>
  <c r="BA312" i="2" s="1"/>
  <c r="AP313" i="2"/>
  <c r="BA313" i="2" s="1"/>
  <c r="AP314" i="2"/>
  <c r="BA314" i="2" s="1"/>
  <c r="AP315" i="2"/>
  <c r="BA315" i="2" s="1"/>
  <c r="AP316" i="2"/>
  <c r="BA316" i="2" s="1"/>
  <c r="AP317" i="2"/>
  <c r="BA317" i="2" s="1"/>
  <c r="AP318" i="2"/>
  <c r="AS318" i="2" s="1"/>
  <c r="AP319" i="2"/>
  <c r="BA319" i="2" s="1"/>
  <c r="AP322" i="2"/>
  <c r="AS322" i="2" s="1"/>
  <c r="AP323" i="2"/>
  <c r="BA323" i="2" s="1"/>
  <c r="AP324" i="2"/>
  <c r="BA324" i="2" s="1"/>
  <c r="AP325" i="2"/>
  <c r="BA325" i="2" s="1"/>
  <c r="AP326" i="2"/>
  <c r="BA326" i="2" s="1"/>
  <c r="AP327" i="2"/>
  <c r="AS327" i="2" s="1"/>
  <c r="AP328" i="2"/>
  <c r="AS328" i="2" s="1"/>
  <c r="AP329" i="2"/>
  <c r="AS329" i="2" s="1"/>
  <c r="AP330" i="2"/>
  <c r="BA330" i="2" s="1"/>
  <c r="AP331" i="2"/>
  <c r="BA331" i="2" s="1"/>
  <c r="AP332" i="2"/>
  <c r="BA332" i="2" s="1"/>
  <c r="AP333" i="2"/>
  <c r="BA333" i="2" s="1"/>
  <c r="AP334" i="2"/>
  <c r="BA334" i="2" s="1"/>
  <c r="AP335" i="2"/>
  <c r="AS335" i="2" s="1"/>
  <c r="AP336" i="2"/>
  <c r="BA336" i="2" s="1"/>
  <c r="AP338" i="2"/>
  <c r="BA338" i="2" s="1"/>
  <c r="AP339" i="2"/>
  <c r="BA339" i="2" s="1"/>
  <c r="AP340" i="2"/>
  <c r="BA340" i="2" s="1"/>
  <c r="AP341" i="2"/>
  <c r="BA341" i="2" s="1"/>
  <c r="AP343" i="2"/>
  <c r="BA343" i="2" s="1"/>
  <c r="AP344" i="2"/>
  <c r="BA344" i="2" s="1"/>
  <c r="AP345" i="2"/>
  <c r="AS345" i="2" s="1"/>
  <c r="AP346" i="2"/>
  <c r="BA346" i="2" s="1"/>
  <c r="AP347" i="2"/>
  <c r="BA347" i="2" s="1"/>
  <c r="AP348" i="2"/>
  <c r="BA348" i="2" s="1"/>
  <c r="AP349" i="2"/>
  <c r="BA349" i="2" s="1"/>
  <c r="AP350" i="2"/>
  <c r="BA350" i="2" s="1"/>
  <c r="AP351" i="2"/>
  <c r="AS351" i="2" s="1"/>
  <c r="AP352" i="2"/>
  <c r="AS352" i="2" s="1"/>
  <c r="AP353" i="2"/>
  <c r="AS353" i="2" s="1"/>
  <c r="AP354" i="2"/>
  <c r="BA354" i="2" s="1"/>
  <c r="AP355" i="2"/>
  <c r="BA355" i="2" s="1"/>
  <c r="AP356" i="2"/>
  <c r="BA356" i="2" s="1"/>
  <c r="AP357" i="2"/>
  <c r="BA357" i="2" s="1"/>
  <c r="AP359" i="2"/>
  <c r="AS359" i="2" s="1"/>
  <c r="AP360" i="2"/>
  <c r="BA360" i="2" s="1"/>
  <c r="AP361" i="2"/>
  <c r="AS361" i="2" s="1"/>
  <c r="AP362" i="2"/>
  <c r="BA362" i="2" s="1"/>
  <c r="AP363" i="2"/>
  <c r="BA363" i="2" s="1"/>
  <c r="AP364" i="2"/>
  <c r="BA364" i="2" s="1"/>
  <c r="AP365" i="2"/>
  <c r="BA365" i="2" s="1"/>
  <c r="AP366" i="2"/>
  <c r="AS366" i="2" s="1"/>
  <c r="AP367" i="2"/>
  <c r="AS367" i="2" s="1"/>
  <c r="AP368" i="2"/>
  <c r="BA368" i="2" s="1"/>
  <c r="AP371" i="2"/>
  <c r="BA371" i="2" s="1"/>
  <c r="AP372" i="2"/>
  <c r="BA372" i="2" s="1"/>
  <c r="AP373" i="2"/>
  <c r="BA373" i="2" s="1"/>
  <c r="AP374" i="2"/>
  <c r="AS374" i="2" s="1"/>
  <c r="AP375" i="2"/>
  <c r="AS375" i="2" s="1"/>
  <c r="AP376" i="2"/>
  <c r="AS376" i="2" s="1"/>
  <c r="AP377" i="2"/>
  <c r="AS377" i="2" s="1"/>
  <c r="AP378" i="2"/>
  <c r="BA378" i="2" s="1"/>
  <c r="AP379" i="2"/>
  <c r="BA379" i="2" s="1"/>
  <c r="AP380" i="2"/>
  <c r="BA380" i="2" s="1"/>
  <c r="AP381" i="2"/>
  <c r="BA381" i="2" s="1"/>
  <c r="AP382" i="2"/>
  <c r="BA382" i="2" s="1"/>
  <c r="AP383" i="2"/>
  <c r="BA383" i="2" s="1"/>
  <c r="AP384" i="2"/>
  <c r="AS384" i="2" s="1"/>
  <c r="AP387" i="2"/>
  <c r="BA387" i="2" s="1"/>
  <c r="AP388" i="2"/>
  <c r="BA388" i="2" s="1"/>
  <c r="AP389" i="2"/>
  <c r="BA389" i="2" s="1"/>
  <c r="AP390" i="2"/>
  <c r="AS390" i="2" s="1"/>
  <c r="AP391" i="2"/>
  <c r="AS391" i="2" s="1"/>
  <c r="AP392" i="2"/>
  <c r="BA392" i="2" s="1"/>
  <c r="AP393" i="2"/>
  <c r="AS393" i="2" s="1"/>
  <c r="AP395" i="2"/>
  <c r="BA395" i="2" s="1"/>
  <c r="AP396" i="2"/>
  <c r="BA396" i="2" s="1"/>
  <c r="AP397" i="2"/>
  <c r="BA397" i="2" s="1"/>
  <c r="AP398" i="2"/>
  <c r="AS398" i="2" s="1"/>
  <c r="AP399" i="2"/>
  <c r="AS399" i="2" s="1"/>
  <c r="AP400" i="2"/>
  <c r="AS400" i="2" s="1"/>
  <c r="AP401" i="2"/>
  <c r="BA401" i="2" s="1"/>
  <c r="AP402" i="2"/>
  <c r="BA402" i="2" s="1"/>
  <c r="AP403" i="2"/>
  <c r="BA403" i="2" s="1"/>
  <c r="AP404" i="2"/>
  <c r="BA404" i="2" s="1"/>
  <c r="AP405" i="2"/>
  <c r="BA405" i="2" s="1"/>
  <c r="AP406" i="2"/>
  <c r="AS406" i="2" s="1"/>
  <c r="AP407" i="2"/>
  <c r="BA407" i="2" s="1"/>
  <c r="AP408" i="2"/>
  <c r="AS408" i="2" s="1"/>
  <c r="AP409" i="2"/>
  <c r="AS409" i="2" s="1"/>
  <c r="AP410" i="2"/>
  <c r="BA410" i="2" s="1"/>
  <c r="AP411" i="2"/>
  <c r="BA411" i="2" s="1"/>
  <c r="AP412" i="2"/>
  <c r="BA412" i="2" s="1"/>
  <c r="AP413" i="2"/>
  <c r="BA413" i="2" s="1"/>
  <c r="AP415" i="2"/>
  <c r="AS415" i="2" s="1"/>
  <c r="AP417" i="2"/>
  <c r="AS417" i="2" s="1"/>
  <c r="AP418" i="2"/>
  <c r="BA418" i="2" s="1"/>
  <c r="AP419" i="2"/>
  <c r="BA419" i="2" s="1"/>
  <c r="AP420" i="2"/>
  <c r="BA420" i="2" s="1"/>
  <c r="AP421" i="2"/>
  <c r="BA421" i="2" s="1"/>
  <c r="AP422" i="2"/>
  <c r="AS422" i="2" s="1"/>
  <c r="AP423" i="2"/>
  <c r="AS423" i="2" s="1"/>
  <c r="AP425" i="2"/>
  <c r="AS425" i="2" s="1"/>
  <c r="AP427" i="2"/>
  <c r="BA427" i="2" s="1"/>
  <c r="AP428" i="2"/>
  <c r="BA428" i="2" s="1"/>
  <c r="AP429" i="2"/>
  <c r="BA429" i="2" s="1"/>
  <c r="AP430" i="2"/>
  <c r="AS430" i="2" s="1"/>
  <c r="AP431" i="2"/>
  <c r="AS431" i="2" s="1"/>
  <c r="AP432" i="2"/>
  <c r="AS432" i="2" s="1"/>
  <c r="AP433" i="2"/>
  <c r="AS433" i="2" s="1"/>
  <c r="AP434" i="2"/>
  <c r="BA434" i="2" s="1"/>
  <c r="AP435" i="2"/>
  <c r="BA435" i="2" s="1"/>
  <c r="AP436" i="2"/>
  <c r="BA436" i="2" s="1"/>
  <c r="AP437" i="2"/>
  <c r="BA437" i="2" s="1"/>
  <c r="AP438" i="2"/>
  <c r="AS438" i="2" s="1"/>
  <c r="AP439" i="2"/>
  <c r="AS439" i="2" s="1"/>
  <c r="AP440" i="2"/>
  <c r="BA440" i="2" s="1"/>
  <c r="AP442" i="2"/>
  <c r="BA442" i="2" s="1"/>
  <c r="AP443" i="2"/>
  <c r="BA443" i="2" s="1"/>
  <c r="AP445" i="2"/>
  <c r="BA445" i="2" s="1"/>
  <c r="AP446" i="2"/>
  <c r="AS446" i="2" s="1"/>
  <c r="AP448" i="2"/>
  <c r="BA448" i="2" s="1"/>
  <c r="AP449" i="2"/>
  <c r="BA449" i="2" s="1"/>
  <c r="AP450" i="2"/>
  <c r="BA450" i="2" s="1"/>
  <c r="AP451" i="2"/>
  <c r="BA451" i="2" s="1"/>
  <c r="AP452" i="2"/>
  <c r="BA452" i="2" s="1"/>
  <c r="AP453" i="2"/>
  <c r="BA453" i="2" s="1"/>
  <c r="AP454" i="2"/>
  <c r="BA454" i="2" s="1"/>
  <c r="AP455" i="2"/>
  <c r="AS455" i="2" s="1"/>
  <c r="AP456" i="2"/>
  <c r="AS456" i="2" s="1"/>
  <c r="AP458" i="2"/>
  <c r="BA458" i="2" s="1"/>
  <c r="AP459" i="2"/>
  <c r="BA459" i="2" s="1"/>
  <c r="AP460" i="2"/>
  <c r="BA460" i="2" s="1"/>
  <c r="AP461" i="2"/>
  <c r="BA461" i="2" s="1"/>
  <c r="AP463" i="2"/>
  <c r="AS463" i="2" s="1"/>
  <c r="AP464" i="2"/>
  <c r="BA464" i="2" s="1"/>
  <c r="AP466" i="2"/>
  <c r="BA466" i="2" s="1"/>
  <c r="AP467" i="2"/>
  <c r="BA467" i="2" s="1"/>
  <c r="AP468" i="2"/>
  <c r="BA468" i="2" s="1"/>
  <c r="AP469" i="2"/>
  <c r="BA469" i="2" s="1"/>
  <c r="AP475" i="2"/>
  <c r="BA475" i="2" s="1"/>
  <c r="AP476" i="2"/>
  <c r="BA476" i="2" s="1"/>
  <c r="AP477" i="2"/>
  <c r="BA477" i="2" s="1"/>
  <c r="AP483" i="2"/>
  <c r="BA483" i="2" s="1"/>
  <c r="AP484" i="2"/>
  <c r="BA484" i="2" s="1"/>
  <c r="AP485" i="2"/>
  <c r="BA485" i="2" s="1"/>
  <c r="AP491" i="2"/>
  <c r="BA491" i="2" s="1"/>
  <c r="AP492" i="2"/>
  <c r="BA492" i="2" s="1"/>
  <c r="AP493" i="2"/>
  <c r="BA493" i="2" s="1"/>
  <c r="AP499" i="2"/>
  <c r="BA499" i="2" s="1"/>
  <c r="AP500" i="2"/>
  <c r="BA500" i="2" s="1"/>
  <c r="AP501" i="2"/>
  <c r="BA501" i="2" s="1"/>
  <c r="AP507" i="2"/>
  <c r="BA507" i="2" s="1"/>
  <c r="AP508" i="2"/>
  <c r="BA508" i="2" s="1"/>
  <c r="AP509" i="2"/>
  <c r="BA509" i="2" s="1"/>
  <c r="AP515" i="2"/>
  <c r="BA515" i="2" s="1"/>
  <c r="AP516" i="2"/>
  <c r="BA516" i="2" s="1"/>
  <c r="AP517" i="2"/>
  <c r="BA517" i="2" s="1"/>
  <c r="AP523" i="2"/>
  <c r="BA523" i="2" s="1"/>
  <c r="AP524" i="2"/>
  <c r="BA524" i="2" s="1"/>
  <c r="AP525" i="2"/>
  <c r="BA525" i="2" s="1"/>
  <c r="AP531" i="2"/>
  <c r="BA531" i="2" s="1"/>
  <c r="AP533" i="2"/>
  <c r="BA533" i="2" s="1"/>
  <c r="AP539" i="2"/>
  <c r="BA539" i="2" s="1"/>
  <c r="AP540" i="2"/>
  <c r="BA540" i="2" s="1"/>
  <c r="AP541" i="2"/>
  <c r="BA541" i="2" s="1"/>
  <c r="AP547" i="2"/>
  <c r="BA547" i="2" s="1"/>
  <c r="AP548" i="2"/>
  <c r="BA548" i="2" s="1"/>
  <c r="AP549" i="2"/>
  <c r="BA549" i="2" s="1"/>
  <c r="AP555" i="2"/>
  <c r="BA555" i="2" s="1"/>
  <c r="AP556" i="2"/>
  <c r="BA556" i="2" s="1"/>
  <c r="AP557" i="2"/>
  <c r="BA557" i="2" s="1"/>
  <c r="AP563" i="2"/>
  <c r="BA563" i="2" s="1"/>
  <c r="AP564" i="2"/>
  <c r="BA564" i="2" s="1"/>
  <c r="AP565" i="2"/>
  <c r="BA565" i="2" s="1"/>
  <c r="AP571" i="2"/>
  <c r="BA571" i="2" s="1"/>
  <c r="AP572" i="2"/>
  <c r="BA572" i="2" s="1"/>
  <c r="AP3" i="2"/>
  <c r="BA3" i="2" s="1"/>
  <c r="AP4" i="2"/>
  <c r="BA4" i="2" s="1"/>
  <c r="AP5" i="2"/>
  <c r="BA5" i="2" s="1"/>
  <c r="BA46" i="2"/>
  <c r="BA51" i="2"/>
  <c r="BA211" i="2"/>
  <c r="BA235" i="2"/>
  <c r="AS51" i="2"/>
  <c r="AS67" i="2"/>
  <c r="AS78" i="2"/>
  <c r="AS223" i="2"/>
  <c r="AS235" i="2"/>
  <c r="BA110" i="2"/>
  <c r="BA63" i="2"/>
  <c r="BA35" i="2"/>
  <c r="BA27" i="2"/>
  <c r="BA11" i="2"/>
  <c r="AS334" i="2" l="1"/>
  <c r="AS325" i="2"/>
  <c r="AS326" i="2"/>
  <c r="AS6" i="2"/>
  <c r="AS291" i="2"/>
  <c r="AS251" i="2"/>
  <c r="AS262" i="2"/>
  <c r="BA262" i="2"/>
  <c r="AS468" i="2"/>
  <c r="BA94" i="2"/>
  <c r="AS287" i="2"/>
  <c r="BA366" i="2"/>
  <c r="AS357" i="2"/>
  <c r="BA305" i="2"/>
  <c r="AS142" i="2"/>
  <c r="BA374" i="2"/>
  <c r="AS195" i="2"/>
  <c r="BA390" i="2"/>
  <c r="AS83" i="2"/>
  <c r="BA99" i="2"/>
  <c r="AS75" i="2"/>
  <c r="BA139" i="2"/>
  <c r="AS382" i="2"/>
  <c r="AS317" i="2"/>
  <c r="AS294" i="2"/>
  <c r="BA408" i="2"/>
  <c r="AS372" i="2"/>
  <c r="BA406" i="2"/>
  <c r="AS283" i="2"/>
  <c r="BA398" i="2"/>
  <c r="AS243" i="2"/>
  <c r="BA255" i="2"/>
  <c r="AS255" i="2"/>
  <c r="AS227" i="2"/>
  <c r="AS454" i="2"/>
  <c r="AS350" i="2"/>
  <c r="AS147" i="2"/>
  <c r="AS47" i="2"/>
  <c r="BA23" i="2"/>
  <c r="AS95" i="2"/>
  <c r="BA446" i="2"/>
  <c r="BA7" i="2"/>
  <c r="AS230" i="2"/>
  <c r="AS127" i="2"/>
  <c r="AS440" i="2"/>
  <c r="BA219" i="2"/>
  <c r="BA422" i="2"/>
  <c r="BA160" i="2"/>
  <c r="AS414" i="2"/>
  <c r="BA414" i="2"/>
  <c r="AS358" i="2"/>
  <c r="BA358" i="2"/>
  <c r="AS254" i="2"/>
  <c r="BA254" i="2"/>
  <c r="AS238" i="2"/>
  <c r="BA238" i="2"/>
  <c r="BA214" i="2"/>
  <c r="AS214" i="2"/>
  <c r="AS206" i="2"/>
  <c r="BA206" i="2"/>
  <c r="AS182" i="2"/>
  <c r="BA182" i="2"/>
  <c r="BA158" i="2"/>
  <c r="AS158" i="2"/>
  <c r="AS126" i="2"/>
  <c r="BA126" i="2"/>
  <c r="BA526" i="2"/>
  <c r="AS526" i="2"/>
  <c r="BA502" i="2"/>
  <c r="AS502" i="2"/>
  <c r="BA270" i="2"/>
  <c r="AS270" i="2"/>
  <c r="BA518" i="2"/>
  <c r="AS518" i="2"/>
  <c r="BA494" i="2"/>
  <c r="AS494" i="2"/>
  <c r="AS342" i="2"/>
  <c r="BA342" i="2"/>
  <c r="BA14" i="2"/>
  <c r="AS381" i="2"/>
  <c r="AS340" i="2"/>
  <c r="BA438" i="2"/>
  <c r="BA246" i="2"/>
  <c r="AS286" i="2"/>
  <c r="BA430" i="2"/>
  <c r="BA190" i="2"/>
  <c r="BA9" i="2"/>
  <c r="AS470" i="2"/>
  <c r="BA163" i="2"/>
  <c r="AS478" i="2"/>
  <c r="AS267" i="2"/>
  <c r="BA462" i="2"/>
  <c r="BA352" i="2"/>
  <c r="AS299" i="2"/>
  <c r="AS259" i="2"/>
  <c r="BA486" i="2"/>
  <c r="BA318" i="2"/>
  <c r="BA310" i="2"/>
  <c r="AS510" i="2"/>
  <c r="BA302" i="2"/>
  <c r="BA134" i="2"/>
  <c r="AS389" i="2"/>
  <c r="BA520" i="2"/>
  <c r="AS520" i="2"/>
  <c r="AS264" i="2"/>
  <c r="BA264" i="2"/>
  <c r="BA152" i="2"/>
  <c r="AS152" i="2"/>
  <c r="BA128" i="2"/>
  <c r="AS128" i="2"/>
  <c r="AS296" i="2"/>
  <c r="BA296" i="2"/>
  <c r="BA441" i="2"/>
  <c r="AS113" i="2"/>
  <c r="BA393" i="2"/>
  <c r="AS457" i="2"/>
  <c r="AS193" i="2"/>
  <c r="AS137" i="2"/>
  <c r="AS404" i="2"/>
  <c r="AS257" i="2"/>
  <c r="BA534" i="2"/>
  <c r="BA329" i="2"/>
  <c r="AS542" i="2"/>
  <c r="AS473" i="2"/>
  <c r="AS313" i="2"/>
  <c r="BA353" i="2"/>
  <c r="BA121" i="2"/>
  <c r="BA560" i="2"/>
  <c r="AS560" i="2"/>
  <c r="AS552" i="2"/>
  <c r="BA552" i="2"/>
  <c r="BA536" i="2"/>
  <c r="AS536" i="2"/>
  <c r="BA544" i="2"/>
  <c r="AS544" i="2"/>
  <c r="AS528" i="2"/>
  <c r="AS472" i="2"/>
  <c r="AS448" i="2"/>
  <c r="AS392" i="2"/>
  <c r="AS344" i="2"/>
  <c r="AS320" i="2"/>
  <c r="AS272" i="2"/>
  <c r="AS136" i="2"/>
  <c r="AS104" i="2"/>
  <c r="BA559" i="2"/>
  <c r="BA416" i="2"/>
  <c r="BA304" i="2"/>
  <c r="BA168" i="2"/>
  <c r="BA24" i="2"/>
  <c r="AS496" i="2"/>
  <c r="AS368" i="2"/>
  <c r="AS232" i="2"/>
  <c r="BA504" i="2"/>
  <c r="BA384" i="2"/>
  <c r="BA328" i="2"/>
  <c r="BA240" i="2"/>
  <c r="AS464" i="2"/>
  <c r="AS360" i="2"/>
  <c r="AS248" i="2"/>
  <c r="AS488" i="2"/>
  <c r="AS336" i="2"/>
  <c r="AS32" i="2"/>
  <c r="BA376" i="2"/>
  <c r="AS513" i="2"/>
  <c r="AS436" i="2"/>
  <c r="AS312" i="2"/>
  <c r="AS288" i="2"/>
  <c r="AS184" i="2"/>
  <c r="AS144" i="2"/>
  <c r="BA432" i="2"/>
  <c r="BA400" i="2"/>
  <c r="BA56" i="2"/>
  <c r="AS512" i="2"/>
  <c r="AS480" i="2"/>
  <c r="AS120" i="2"/>
  <c r="BA456" i="2"/>
  <c r="BA256" i="2"/>
  <c r="AS216" i="2"/>
  <c r="AS176" i="2"/>
  <c r="BA424" i="2"/>
  <c r="BA112" i="2"/>
  <c r="BA369" i="2"/>
  <c r="BA74" i="2"/>
  <c r="AS564" i="2"/>
  <c r="BA505" i="2"/>
  <c r="BA417" i="2"/>
  <c r="BA367" i="2"/>
  <c r="AS258" i="2"/>
  <c r="BA570" i="2"/>
  <c r="AS570" i="2"/>
  <c r="BA562" i="2"/>
  <c r="AS562" i="2"/>
  <c r="BA569" i="2"/>
  <c r="AS569" i="2"/>
  <c r="AS561" i="2"/>
  <c r="BA561" i="2"/>
  <c r="BA553" i="2"/>
  <c r="AS553" i="2"/>
  <c r="BA545" i="2"/>
  <c r="AS545" i="2"/>
  <c r="BA537" i="2"/>
  <c r="AS537" i="2"/>
  <c r="BA538" i="2"/>
  <c r="AS538" i="2"/>
  <c r="AS529" i="2"/>
  <c r="AS489" i="2"/>
  <c r="AS402" i="2"/>
  <c r="AS385" i="2"/>
  <c r="AS241" i="2"/>
  <c r="AS17" i="2"/>
  <c r="BA481" i="2"/>
  <c r="AS401" i="2"/>
  <c r="AS321" i="2"/>
  <c r="AS290" i="2"/>
  <c r="AS129" i="2"/>
  <c r="BA558" i="2"/>
  <c r="BA433" i="2"/>
  <c r="BA345" i="2"/>
  <c r="BA322" i="2"/>
  <c r="BA233" i="2"/>
  <c r="BA201" i="2"/>
  <c r="BA161" i="2"/>
  <c r="AS506" i="2"/>
  <c r="AS449" i="2"/>
  <c r="AS434" i="2"/>
  <c r="AS370" i="2"/>
  <c r="AS338" i="2"/>
  <c r="AS466" i="2"/>
  <c r="AS337" i="2"/>
  <c r="AS289" i="2"/>
  <c r="AS265" i="2"/>
  <c r="AS145" i="2"/>
  <c r="BA521" i="2"/>
  <c r="BA497" i="2"/>
  <c r="BA409" i="2"/>
  <c r="BA297" i="2"/>
  <c r="BA249" i="2"/>
  <c r="BA41" i="2"/>
  <c r="AS530" i="2"/>
  <c r="BA361" i="2"/>
  <c r="AS410" i="2"/>
  <c r="AS378" i="2"/>
  <c r="AS89" i="2"/>
  <c r="BA425" i="2"/>
  <c r="BA377" i="2"/>
  <c r="AS465" i="2"/>
  <c r="AS442" i="2"/>
  <c r="AS346" i="2"/>
  <c r="AS314" i="2"/>
  <c r="BA568" i="2"/>
  <c r="BA242" i="2"/>
  <c r="BA550" i="2"/>
  <c r="AS500" i="2"/>
  <c r="BA566" i="2"/>
  <c r="BA503" i="2"/>
  <c r="BA439" i="2"/>
  <c r="AS498" i="2"/>
  <c r="AS413" i="2"/>
  <c r="AS308" i="2"/>
  <c r="AS292" i="2"/>
  <c r="AS474" i="2"/>
  <c r="AS349" i="2"/>
  <c r="BA514" i="2"/>
  <c r="BA2" i="2"/>
  <c r="BA532" i="2"/>
  <c r="AS532" i="2"/>
  <c r="AS485" i="2"/>
  <c r="AS84" i="2"/>
  <c r="AS477" i="2"/>
  <c r="AS453" i="2"/>
  <c r="AS421" i="2"/>
  <c r="AS548" i="2"/>
  <c r="AS516" i="2"/>
  <c r="AS484" i="2"/>
  <c r="AS452" i="2"/>
  <c r="AS420" i="2"/>
  <c r="AS388" i="2"/>
  <c r="AS356" i="2"/>
  <c r="AS324" i="2"/>
  <c r="AS300" i="2"/>
  <c r="AS116" i="2"/>
  <c r="BA298" i="2"/>
  <c r="BA212" i="2"/>
  <c r="BA181" i="2"/>
  <c r="BA130" i="2"/>
  <c r="BA98" i="2"/>
  <c r="AS549" i="2"/>
  <c r="AS557" i="2"/>
  <c r="AS546" i="2"/>
  <c r="AS525" i="2"/>
  <c r="AS493" i="2"/>
  <c r="AS482" i="2"/>
  <c r="AS461" i="2"/>
  <c r="AS450" i="2"/>
  <c r="AS429" i="2"/>
  <c r="AS418" i="2"/>
  <c r="AS397" i="2"/>
  <c r="AS386" i="2"/>
  <c r="AS365" i="2"/>
  <c r="AS354" i="2"/>
  <c r="AS333" i="2"/>
  <c r="AS149" i="2"/>
  <c r="BA495" i="2"/>
  <c r="BA375" i="2"/>
  <c r="BA234" i="2"/>
  <c r="AS556" i="2"/>
  <c r="AS492" i="2"/>
  <c r="AS460" i="2"/>
  <c r="AS396" i="2"/>
  <c r="AS332" i="2"/>
  <c r="AS541" i="2"/>
  <c r="AS509" i="2"/>
  <c r="AS445" i="2"/>
  <c r="AS517" i="2"/>
  <c r="AS524" i="2"/>
  <c r="AS428" i="2"/>
  <c r="AS364" i="2"/>
  <c r="BA90" i="2"/>
  <c r="AS565" i="2"/>
  <c r="AS554" i="2"/>
  <c r="AS533" i="2"/>
  <c r="AS522" i="2"/>
  <c r="AS501" i="2"/>
  <c r="AS490" i="2"/>
  <c r="AS469" i="2"/>
  <c r="AS458" i="2"/>
  <c r="AS437" i="2"/>
  <c r="AS426" i="2"/>
  <c r="AS405" i="2"/>
  <c r="AS394" i="2"/>
  <c r="AS373" i="2"/>
  <c r="AS362" i="2"/>
  <c r="AS341" i="2"/>
  <c r="AS330" i="2"/>
  <c r="AS309" i="2"/>
  <c r="AS202" i="2"/>
  <c r="AS68" i="2"/>
  <c r="BA567" i="2"/>
  <c r="BA431" i="2"/>
  <c r="BA311" i="2"/>
  <c r="BA165" i="2"/>
  <c r="AS572" i="2"/>
  <c r="AS540" i="2"/>
  <c r="AS508" i="2"/>
  <c r="AS476" i="2"/>
  <c r="AS444" i="2"/>
  <c r="AS412" i="2"/>
  <c r="AS380" i="2"/>
  <c r="AS348" i="2"/>
  <c r="AS316" i="2"/>
  <c r="AS194" i="2"/>
  <c r="AS138" i="2"/>
  <c r="AS103" i="2"/>
  <c r="BA455" i="2"/>
  <c r="BA327" i="2"/>
  <c r="BA175" i="2"/>
  <c r="BA71" i="2"/>
  <c r="BA31" i="2"/>
  <c r="AS247" i="2"/>
  <c r="BA519" i="2"/>
  <c r="BA391" i="2"/>
  <c r="AS571" i="2"/>
  <c r="AS563" i="2"/>
  <c r="AS555" i="2"/>
  <c r="AS547" i="2"/>
  <c r="AS539" i="2"/>
  <c r="AS531" i="2"/>
  <c r="AS523" i="2"/>
  <c r="AS515" i="2"/>
  <c r="AS507" i="2"/>
  <c r="AS499" i="2"/>
  <c r="AS491" i="2"/>
  <c r="AS483" i="2"/>
  <c r="AS475" i="2"/>
  <c r="AS467" i="2"/>
  <c r="AS459" i="2"/>
  <c r="AS451" i="2"/>
  <c r="AS443" i="2"/>
  <c r="AS435" i="2"/>
  <c r="AS427" i="2"/>
  <c r="AS419" i="2"/>
  <c r="AS411" i="2"/>
  <c r="AS403" i="2"/>
  <c r="AS395" i="2"/>
  <c r="AS387" i="2"/>
  <c r="AS379" i="2"/>
  <c r="AS371" i="2"/>
  <c r="AS363" i="2"/>
  <c r="AS355" i="2"/>
  <c r="AS347" i="2"/>
  <c r="AS339" i="2"/>
  <c r="AS331" i="2"/>
  <c r="AS323" i="2"/>
  <c r="AS315" i="2"/>
  <c r="AS307" i="2"/>
  <c r="AS266" i="2"/>
  <c r="AS218" i="2"/>
  <c r="AS151" i="2"/>
  <c r="AS50" i="2"/>
  <c r="BA543" i="2"/>
  <c r="BA479" i="2"/>
  <c r="BA415" i="2"/>
  <c r="BA351" i="2"/>
  <c r="AS295" i="2"/>
  <c r="AS215" i="2"/>
  <c r="AS167" i="2"/>
  <c r="AS10" i="2"/>
  <c r="BA527" i="2"/>
  <c r="BA463" i="2"/>
  <c r="BA399" i="2"/>
  <c r="BA335" i="2"/>
  <c r="BA207" i="2"/>
  <c r="BA186" i="2"/>
  <c r="BA111" i="2"/>
  <c r="AS303" i="2"/>
  <c r="AS263" i="2"/>
  <c r="AS231" i="2"/>
  <c r="AS162" i="2"/>
  <c r="BA551" i="2"/>
  <c r="BA487" i="2"/>
  <c r="BA423" i="2"/>
  <c r="BA359" i="2"/>
  <c r="BA87" i="2"/>
  <c r="AS535" i="2"/>
  <c r="AS511" i="2"/>
  <c r="AS471" i="2"/>
  <c r="AS447" i="2"/>
  <c r="AS407" i="2"/>
  <c r="AS383" i="2"/>
  <c r="AS343" i="2"/>
  <c r="AS319" i="2"/>
  <c r="AS250" i="2"/>
  <c r="AS271" i="2"/>
  <c r="AS239" i="2"/>
  <c r="BA301" i="2"/>
  <c r="AS172" i="2"/>
  <c r="AS171" i="2"/>
  <c r="AS133" i="2"/>
  <c r="AS125" i="2"/>
  <c r="AS93" i="2"/>
  <c r="AS60" i="2"/>
  <c r="AS20" i="2"/>
  <c r="BA173" i="2"/>
  <c r="BA52" i="2"/>
  <c r="BA140" i="2"/>
  <c r="AS204" i="2"/>
  <c r="AS269" i="2"/>
  <c r="AS261" i="2"/>
  <c r="AS253" i="2"/>
  <c r="AS245" i="2"/>
  <c r="AS237" i="2"/>
  <c r="AS229" i="2"/>
  <c r="AS157" i="2"/>
  <c r="AS132" i="2"/>
  <c r="AS123" i="2"/>
  <c r="AS107" i="2"/>
  <c r="AS92" i="2"/>
  <c r="AS77" i="2"/>
  <c r="AS37" i="2"/>
  <c r="AS19" i="2"/>
  <c r="BA188" i="2"/>
  <c r="BA45" i="2"/>
  <c r="BA21" i="2"/>
  <c r="BA285" i="2"/>
  <c r="AS268" i="2"/>
  <c r="AS260" i="2"/>
  <c r="AS252" i="2"/>
  <c r="AS244" i="2"/>
  <c r="AS236" i="2"/>
  <c r="AS228" i="2"/>
  <c r="AS213" i="2"/>
  <c r="AS196" i="2"/>
  <c r="AS156" i="2"/>
  <c r="AS141" i="2"/>
  <c r="AS131" i="2"/>
  <c r="AS91" i="2"/>
  <c r="AS76" i="2"/>
  <c r="AS53" i="2"/>
  <c r="AS36" i="2"/>
  <c r="BA293" i="2"/>
  <c r="BA117" i="2"/>
  <c r="BA59" i="2"/>
  <c r="BA205" i="2"/>
  <c r="AS276" i="2"/>
  <c r="AS281" i="2"/>
  <c r="AS199" i="2"/>
  <c r="AS273" i="2"/>
  <c r="AS220" i="2"/>
  <c r="AS185" i="2"/>
  <c r="AS140" i="2"/>
  <c r="AS108" i="2"/>
  <c r="AS79" i="2"/>
  <c r="AS15" i="2"/>
  <c r="BA34" i="2"/>
  <c r="BA18" i="2"/>
  <c r="AS209" i="2"/>
  <c r="AS63" i="2"/>
  <c r="BA282" i="2"/>
  <c r="BA210" i="2"/>
  <c r="BA178" i="2"/>
  <c r="BA122" i="2"/>
  <c r="BA306" i="2"/>
  <c r="BA66" i="2"/>
  <c r="AS169" i="2"/>
  <c r="AS159" i="2"/>
  <c r="AS44" i="2"/>
  <c r="BA106" i="2"/>
  <c r="AS191" i="2"/>
  <c r="AS180" i="2"/>
  <c r="AS55" i="2"/>
  <c r="BA58" i="2"/>
  <c r="BA42" i="2"/>
  <c r="AS177" i="2"/>
  <c r="AS143" i="2"/>
  <c r="AS135" i="2"/>
  <c r="AS39" i="2"/>
  <c r="BA146" i="2"/>
  <c r="AS279" i="2"/>
  <c r="AS4" i="2"/>
  <c r="BA114" i="2"/>
  <c r="AS119" i="2"/>
  <c r="BA274" i="2"/>
  <c r="BA154" i="2"/>
  <c r="BA26" i="2"/>
  <c r="AS278" i="2"/>
  <c r="AS222" i="2"/>
  <c r="AS198" i="2"/>
  <c r="AS174" i="2"/>
  <c r="AS166" i="2"/>
  <c r="AS150" i="2"/>
  <c r="AS118" i="2"/>
  <c r="AS110" i="2"/>
  <c r="AS102" i="2"/>
  <c r="AS86" i="2"/>
  <c r="AS70" i="2"/>
  <c r="AS62" i="2"/>
  <c r="AS54" i="2"/>
  <c r="AS38" i="2"/>
  <c r="AS30" i="2"/>
  <c r="AS22" i="2"/>
  <c r="BA225" i="2"/>
  <c r="BA217" i="2"/>
  <c r="BA153" i="2"/>
  <c r="BA105" i="2"/>
  <c r="BA97" i="2"/>
  <c r="BA81" i="2"/>
  <c r="BA73" i="2"/>
  <c r="BA65" i="2"/>
  <c r="BA57" i="2"/>
  <c r="BA49" i="2"/>
  <c r="BA33" i="2"/>
  <c r="BA25" i="2"/>
  <c r="AS183" i="2"/>
  <c r="BA226" i="2"/>
  <c r="BA170" i="2"/>
  <c r="BA82" i="2"/>
  <c r="AS277" i="2"/>
  <c r="AS221" i="2"/>
  <c r="AS205" i="2"/>
  <c r="AS197" i="2"/>
  <c r="AS189" i="2"/>
  <c r="AS109" i="2"/>
  <c r="AS101" i="2"/>
  <c r="AS85" i="2"/>
  <c r="AS69" i="2"/>
  <c r="AS61" i="2"/>
  <c r="AS29" i="2"/>
  <c r="AS13" i="2"/>
  <c r="AS5" i="2"/>
  <c r="BA280" i="2"/>
  <c r="BA224" i="2"/>
  <c r="BA208" i="2"/>
  <c r="BA200" i="2"/>
  <c r="BA192" i="2"/>
  <c r="BA96" i="2"/>
  <c r="BA88" i="2"/>
  <c r="BA80" i="2"/>
  <c r="BA72" i="2"/>
  <c r="BA64" i="2"/>
  <c r="BA48" i="2"/>
  <c r="BA40" i="2"/>
  <c r="BA16" i="2"/>
  <c r="BA8" i="2"/>
  <c r="AS284" i="2"/>
  <c r="AS164" i="2"/>
  <c r="AS148" i="2"/>
  <c r="AS100" i="2"/>
  <c r="AS52" i="2"/>
  <c r="AS28" i="2"/>
  <c r="AS12" i="2"/>
  <c r="AS124" i="2"/>
  <c r="AS275" i="2"/>
  <c r="AS203" i="2"/>
  <c r="AS187" i="2"/>
  <c r="AS179" i="2"/>
  <c r="AS155" i="2"/>
  <c r="AS115" i="2"/>
  <c r="AS59" i="2"/>
  <c r="AS43" i="2"/>
  <c r="AS35" i="2"/>
  <c r="AS27" i="2"/>
  <c r="AS11" i="2"/>
  <c r="AS3" i="2"/>
  <c r="N572" i="9"/>
  <c r="N571" i="9"/>
  <c r="N570" i="9"/>
  <c r="N569" i="9"/>
  <c r="N568" i="9"/>
  <c r="N567" i="9"/>
  <c r="N566" i="9"/>
  <c r="N565" i="9"/>
  <c r="N564" i="9"/>
  <c r="N563" i="9"/>
  <c r="N562" i="9"/>
  <c r="N561" i="9"/>
  <c r="N560" i="9"/>
  <c r="N559" i="9"/>
  <c r="N558" i="9"/>
  <c r="N557" i="9"/>
  <c r="N556" i="9"/>
  <c r="N555" i="9"/>
  <c r="N554" i="9"/>
  <c r="N553" i="9"/>
  <c r="N552" i="9"/>
  <c r="N551" i="9"/>
  <c r="N550" i="9"/>
  <c r="N549" i="9"/>
  <c r="N548" i="9"/>
  <c r="N547" i="9"/>
  <c r="N546" i="9"/>
  <c r="N545" i="9"/>
  <c r="N544" i="9"/>
  <c r="N543" i="9"/>
  <c r="N542" i="9"/>
  <c r="N541" i="9"/>
  <c r="N540" i="9"/>
  <c r="N539" i="9"/>
  <c r="N538" i="9"/>
  <c r="N537" i="9"/>
  <c r="N536" i="9"/>
  <c r="N535" i="9"/>
  <c r="N534" i="9"/>
  <c r="N533" i="9"/>
  <c r="N532" i="9"/>
  <c r="N531" i="9"/>
  <c r="N530" i="9"/>
  <c r="N529" i="9"/>
  <c r="N528" i="9"/>
  <c r="N527" i="9"/>
  <c r="N526" i="9"/>
  <c r="N525" i="9"/>
  <c r="N524" i="9"/>
  <c r="N523" i="9"/>
  <c r="N522" i="9"/>
  <c r="N521" i="9"/>
  <c r="N520" i="9"/>
  <c r="N519" i="9"/>
  <c r="N518" i="9"/>
  <c r="N517" i="9"/>
  <c r="N516" i="9"/>
  <c r="N515" i="9"/>
  <c r="N514" i="9"/>
  <c r="N513" i="9"/>
  <c r="N512" i="9"/>
  <c r="N511" i="9"/>
  <c r="N510" i="9"/>
  <c r="N509" i="9"/>
  <c r="N508" i="9"/>
  <c r="N507" i="9"/>
  <c r="N506" i="9"/>
  <c r="N505" i="9"/>
  <c r="N504" i="9"/>
  <c r="N503" i="9"/>
  <c r="N502" i="9"/>
  <c r="N501" i="9"/>
  <c r="N500" i="9"/>
  <c r="N499" i="9"/>
  <c r="N498" i="9"/>
  <c r="N497" i="9"/>
  <c r="N496" i="9"/>
  <c r="N495" i="9"/>
  <c r="N494" i="9"/>
  <c r="N493" i="9"/>
  <c r="N492" i="9"/>
  <c r="N491" i="9"/>
  <c r="N490" i="9"/>
  <c r="N489" i="9"/>
  <c r="N488" i="9"/>
  <c r="N487" i="9"/>
  <c r="N486" i="9"/>
  <c r="N485" i="9"/>
  <c r="N484" i="9"/>
  <c r="N483" i="9"/>
  <c r="N482" i="9"/>
  <c r="N481" i="9"/>
  <c r="N480" i="9"/>
  <c r="N479" i="9"/>
  <c r="N478" i="9"/>
  <c r="N477" i="9"/>
  <c r="N476" i="9"/>
  <c r="N475" i="9"/>
  <c r="N474" i="9"/>
  <c r="N473" i="9"/>
  <c r="N472" i="9"/>
  <c r="N471" i="9"/>
  <c r="N470" i="9"/>
  <c r="N469" i="9"/>
  <c r="N468" i="9"/>
  <c r="N467" i="9"/>
  <c r="N466" i="9"/>
  <c r="N465" i="9"/>
  <c r="N464" i="9"/>
  <c r="N463" i="9"/>
  <c r="N462" i="9"/>
  <c r="N461" i="9"/>
  <c r="N460" i="9"/>
  <c r="N459" i="9"/>
  <c r="N458" i="9"/>
  <c r="N457" i="9"/>
  <c r="N456" i="9"/>
  <c r="N455" i="9"/>
  <c r="N454" i="9"/>
  <c r="N453" i="9"/>
  <c r="N452" i="9"/>
  <c r="N451" i="9"/>
  <c r="N450" i="9"/>
  <c r="N449" i="9"/>
  <c r="N448" i="9"/>
  <c r="N447" i="9"/>
  <c r="N446" i="9"/>
  <c r="N445" i="9"/>
  <c r="N444" i="9"/>
  <c r="N443" i="9"/>
  <c r="N442" i="9"/>
  <c r="N441" i="9"/>
  <c r="N440" i="9"/>
  <c r="N439" i="9"/>
  <c r="N438" i="9"/>
  <c r="N437" i="9"/>
  <c r="N436" i="9"/>
  <c r="N435" i="9"/>
  <c r="N434" i="9"/>
  <c r="N433" i="9"/>
  <c r="N432" i="9"/>
  <c r="N431" i="9"/>
  <c r="N430" i="9"/>
  <c r="N429" i="9"/>
  <c r="N428" i="9"/>
  <c r="N427" i="9"/>
  <c r="N426" i="9"/>
  <c r="N425" i="9"/>
  <c r="N424" i="9"/>
  <c r="N423" i="9"/>
  <c r="N422" i="9"/>
  <c r="N421" i="9"/>
  <c r="N420" i="9"/>
  <c r="N419" i="9"/>
  <c r="N418" i="9"/>
  <c r="N417" i="9"/>
  <c r="N416" i="9"/>
  <c r="N415" i="9"/>
  <c r="N414" i="9"/>
  <c r="N413" i="9"/>
  <c r="N412" i="9"/>
  <c r="N411" i="9"/>
  <c r="N410" i="9"/>
  <c r="N409" i="9"/>
  <c r="N408" i="9"/>
  <c r="N407" i="9"/>
  <c r="N406" i="9"/>
  <c r="N405" i="9"/>
  <c r="N404" i="9"/>
  <c r="N403" i="9"/>
  <c r="N402" i="9"/>
  <c r="N401" i="9"/>
  <c r="N400" i="9"/>
  <c r="N399" i="9"/>
  <c r="N398" i="9"/>
  <c r="N397" i="9"/>
  <c r="N396" i="9"/>
  <c r="N395" i="9"/>
  <c r="N394" i="9"/>
  <c r="N393" i="9"/>
  <c r="N392" i="9"/>
  <c r="N391" i="9"/>
  <c r="N390" i="9"/>
  <c r="N389" i="9"/>
  <c r="N388" i="9"/>
  <c r="N387" i="9"/>
  <c r="N386" i="9"/>
  <c r="N385" i="9"/>
  <c r="N384" i="9"/>
  <c r="N383" i="9"/>
  <c r="N382" i="9"/>
  <c r="N381" i="9"/>
  <c r="N380" i="9"/>
  <c r="N379" i="9"/>
  <c r="N378" i="9"/>
  <c r="N377" i="9"/>
  <c r="N376" i="9"/>
  <c r="N375" i="9"/>
  <c r="N374" i="9"/>
  <c r="N373" i="9"/>
  <c r="N372" i="9"/>
  <c r="N371" i="9"/>
  <c r="N370" i="9"/>
  <c r="N369" i="9"/>
  <c r="N368" i="9"/>
  <c r="N367" i="9"/>
  <c r="N366" i="9"/>
  <c r="N365" i="9"/>
  <c r="N364" i="9"/>
  <c r="N363" i="9"/>
  <c r="N362" i="9"/>
  <c r="N361" i="9"/>
  <c r="N360" i="9"/>
  <c r="N359" i="9"/>
  <c r="N358" i="9"/>
  <c r="N357" i="9"/>
  <c r="N356" i="9"/>
  <c r="N355" i="9"/>
  <c r="N354" i="9"/>
  <c r="N353" i="9"/>
  <c r="N352" i="9"/>
  <c r="N351" i="9"/>
  <c r="N350" i="9"/>
  <c r="N349" i="9"/>
  <c r="N348" i="9"/>
  <c r="N347" i="9"/>
  <c r="N346" i="9"/>
  <c r="N345" i="9"/>
  <c r="N344" i="9"/>
  <c r="N343" i="9"/>
  <c r="N342" i="9"/>
  <c r="N341" i="9"/>
  <c r="N340" i="9"/>
  <c r="N339" i="9"/>
  <c r="N338" i="9"/>
  <c r="N337" i="9"/>
  <c r="N336" i="9"/>
  <c r="N335" i="9"/>
  <c r="N334" i="9"/>
  <c r="N333" i="9"/>
  <c r="N332" i="9"/>
  <c r="N331" i="9"/>
  <c r="N330" i="9"/>
  <c r="N329" i="9"/>
  <c r="N328" i="9"/>
  <c r="N327" i="9"/>
  <c r="N326" i="9"/>
  <c r="N325" i="9"/>
  <c r="N324" i="9"/>
  <c r="N323" i="9"/>
  <c r="N322" i="9"/>
  <c r="N321" i="9"/>
  <c r="N320" i="9"/>
  <c r="N319" i="9"/>
  <c r="N318" i="9"/>
  <c r="N317" i="9"/>
  <c r="N316" i="9"/>
  <c r="N315" i="9"/>
  <c r="N314" i="9"/>
  <c r="N313" i="9"/>
  <c r="N312" i="9"/>
  <c r="N311" i="9"/>
  <c r="N310" i="9"/>
  <c r="N309" i="9"/>
  <c r="N308" i="9"/>
  <c r="N307" i="9"/>
  <c r="N306" i="9"/>
  <c r="N305" i="9"/>
  <c r="N304" i="9"/>
  <c r="N303" i="9"/>
  <c r="N302" i="9"/>
  <c r="N301" i="9"/>
  <c r="N300" i="9"/>
  <c r="N299" i="9"/>
  <c r="N298" i="9"/>
  <c r="N297" i="9"/>
  <c r="N296" i="9"/>
  <c r="N295" i="9"/>
  <c r="N294" i="9"/>
  <c r="N293" i="9"/>
  <c r="N292" i="9"/>
  <c r="N291" i="9"/>
  <c r="N290" i="9"/>
  <c r="N289" i="9"/>
  <c r="N288" i="9"/>
  <c r="N287" i="9"/>
  <c r="N286" i="9"/>
  <c r="N285" i="9"/>
  <c r="N284" i="9"/>
  <c r="N283" i="9"/>
  <c r="N282" i="9"/>
  <c r="N281" i="9"/>
  <c r="N280" i="9"/>
  <c r="N279" i="9"/>
  <c r="N278" i="9"/>
  <c r="N277" i="9"/>
  <c r="N276" i="9"/>
  <c r="N275" i="9"/>
  <c r="N274" i="9"/>
  <c r="N273" i="9"/>
  <c r="N272" i="9"/>
  <c r="N271" i="9"/>
  <c r="N270" i="9"/>
  <c r="N269" i="9"/>
  <c r="N268" i="9"/>
  <c r="N267" i="9"/>
  <c r="N266" i="9"/>
  <c r="N265" i="9"/>
  <c r="N264" i="9"/>
  <c r="N263" i="9"/>
  <c r="N262" i="9"/>
  <c r="N261" i="9"/>
  <c r="N260" i="9"/>
  <c r="N259" i="9"/>
  <c r="N258" i="9"/>
  <c r="N257" i="9"/>
  <c r="N256" i="9"/>
  <c r="N255" i="9"/>
  <c r="N254" i="9"/>
  <c r="N253" i="9"/>
  <c r="N252" i="9"/>
  <c r="N251" i="9"/>
  <c r="N250" i="9"/>
  <c r="N249" i="9"/>
  <c r="N248" i="9"/>
  <c r="N247" i="9"/>
  <c r="N246" i="9"/>
  <c r="N245" i="9"/>
  <c r="N244" i="9"/>
  <c r="N243" i="9"/>
  <c r="N242" i="9"/>
  <c r="N241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158" i="9"/>
  <c r="N157" i="9"/>
  <c r="N156" i="9"/>
  <c r="N155" i="9"/>
  <c r="N154" i="9"/>
  <c r="N153" i="9"/>
  <c r="N152" i="9"/>
  <c r="N151" i="9"/>
  <c r="N150" i="9"/>
  <c r="N149" i="9"/>
  <c r="N148" i="9"/>
  <c r="N147" i="9"/>
  <c r="N146" i="9"/>
  <c r="N145" i="9"/>
  <c r="N144" i="9"/>
  <c r="N143" i="9"/>
  <c r="N142" i="9"/>
  <c r="N141" i="9"/>
  <c r="N140" i="9"/>
  <c r="N139" i="9"/>
  <c r="N138" i="9"/>
  <c r="N137" i="9"/>
  <c r="N136" i="9"/>
  <c r="N135" i="9"/>
  <c r="N134" i="9"/>
  <c r="N133" i="9"/>
  <c r="N132" i="9"/>
  <c r="N131" i="9"/>
  <c r="N130" i="9"/>
  <c r="N129" i="9"/>
  <c r="N128" i="9"/>
  <c r="N127" i="9"/>
  <c r="N126" i="9"/>
  <c r="N125" i="9"/>
  <c r="N124" i="9"/>
  <c r="N123" i="9"/>
  <c r="N122" i="9"/>
  <c r="N121" i="9"/>
  <c r="N120" i="9"/>
  <c r="N119" i="9"/>
  <c r="N118" i="9"/>
  <c r="N117" i="9"/>
  <c r="N116" i="9"/>
  <c r="N115" i="9"/>
  <c r="N114" i="9"/>
  <c r="N113" i="9"/>
  <c r="N112" i="9"/>
  <c r="N111" i="9"/>
  <c r="N110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H2" i="2"/>
  <c r="I2" i="2" s="1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48" i="2"/>
  <c r="I48" i="2" s="1"/>
  <c r="H47" i="2"/>
  <c r="I47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I46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I244" i="2" s="1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70" i="2"/>
  <c r="I270" i="2" s="1"/>
  <c r="H271" i="2"/>
  <c r="I271" i="2" s="1"/>
  <c r="H272" i="2"/>
  <c r="I272" i="2" s="1"/>
  <c r="H273" i="2"/>
  <c r="I273" i="2" s="1"/>
  <c r="H274" i="2"/>
  <c r="I274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 s="1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182" i="2" a="1"/>
  <c r="L182" i="2" s="1"/>
  <c r="L183" i="2" a="1"/>
  <c r="L183" i="2" s="1"/>
  <c r="L184" i="2" a="1"/>
  <c r="L184" i="2" s="1"/>
  <c r="L185" i="2" a="1"/>
  <c r="L185" i="2" s="1"/>
  <c r="L186" i="2" a="1"/>
  <c r="L186" i="2" s="1"/>
  <c r="L187" i="2" a="1"/>
  <c r="L187" i="2" s="1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 s="1"/>
  <c r="L203" i="2" a="1"/>
  <c r="L203" i="2" s="1"/>
  <c r="L204" i="2" a="1"/>
  <c r="L204" i="2" s="1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 s="1"/>
  <c r="L218" i="2" a="1"/>
  <c r="L218" i="2" s="1"/>
  <c r="L219" i="2" a="1"/>
  <c r="L219" i="2" s="1"/>
  <c r="L220" i="2" a="1"/>
  <c r="L220" i="2" s="1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 s="1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 s="1"/>
  <c r="L251" i="2" a="1"/>
  <c r="L251" i="2" s="1"/>
  <c r="L252" i="2" a="1"/>
  <c r="L252" i="2" s="1"/>
  <c r="L253" i="2" a="1"/>
  <c r="L253" i="2" s="1"/>
  <c r="L254" i="2" a="1"/>
  <c r="L254" i="2" s="1"/>
  <c r="L255" i="2" a="1"/>
  <c r="L255" i="2" s="1"/>
  <c r="L256" i="2" a="1"/>
  <c r="L256" i="2" s="1"/>
  <c r="L257" i="2" a="1"/>
  <c r="L257" i="2" s="1"/>
  <c r="L258" i="2" a="1"/>
  <c r="L258" i="2" s="1"/>
  <c r="L259" i="2" a="1"/>
  <c r="L259" i="2" s="1"/>
  <c r="L260" i="2" a="1"/>
  <c r="L260" i="2" s="1"/>
  <c r="L261" i="2" a="1"/>
  <c r="L261" i="2" s="1"/>
  <c r="L262" i="2" a="1"/>
  <c r="L262" i="2" s="1"/>
  <c r="L263" i="2" a="1"/>
  <c r="L263" i="2" s="1"/>
  <c r="L264" i="2" a="1"/>
  <c r="L264" i="2" s="1"/>
  <c r="L265" i="2" a="1"/>
  <c r="L265" i="2" s="1"/>
  <c r="L266" i="2" a="1"/>
  <c r="L266" i="2" s="1"/>
  <c r="L267" i="2" a="1"/>
  <c r="L267" i="2" s="1"/>
  <c r="L268" i="2" a="1"/>
  <c r="L268" i="2" s="1"/>
  <c r="L269" i="2" a="1"/>
  <c r="L269" i="2" s="1"/>
  <c r="L270" i="2" a="1"/>
  <c r="L270" i="2" s="1"/>
  <c r="L271" i="2" a="1"/>
  <c r="L271" i="2" s="1"/>
  <c r="L272" i="2" a="1"/>
  <c r="L272" i="2" s="1"/>
  <c r="L273" i="2" a="1"/>
  <c r="L273" i="2" s="1"/>
  <c r="L274" i="2" a="1"/>
  <c r="L274" i="2" s="1"/>
  <c r="L275" i="2" a="1"/>
  <c r="L275" i="2" s="1"/>
  <c r="L276" i="2" a="1"/>
  <c r="L276" i="2" s="1"/>
  <c r="L277" i="2" a="1"/>
  <c r="L277" i="2" s="1"/>
  <c r="L278" i="2" a="1"/>
  <c r="L278" i="2" s="1"/>
  <c r="L279" i="2" a="1"/>
  <c r="L279" i="2" s="1"/>
  <c r="L280" i="2" a="1"/>
  <c r="L280" i="2" s="1"/>
  <c r="L281" i="2" a="1"/>
  <c r="L281" i="2" s="1"/>
  <c r="L282" i="2" a="1"/>
  <c r="L282" i="2" s="1"/>
  <c r="L283" i="2" a="1"/>
  <c r="L283" i="2" s="1"/>
  <c r="L284" i="2" a="1"/>
  <c r="L284" i="2" s="1"/>
  <c r="L285" i="2" a="1"/>
  <c r="L285" i="2" s="1"/>
  <c r="L286" i="2" a="1"/>
  <c r="L286" i="2" s="1"/>
  <c r="L287" i="2" a="1"/>
  <c r="L287" i="2" s="1"/>
  <c r="L288" i="2" a="1"/>
  <c r="L288" i="2" s="1"/>
  <c r="L289" i="2" a="1"/>
  <c r="L289" i="2" s="1"/>
  <c r="L290" i="2" a="1"/>
  <c r="L290" i="2" s="1"/>
  <c r="L291" i="2" a="1"/>
  <c r="L291" i="2" s="1"/>
  <c r="L292" i="2" a="1"/>
  <c r="L292" i="2" s="1"/>
  <c r="L293" i="2" a="1"/>
  <c r="L293" i="2" s="1"/>
  <c r="L294" i="2" a="1"/>
  <c r="L294" i="2" s="1"/>
  <c r="L295" i="2" a="1"/>
  <c r="L295" i="2" s="1"/>
  <c r="L296" i="2" a="1"/>
  <c r="L296" i="2" s="1"/>
  <c r="L297" i="2" a="1"/>
  <c r="L297" i="2" s="1"/>
  <c r="L298" i="2" a="1"/>
  <c r="L298" i="2" s="1"/>
  <c r="L299" i="2" a="1"/>
  <c r="L299" i="2" s="1"/>
  <c r="L300" i="2" a="1"/>
  <c r="L300" i="2" s="1"/>
  <c r="L301" i="2" a="1"/>
  <c r="L301" i="2" s="1"/>
  <c r="L302" i="2" a="1"/>
  <c r="L302" i="2" s="1"/>
  <c r="L303" i="2" a="1"/>
  <c r="L303" i="2" s="1"/>
  <c r="L304" i="2" a="1"/>
  <c r="L304" i="2" s="1"/>
  <c r="L305" i="2" a="1"/>
  <c r="L305" i="2" s="1"/>
  <c r="L306" i="2" a="1"/>
  <c r="L306" i="2" s="1"/>
  <c r="L307" i="2" a="1"/>
  <c r="L307" i="2" s="1"/>
  <c r="L308" i="2" a="1"/>
  <c r="L308" i="2" s="1"/>
  <c r="L309" i="2" a="1"/>
  <c r="L309" i="2" s="1"/>
  <c r="L310" i="2" a="1"/>
  <c r="L310" i="2" s="1"/>
  <c r="L311" i="2" a="1"/>
  <c r="L311" i="2" s="1"/>
  <c r="L312" i="2" a="1"/>
  <c r="L312" i="2" s="1"/>
  <c r="L313" i="2" a="1"/>
  <c r="L313" i="2" s="1"/>
  <c r="L314" i="2" a="1"/>
  <c r="L314" i="2" s="1"/>
  <c r="L315" i="2" a="1"/>
  <c r="L315" i="2" s="1"/>
  <c r="L316" i="2" a="1"/>
  <c r="L316" i="2" s="1"/>
  <c r="L317" i="2" a="1"/>
  <c r="L317" i="2" s="1"/>
  <c r="L318" i="2" a="1"/>
  <c r="L318" i="2" s="1"/>
  <c r="L319" i="2" a="1"/>
  <c r="L319" i="2" s="1"/>
  <c r="L320" i="2" a="1"/>
  <c r="L320" i="2" s="1"/>
  <c r="L321" i="2" a="1"/>
  <c r="L321" i="2" s="1"/>
  <c r="L322" i="2" a="1"/>
  <c r="L322" i="2" s="1"/>
  <c r="L323" i="2" a="1"/>
  <c r="L323" i="2" s="1"/>
  <c r="L324" i="2" a="1"/>
  <c r="L324" i="2" s="1"/>
  <c r="L325" i="2" a="1"/>
  <c r="L325" i="2" s="1"/>
  <c r="L326" i="2" a="1"/>
  <c r="L326" i="2" s="1"/>
  <c r="L327" i="2" a="1"/>
  <c r="L327" i="2" s="1"/>
  <c r="L328" i="2" a="1"/>
  <c r="L328" i="2" s="1"/>
  <c r="L329" i="2" a="1"/>
  <c r="L329" i="2" s="1"/>
  <c r="L330" i="2" a="1"/>
  <c r="L330" i="2" s="1"/>
  <c r="L331" i="2" a="1"/>
  <c r="L331" i="2" s="1"/>
  <c r="L332" i="2" a="1"/>
  <c r="L332" i="2" s="1"/>
  <c r="L333" i="2" a="1"/>
  <c r="L333" i="2" s="1"/>
  <c r="L334" i="2" a="1"/>
  <c r="L334" i="2" s="1"/>
  <c r="L335" i="2" a="1"/>
  <c r="L335" i="2" s="1"/>
  <c r="L336" i="2" a="1"/>
  <c r="L336" i="2" s="1"/>
  <c r="L337" i="2" a="1"/>
  <c r="L337" i="2" s="1"/>
  <c r="L338" i="2" a="1"/>
  <c r="L338" i="2" s="1"/>
  <c r="L339" i="2" a="1"/>
  <c r="L339" i="2" s="1"/>
  <c r="L340" i="2" a="1"/>
  <c r="L340" i="2" s="1"/>
  <c r="L341" i="2" a="1"/>
  <c r="L341" i="2" s="1"/>
  <c r="L342" i="2" a="1"/>
  <c r="L342" i="2" s="1"/>
  <c r="L343" i="2" a="1"/>
  <c r="L343" i="2" s="1"/>
  <c r="L344" i="2" a="1"/>
  <c r="L344" i="2" s="1"/>
  <c r="L345" i="2" a="1"/>
  <c r="L345" i="2" s="1"/>
  <c r="L346" i="2" a="1"/>
  <c r="L346" i="2" s="1"/>
  <c r="L347" i="2" a="1"/>
  <c r="L347" i="2" s="1"/>
  <c r="L348" i="2" a="1"/>
  <c r="L348" i="2" s="1"/>
  <c r="L349" i="2" a="1"/>
  <c r="L349" i="2" s="1"/>
  <c r="L350" i="2" a="1"/>
  <c r="L350" i="2" s="1"/>
  <c r="L351" i="2" a="1"/>
  <c r="L351" i="2" s="1"/>
  <c r="L352" i="2" a="1"/>
  <c r="L352" i="2" s="1"/>
  <c r="L353" i="2" a="1"/>
  <c r="L353" i="2" s="1"/>
  <c r="L354" i="2" a="1"/>
  <c r="L354" i="2" s="1"/>
  <c r="L355" i="2" a="1"/>
  <c r="L355" i="2" s="1"/>
  <c r="L356" i="2" a="1"/>
  <c r="L356" i="2" s="1"/>
  <c r="L357" i="2" a="1"/>
  <c r="L357" i="2" s="1"/>
  <c r="L358" i="2" a="1"/>
  <c r="L358" i="2" s="1"/>
  <c r="L359" i="2" a="1"/>
  <c r="L359" i="2" s="1"/>
  <c r="L360" i="2" a="1"/>
  <c r="L360" i="2" s="1"/>
  <c r="L361" i="2" a="1"/>
  <c r="L361" i="2" s="1"/>
  <c r="L362" i="2" a="1"/>
  <c r="L362" i="2" s="1"/>
  <c r="L363" i="2" a="1"/>
  <c r="L363" i="2" s="1"/>
  <c r="L364" i="2" a="1"/>
  <c r="L364" i="2" s="1"/>
  <c r="L365" i="2" a="1"/>
  <c r="L365" i="2" s="1"/>
  <c r="L366" i="2" a="1"/>
  <c r="L366" i="2" s="1"/>
  <c r="L367" i="2" a="1"/>
  <c r="L367" i="2" s="1"/>
  <c r="L368" i="2" a="1"/>
  <c r="L368" i="2" s="1"/>
  <c r="L369" i="2" a="1"/>
  <c r="L369" i="2" s="1"/>
  <c r="L370" i="2" a="1"/>
  <c r="L370" i="2" s="1"/>
  <c r="L371" i="2" a="1"/>
  <c r="L371" i="2" s="1"/>
  <c r="L372" i="2" a="1"/>
  <c r="L372" i="2" s="1"/>
  <c r="L373" i="2" a="1"/>
  <c r="L373" i="2" s="1"/>
  <c r="L374" i="2" a="1"/>
  <c r="L374" i="2" s="1"/>
  <c r="L375" i="2" a="1"/>
  <c r="L375" i="2" s="1"/>
  <c r="L376" i="2" a="1"/>
  <c r="L376" i="2" s="1"/>
  <c r="L377" i="2" a="1"/>
  <c r="L377" i="2" s="1"/>
  <c r="L378" i="2" a="1"/>
  <c r="L378" i="2" s="1"/>
  <c r="L379" i="2" a="1"/>
  <c r="L379" i="2" s="1"/>
  <c r="L380" i="2" a="1"/>
  <c r="L380" i="2" s="1"/>
  <c r="L381" i="2" a="1"/>
  <c r="L381" i="2" s="1"/>
  <c r="L382" i="2" a="1"/>
  <c r="L382" i="2" s="1"/>
  <c r="L383" i="2" a="1"/>
  <c r="L383" i="2" s="1"/>
  <c r="L384" i="2" a="1"/>
  <c r="L384" i="2" s="1"/>
  <c r="L385" i="2" a="1"/>
  <c r="L385" i="2" s="1"/>
  <c r="L386" i="2" a="1"/>
  <c r="L386" i="2" s="1"/>
  <c r="L387" i="2" a="1"/>
  <c r="L387" i="2" s="1"/>
  <c r="L388" i="2" a="1"/>
  <c r="L388" i="2" s="1"/>
  <c r="L389" i="2" a="1"/>
  <c r="L389" i="2" s="1"/>
  <c r="L390" i="2" a="1"/>
  <c r="L390" i="2" s="1"/>
  <c r="L391" i="2" a="1"/>
  <c r="L391" i="2" s="1"/>
  <c r="L392" i="2" a="1"/>
  <c r="L392" i="2" s="1"/>
  <c r="L393" i="2" a="1"/>
  <c r="L393" i="2" s="1"/>
  <c r="L394" i="2" a="1"/>
  <c r="L394" i="2" s="1"/>
  <c r="L395" i="2" a="1"/>
  <c r="L395" i="2" s="1"/>
  <c r="L396" i="2" a="1"/>
  <c r="L396" i="2" s="1"/>
  <c r="L397" i="2" a="1"/>
  <c r="L397" i="2" s="1"/>
  <c r="L398" i="2" a="1"/>
  <c r="L398" i="2" s="1"/>
  <c r="L399" i="2" a="1"/>
  <c r="L399" i="2" s="1"/>
  <c r="L400" i="2" a="1"/>
  <c r="L400" i="2" s="1"/>
  <c r="L401" i="2" a="1"/>
  <c r="L401" i="2" s="1"/>
  <c r="L402" i="2" a="1"/>
  <c r="L402" i="2" s="1"/>
  <c r="L403" i="2" a="1"/>
  <c r="L403" i="2" s="1"/>
  <c r="L404" i="2" a="1"/>
  <c r="L404" i="2" s="1"/>
  <c r="L405" i="2" a="1"/>
  <c r="L405" i="2" s="1"/>
  <c r="L406" i="2" a="1"/>
  <c r="L406" i="2" s="1"/>
  <c r="L407" i="2" a="1"/>
  <c r="L407" i="2" s="1"/>
  <c r="L408" i="2" a="1"/>
  <c r="L408" i="2" s="1"/>
  <c r="L409" i="2" a="1"/>
  <c r="L409" i="2" s="1"/>
  <c r="L410" i="2" a="1"/>
  <c r="L410" i="2" s="1"/>
  <c r="L411" i="2" a="1"/>
  <c r="L411" i="2" s="1"/>
  <c r="L412" i="2" a="1"/>
  <c r="L412" i="2" s="1"/>
  <c r="L413" i="2" a="1"/>
  <c r="L413" i="2" s="1"/>
  <c r="L414" i="2" a="1"/>
  <c r="L414" i="2" s="1"/>
  <c r="L415" i="2" a="1"/>
  <c r="L415" i="2" s="1"/>
  <c r="L416" i="2" a="1"/>
  <c r="L416" i="2" s="1"/>
  <c r="L417" i="2" a="1"/>
  <c r="L417" i="2" s="1"/>
  <c r="L418" i="2" a="1"/>
  <c r="L418" i="2" s="1"/>
  <c r="L419" i="2" a="1"/>
  <c r="L419" i="2" s="1"/>
  <c r="L420" i="2" a="1"/>
  <c r="L420" i="2" s="1"/>
  <c r="L421" i="2" a="1"/>
  <c r="L421" i="2" s="1"/>
  <c r="L422" i="2" a="1"/>
  <c r="L422" i="2" s="1"/>
  <c r="L423" i="2" a="1"/>
  <c r="L423" i="2" s="1"/>
  <c r="L424" i="2" a="1"/>
  <c r="L424" i="2" s="1"/>
  <c r="L425" i="2" a="1"/>
  <c r="L425" i="2" s="1"/>
  <c r="L426" i="2" a="1"/>
  <c r="L426" i="2" s="1"/>
  <c r="L427" i="2" a="1"/>
  <c r="L427" i="2" s="1"/>
  <c r="L428" i="2" a="1"/>
  <c r="L428" i="2" s="1"/>
  <c r="L429" i="2" a="1"/>
  <c r="L429" i="2" s="1"/>
  <c r="L430" i="2" a="1"/>
  <c r="L430" i="2" s="1"/>
  <c r="L431" i="2" a="1"/>
  <c r="L431" i="2" s="1"/>
  <c r="L432" i="2" a="1"/>
  <c r="L432" i="2" s="1"/>
  <c r="L433" i="2" a="1"/>
  <c r="L433" i="2" s="1"/>
  <c r="L434" i="2" a="1"/>
  <c r="L434" i="2" s="1"/>
  <c r="L435" i="2" a="1"/>
  <c r="L435" i="2" s="1"/>
  <c r="L436" i="2" a="1"/>
  <c r="L436" i="2" s="1"/>
  <c r="L437" i="2" a="1"/>
  <c r="L437" i="2" s="1"/>
  <c r="L438" i="2" a="1"/>
  <c r="L438" i="2" s="1"/>
  <c r="L439" i="2" a="1"/>
  <c r="L439" i="2" s="1"/>
  <c r="L440" i="2" a="1"/>
  <c r="L440" i="2" s="1"/>
  <c r="L441" i="2" a="1"/>
  <c r="L441" i="2" s="1"/>
  <c r="L442" i="2" a="1"/>
  <c r="L442" i="2" s="1"/>
  <c r="L443" i="2" a="1"/>
  <c r="L443" i="2" s="1"/>
  <c r="L444" i="2" a="1"/>
  <c r="L444" i="2" s="1"/>
  <c r="L445" i="2" a="1"/>
  <c r="L445" i="2" s="1"/>
  <c r="L446" i="2" a="1"/>
  <c r="L446" i="2" s="1"/>
  <c r="L447" i="2" a="1"/>
  <c r="L447" i="2" s="1"/>
  <c r="L448" i="2" a="1"/>
  <c r="L448" i="2" s="1"/>
  <c r="L449" i="2" a="1"/>
  <c r="L449" i="2" s="1"/>
  <c r="L450" i="2" a="1"/>
  <c r="L450" i="2" s="1"/>
  <c r="L451" i="2" a="1"/>
  <c r="L451" i="2" s="1"/>
  <c r="L452" i="2" a="1"/>
  <c r="L452" i="2" s="1"/>
  <c r="L453" i="2" a="1"/>
  <c r="L453" i="2" s="1"/>
  <c r="L454" i="2" a="1"/>
  <c r="L454" i="2" s="1"/>
  <c r="L455" i="2" a="1"/>
  <c r="L455" i="2" s="1"/>
  <c r="L456" i="2" a="1"/>
  <c r="L456" i="2" s="1"/>
  <c r="L457" i="2" a="1"/>
  <c r="L457" i="2" s="1"/>
  <c r="L458" i="2" a="1"/>
  <c r="L458" i="2" s="1"/>
  <c r="L459" i="2" a="1"/>
  <c r="L459" i="2" s="1"/>
  <c r="L460" i="2" a="1"/>
  <c r="L460" i="2" s="1"/>
  <c r="L461" i="2" a="1"/>
  <c r="L461" i="2" s="1"/>
  <c r="L462" i="2" a="1"/>
  <c r="L462" i="2" s="1"/>
  <c r="L463" i="2" a="1"/>
  <c r="L463" i="2" s="1"/>
  <c r="L464" i="2" a="1"/>
  <c r="L464" i="2" s="1"/>
  <c r="L465" i="2" a="1"/>
  <c r="L465" i="2" s="1"/>
  <c r="L466" i="2" a="1"/>
  <c r="L466" i="2" s="1"/>
  <c r="L467" i="2" a="1"/>
  <c r="L467" i="2" s="1"/>
  <c r="L468" i="2" a="1"/>
  <c r="L468" i="2" s="1"/>
  <c r="L469" i="2" a="1"/>
  <c r="L469" i="2" s="1"/>
  <c r="L470" i="2" a="1"/>
  <c r="L470" i="2" s="1"/>
  <c r="L471" i="2" a="1"/>
  <c r="L471" i="2" s="1"/>
  <c r="L472" i="2" a="1"/>
  <c r="L472" i="2" s="1"/>
  <c r="L473" i="2" a="1"/>
  <c r="L473" i="2" s="1"/>
  <c r="L474" i="2" a="1"/>
  <c r="L474" i="2" s="1"/>
  <c r="L475" i="2" a="1"/>
  <c r="L475" i="2" s="1"/>
  <c r="L476" i="2" a="1"/>
  <c r="L476" i="2" s="1"/>
  <c r="L477" i="2" a="1"/>
  <c r="L477" i="2" s="1"/>
  <c r="L478" i="2" a="1"/>
  <c r="L478" i="2" s="1"/>
  <c r="L479" i="2" a="1"/>
  <c r="L479" i="2" s="1"/>
  <c r="L480" i="2" a="1"/>
  <c r="L480" i="2" s="1"/>
  <c r="L481" i="2" a="1"/>
  <c r="L481" i="2" s="1"/>
  <c r="L482" i="2" a="1"/>
  <c r="L482" i="2" s="1"/>
  <c r="L483" i="2" a="1"/>
  <c r="L483" i="2" s="1"/>
  <c r="L484" i="2" a="1"/>
  <c r="L484" i="2" s="1"/>
  <c r="L485" i="2" a="1"/>
  <c r="L485" i="2" s="1"/>
  <c r="L486" i="2" a="1"/>
  <c r="L486" i="2" s="1"/>
  <c r="L487" i="2" a="1"/>
  <c r="L487" i="2" s="1"/>
  <c r="L488" i="2" a="1"/>
  <c r="L488" i="2" s="1"/>
  <c r="L489" i="2" a="1"/>
  <c r="L489" i="2" s="1"/>
  <c r="L490" i="2" a="1"/>
  <c r="L490" i="2" s="1"/>
  <c r="L491" i="2" a="1"/>
  <c r="L491" i="2" s="1"/>
  <c r="L492" i="2" a="1"/>
  <c r="L492" i="2" s="1"/>
  <c r="L493" i="2" a="1"/>
  <c r="L493" i="2" s="1"/>
  <c r="L494" i="2" a="1"/>
  <c r="L494" i="2" s="1"/>
  <c r="L495" i="2" a="1"/>
  <c r="L495" i="2" s="1"/>
  <c r="L496" i="2" a="1"/>
  <c r="L496" i="2" s="1"/>
  <c r="L497" i="2" a="1"/>
  <c r="L497" i="2" s="1"/>
  <c r="L498" i="2" a="1"/>
  <c r="L498" i="2" s="1"/>
  <c r="L499" i="2" a="1"/>
  <c r="L499" i="2" s="1"/>
  <c r="L500" i="2" a="1"/>
  <c r="L500" i="2" s="1"/>
  <c r="L501" i="2" a="1"/>
  <c r="L501" i="2" s="1"/>
  <c r="L502" i="2" a="1"/>
  <c r="L502" i="2" s="1"/>
  <c r="L503" i="2" a="1"/>
  <c r="L503" i="2" s="1"/>
  <c r="L504" i="2" a="1"/>
  <c r="L504" i="2" s="1"/>
  <c r="L505" i="2" a="1"/>
  <c r="L505" i="2" s="1"/>
  <c r="L506" i="2" a="1"/>
  <c r="L506" i="2" s="1"/>
  <c r="L507" i="2" a="1"/>
  <c r="L507" i="2" s="1"/>
  <c r="L508" i="2" a="1"/>
  <c r="L508" i="2" s="1"/>
  <c r="L509" i="2" a="1"/>
  <c r="L509" i="2" s="1"/>
  <c r="L510" i="2" a="1"/>
  <c r="L510" i="2" s="1"/>
  <c r="L511" i="2" a="1"/>
  <c r="L511" i="2" s="1"/>
  <c r="L512" i="2" a="1"/>
  <c r="L512" i="2" s="1"/>
  <c r="L513" i="2" a="1"/>
  <c r="L513" i="2" s="1"/>
  <c r="L514" i="2" a="1"/>
  <c r="L514" i="2" s="1"/>
  <c r="L515" i="2" a="1"/>
  <c r="L515" i="2" s="1"/>
  <c r="L516" i="2" a="1"/>
  <c r="L516" i="2" s="1"/>
  <c r="L517" i="2" a="1"/>
  <c r="L517" i="2" s="1"/>
  <c r="L518" i="2" a="1"/>
  <c r="L518" i="2" s="1"/>
  <c r="L519" i="2" a="1"/>
  <c r="L519" i="2" s="1"/>
  <c r="L520" i="2" a="1"/>
  <c r="L520" i="2" s="1"/>
  <c r="L521" i="2" a="1"/>
  <c r="L521" i="2" s="1"/>
  <c r="L522" i="2" a="1"/>
  <c r="L522" i="2" s="1"/>
  <c r="L523" i="2" a="1"/>
  <c r="L523" i="2" s="1"/>
  <c r="L524" i="2" a="1"/>
  <c r="L524" i="2" s="1"/>
  <c r="L525" i="2" a="1"/>
  <c r="L525" i="2" s="1"/>
  <c r="L526" i="2" a="1"/>
  <c r="L526" i="2" s="1"/>
  <c r="L527" i="2" a="1"/>
  <c r="L527" i="2" s="1"/>
  <c r="L528" i="2" a="1"/>
  <c r="L528" i="2" s="1"/>
  <c r="L529" i="2" a="1"/>
  <c r="L529" i="2" s="1"/>
  <c r="L530" i="2" a="1"/>
  <c r="L530" i="2" s="1"/>
  <c r="L531" i="2" a="1"/>
  <c r="L531" i="2" s="1"/>
  <c r="L532" i="2" a="1"/>
  <c r="L532" i="2" s="1"/>
  <c r="L533" i="2" a="1"/>
  <c r="L533" i="2" s="1"/>
  <c r="L534" i="2" a="1"/>
  <c r="L534" i="2" s="1"/>
  <c r="L535" i="2" a="1"/>
  <c r="L535" i="2" s="1"/>
  <c r="L536" i="2" a="1"/>
  <c r="L536" i="2" s="1"/>
  <c r="L537" i="2" a="1"/>
  <c r="L537" i="2" s="1"/>
  <c r="L538" i="2" a="1"/>
  <c r="L538" i="2" s="1"/>
  <c r="L539" i="2" a="1"/>
  <c r="L539" i="2" s="1"/>
  <c r="L540" i="2" a="1"/>
  <c r="L540" i="2" s="1"/>
  <c r="L541" i="2" a="1"/>
  <c r="L541" i="2" s="1"/>
  <c r="L542" i="2" a="1"/>
  <c r="L542" i="2" s="1"/>
  <c r="L543" i="2" a="1"/>
  <c r="L543" i="2" s="1"/>
  <c r="L544" i="2" a="1"/>
  <c r="L544" i="2" s="1"/>
  <c r="L545" i="2" a="1"/>
  <c r="L545" i="2" s="1"/>
  <c r="L546" i="2" a="1"/>
  <c r="L546" i="2" s="1"/>
  <c r="L547" i="2" a="1"/>
  <c r="L547" i="2" s="1"/>
  <c r="L548" i="2" a="1"/>
  <c r="L548" i="2" s="1"/>
  <c r="L549" i="2" a="1"/>
  <c r="L549" i="2" s="1"/>
  <c r="L550" i="2" a="1"/>
  <c r="L550" i="2" s="1"/>
  <c r="L551" i="2" a="1"/>
  <c r="L551" i="2" s="1"/>
  <c r="L552" i="2" a="1"/>
  <c r="L552" i="2" s="1"/>
  <c r="L553" i="2" a="1"/>
  <c r="L553" i="2" s="1"/>
  <c r="L554" i="2" a="1"/>
  <c r="L554" i="2" s="1"/>
  <c r="L555" i="2" a="1"/>
  <c r="L555" i="2" s="1"/>
  <c r="L556" i="2" a="1"/>
  <c r="L556" i="2" s="1"/>
  <c r="L557" i="2" a="1"/>
  <c r="L557" i="2" s="1"/>
  <c r="L558" i="2" a="1"/>
  <c r="L558" i="2" s="1"/>
  <c r="L559" i="2" a="1"/>
  <c r="L559" i="2" s="1"/>
  <c r="L560" i="2" a="1"/>
  <c r="L560" i="2" s="1"/>
  <c r="L561" i="2" a="1"/>
  <c r="L561" i="2" s="1"/>
  <c r="L562" i="2" a="1"/>
  <c r="L562" i="2" s="1"/>
  <c r="L563" i="2" a="1"/>
  <c r="L563" i="2" s="1"/>
  <c r="L564" i="2" a="1"/>
  <c r="L564" i="2" s="1"/>
  <c r="L565" i="2" a="1"/>
  <c r="L565" i="2" s="1"/>
  <c r="L566" i="2" a="1"/>
  <c r="L566" i="2" s="1"/>
  <c r="L567" i="2" a="1"/>
  <c r="L567" i="2" s="1"/>
  <c r="L568" i="2" a="1"/>
  <c r="L568" i="2" s="1"/>
  <c r="L569" i="2" a="1"/>
  <c r="L569" i="2" s="1"/>
  <c r="L570" i="2" a="1"/>
  <c r="L570" i="2" s="1"/>
  <c r="L571" i="2" a="1"/>
  <c r="L571" i="2" s="1"/>
  <c r="L572" i="2" a="1"/>
  <c r="L572" i="2" s="1"/>
  <c r="L2" i="2" a="1"/>
  <c r="L2" i="2" s="1"/>
  <c r="P6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2" i="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2" i="9"/>
  <c r="P2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3" i="2"/>
  <c r="O3" i="2"/>
  <c r="O4" i="2"/>
  <c r="Q4" i="2" s="1"/>
  <c r="O5" i="2"/>
  <c r="Q5" i="2" s="1"/>
  <c r="O6" i="2"/>
  <c r="Q6" i="2" s="1"/>
  <c r="O7" i="2"/>
  <c r="Q7" i="2" s="1"/>
  <c r="O8" i="2"/>
  <c r="Q8" i="2" s="1"/>
  <c r="O9" i="2"/>
  <c r="O10" i="2"/>
  <c r="Q10" i="2" s="1"/>
  <c r="O11" i="2"/>
  <c r="O12" i="2"/>
  <c r="Q12" i="2" s="1"/>
  <c r="O13" i="2"/>
  <c r="Q13" i="2" s="1"/>
  <c r="O14" i="2"/>
  <c r="Q14" i="2" s="1"/>
  <c r="O15" i="2"/>
  <c r="Q15" i="2" s="1"/>
  <c r="O16" i="2"/>
  <c r="O17" i="2"/>
  <c r="O18" i="2"/>
  <c r="Q18" i="2" s="1"/>
  <c r="O19" i="2"/>
  <c r="O20" i="2"/>
  <c r="Q20" i="2" s="1"/>
  <c r="O21" i="2"/>
  <c r="Q21" i="2" s="1"/>
  <c r="O22" i="2"/>
  <c r="Q22" i="2" s="1"/>
  <c r="O23" i="2"/>
  <c r="Q23" i="2" s="1"/>
  <c r="O24" i="2"/>
  <c r="Q24" i="2" s="1"/>
  <c r="O25" i="2"/>
  <c r="O26" i="2"/>
  <c r="O27" i="2"/>
  <c r="O28" i="2"/>
  <c r="Q28" i="2" s="1"/>
  <c r="O29" i="2"/>
  <c r="Q29" i="2" s="1"/>
  <c r="O30" i="2"/>
  <c r="Q30" i="2" s="1"/>
  <c r="O31" i="2"/>
  <c r="Q31" i="2" s="1"/>
  <c r="O32" i="2"/>
  <c r="Q32" i="2" s="1"/>
  <c r="O33" i="2"/>
  <c r="O34" i="2"/>
  <c r="Q34" i="2" s="1"/>
  <c r="O35" i="2"/>
  <c r="O36" i="2"/>
  <c r="Q36" i="2" s="1"/>
  <c r="O37" i="2"/>
  <c r="Q37" i="2" s="1"/>
  <c r="O38" i="2"/>
  <c r="Q38" i="2" s="1"/>
  <c r="O39" i="2"/>
  <c r="Q39" i="2" s="1"/>
  <c r="O40" i="2"/>
  <c r="Q40" i="2" s="1"/>
  <c r="O41" i="2"/>
  <c r="O42" i="2"/>
  <c r="O43" i="2"/>
  <c r="O44" i="2"/>
  <c r="Q44" i="2" s="1"/>
  <c r="O45" i="2"/>
  <c r="Q45" i="2" s="1"/>
  <c r="O46" i="2"/>
  <c r="Q46" i="2" s="1"/>
  <c r="O47" i="2"/>
  <c r="Q47" i="2" s="1"/>
  <c r="O48" i="2"/>
  <c r="Q48" i="2" s="1"/>
  <c r="O49" i="2"/>
  <c r="O50" i="2"/>
  <c r="O51" i="2"/>
  <c r="O52" i="2"/>
  <c r="Q52" i="2" s="1"/>
  <c r="O53" i="2"/>
  <c r="Q53" i="2" s="1"/>
  <c r="O54" i="2"/>
  <c r="Q54" i="2" s="1"/>
  <c r="O55" i="2"/>
  <c r="Q55" i="2" s="1"/>
  <c r="O56" i="2"/>
  <c r="Q56" i="2" s="1"/>
  <c r="O57" i="2"/>
  <c r="O58" i="2"/>
  <c r="Q58" i="2" s="1"/>
  <c r="O59" i="2"/>
  <c r="O60" i="2"/>
  <c r="Q60" i="2" s="1"/>
  <c r="O61" i="2"/>
  <c r="Q61" i="2" s="1"/>
  <c r="O62" i="2"/>
  <c r="Q62" i="2" s="1"/>
  <c r="O63" i="2"/>
  <c r="Q63" i="2" s="1"/>
  <c r="O64" i="2"/>
  <c r="Q64" i="2" s="1"/>
  <c r="O65" i="2"/>
  <c r="O66" i="2"/>
  <c r="O67" i="2"/>
  <c r="O68" i="2"/>
  <c r="Q68" i="2" s="1"/>
  <c r="O69" i="2"/>
  <c r="Q69" i="2" s="1"/>
  <c r="O70" i="2"/>
  <c r="Q70" i="2" s="1"/>
  <c r="O71" i="2"/>
  <c r="O72" i="2"/>
  <c r="Q72" i="2" s="1"/>
  <c r="O73" i="2"/>
  <c r="O74" i="2"/>
  <c r="Q74" i="2" s="1"/>
  <c r="O75" i="2"/>
  <c r="O76" i="2"/>
  <c r="Q76" i="2" s="1"/>
  <c r="O77" i="2"/>
  <c r="Q77" i="2" s="1"/>
  <c r="O78" i="2"/>
  <c r="Q78" i="2" s="1"/>
  <c r="O79" i="2"/>
  <c r="Q79" i="2" s="1"/>
  <c r="O80" i="2"/>
  <c r="Q80" i="2" s="1"/>
  <c r="O81" i="2"/>
  <c r="O82" i="2"/>
  <c r="Q82" i="2" s="1"/>
  <c r="O83" i="2"/>
  <c r="O84" i="2"/>
  <c r="Q84" i="2" s="1"/>
  <c r="O85" i="2"/>
  <c r="Q85" i="2" s="1"/>
  <c r="O86" i="2"/>
  <c r="Q86" i="2" s="1"/>
  <c r="O87" i="2"/>
  <c r="Q87" i="2" s="1"/>
  <c r="O88" i="2"/>
  <c r="Q88" i="2" s="1"/>
  <c r="O89" i="2"/>
  <c r="O90" i="2"/>
  <c r="O91" i="2"/>
  <c r="O92" i="2"/>
  <c r="Q92" i="2" s="1"/>
  <c r="O93" i="2"/>
  <c r="Q93" i="2" s="1"/>
  <c r="O94" i="2"/>
  <c r="Q94" i="2" s="1"/>
  <c r="O95" i="2"/>
  <c r="Q95" i="2" s="1"/>
  <c r="O96" i="2"/>
  <c r="Q96" i="2" s="1"/>
  <c r="O97" i="2"/>
  <c r="O98" i="2"/>
  <c r="Q98" i="2" s="1"/>
  <c r="O99" i="2"/>
  <c r="O100" i="2"/>
  <c r="Q100" i="2" s="1"/>
  <c r="O101" i="2"/>
  <c r="Q101" i="2" s="1"/>
  <c r="O102" i="2"/>
  <c r="Q102" i="2" s="1"/>
  <c r="O103" i="2"/>
  <c r="Q103" i="2" s="1"/>
  <c r="O104" i="2"/>
  <c r="Q104" i="2" s="1"/>
  <c r="O105" i="2"/>
  <c r="O106" i="2"/>
  <c r="O107" i="2"/>
  <c r="O108" i="2"/>
  <c r="Q108" i="2" s="1"/>
  <c r="O109" i="2"/>
  <c r="Q109" i="2" s="1"/>
  <c r="O110" i="2"/>
  <c r="Q110" i="2" s="1"/>
  <c r="O111" i="2"/>
  <c r="Q111" i="2" s="1"/>
  <c r="O112" i="2"/>
  <c r="Q112" i="2" s="1"/>
  <c r="O113" i="2"/>
  <c r="O114" i="2"/>
  <c r="Q114" i="2" s="1"/>
  <c r="O115" i="2"/>
  <c r="O116" i="2"/>
  <c r="Q116" i="2" s="1"/>
  <c r="O117" i="2"/>
  <c r="Q117" i="2" s="1"/>
  <c r="O118" i="2"/>
  <c r="Q118" i="2" s="1"/>
  <c r="O119" i="2"/>
  <c r="Q119" i="2" s="1"/>
  <c r="O120" i="2"/>
  <c r="Q120" i="2" s="1"/>
  <c r="O121" i="2"/>
  <c r="O122" i="2"/>
  <c r="Q122" i="2" s="1"/>
  <c r="O123" i="2"/>
  <c r="O124" i="2"/>
  <c r="Q124" i="2" s="1"/>
  <c r="O125" i="2"/>
  <c r="Q125" i="2" s="1"/>
  <c r="O126" i="2"/>
  <c r="Q126" i="2" s="1"/>
  <c r="O127" i="2"/>
  <c r="Q127" i="2" s="1"/>
  <c r="O128" i="2"/>
  <c r="Q128" i="2" s="1"/>
  <c r="O129" i="2"/>
  <c r="O130" i="2"/>
  <c r="Q130" i="2" s="1"/>
  <c r="O131" i="2"/>
  <c r="O132" i="2"/>
  <c r="Q132" i="2" s="1"/>
  <c r="O133" i="2"/>
  <c r="Q133" i="2" s="1"/>
  <c r="O134" i="2"/>
  <c r="Q134" i="2" s="1"/>
  <c r="O135" i="2"/>
  <c r="Q135" i="2" s="1"/>
  <c r="O136" i="2"/>
  <c r="Q136" i="2" s="1"/>
  <c r="O137" i="2"/>
  <c r="O138" i="2"/>
  <c r="Q138" i="2" s="1"/>
  <c r="O139" i="2"/>
  <c r="O140" i="2"/>
  <c r="Q140" i="2" s="1"/>
  <c r="O141" i="2"/>
  <c r="Q141" i="2" s="1"/>
  <c r="O142" i="2"/>
  <c r="Q142" i="2" s="1"/>
  <c r="O143" i="2"/>
  <c r="Q143" i="2" s="1"/>
  <c r="O144" i="2"/>
  <c r="Q144" i="2" s="1"/>
  <c r="O145" i="2"/>
  <c r="O146" i="2"/>
  <c r="Q146" i="2" s="1"/>
  <c r="O147" i="2"/>
  <c r="O148" i="2"/>
  <c r="Q148" i="2" s="1"/>
  <c r="O149" i="2"/>
  <c r="Q149" i="2" s="1"/>
  <c r="O150" i="2"/>
  <c r="Q150" i="2" s="1"/>
  <c r="O151" i="2"/>
  <c r="Q151" i="2" s="1"/>
  <c r="O152" i="2"/>
  <c r="Q152" i="2" s="1"/>
  <c r="O153" i="2"/>
  <c r="O154" i="2"/>
  <c r="Q154" i="2" s="1"/>
  <c r="O155" i="2"/>
  <c r="O156" i="2"/>
  <c r="Q156" i="2" s="1"/>
  <c r="O157" i="2"/>
  <c r="Q157" i="2" s="1"/>
  <c r="O158" i="2"/>
  <c r="Q158" i="2" s="1"/>
  <c r="O159" i="2"/>
  <c r="Q159" i="2" s="1"/>
  <c r="O160" i="2"/>
  <c r="Q160" i="2" s="1"/>
  <c r="O161" i="2"/>
  <c r="O162" i="2"/>
  <c r="Q162" i="2" s="1"/>
  <c r="O163" i="2"/>
  <c r="O164" i="2"/>
  <c r="O165" i="2"/>
  <c r="Q165" i="2" s="1"/>
  <c r="O166" i="2"/>
  <c r="Q166" i="2" s="1"/>
  <c r="O167" i="2"/>
  <c r="Q167" i="2" s="1"/>
  <c r="O168" i="2"/>
  <c r="Q168" i="2" s="1"/>
  <c r="O169" i="2"/>
  <c r="O170" i="2"/>
  <c r="Q170" i="2" s="1"/>
  <c r="O171" i="2"/>
  <c r="O172" i="2"/>
  <c r="Q172" i="2" s="1"/>
  <c r="O173" i="2"/>
  <c r="Q173" i="2" s="1"/>
  <c r="O174" i="2"/>
  <c r="Q174" i="2" s="1"/>
  <c r="O175" i="2"/>
  <c r="Q175" i="2" s="1"/>
  <c r="O176" i="2"/>
  <c r="Q176" i="2" s="1"/>
  <c r="O177" i="2"/>
  <c r="O178" i="2"/>
  <c r="Q178" i="2" s="1"/>
  <c r="O179" i="2"/>
  <c r="O180" i="2"/>
  <c r="O181" i="2"/>
  <c r="Q181" i="2" s="1"/>
  <c r="O182" i="2"/>
  <c r="Q182" i="2" s="1"/>
  <c r="O183" i="2"/>
  <c r="Q183" i="2" s="1"/>
  <c r="O184" i="2"/>
  <c r="Q184" i="2" s="1"/>
  <c r="O185" i="2"/>
  <c r="O186" i="2"/>
  <c r="Q186" i="2" s="1"/>
  <c r="O187" i="2"/>
  <c r="O188" i="2"/>
  <c r="Q188" i="2" s="1"/>
  <c r="O189" i="2"/>
  <c r="Q189" i="2" s="1"/>
  <c r="O190" i="2"/>
  <c r="Q190" i="2" s="1"/>
  <c r="O191" i="2"/>
  <c r="Q191" i="2" s="1"/>
  <c r="O192" i="2"/>
  <c r="Q192" i="2" s="1"/>
  <c r="O193" i="2"/>
  <c r="O194" i="2"/>
  <c r="Q194" i="2" s="1"/>
  <c r="O195" i="2"/>
  <c r="O196" i="2"/>
  <c r="Q196" i="2" s="1"/>
  <c r="O197" i="2"/>
  <c r="Q197" i="2" s="1"/>
  <c r="O198" i="2"/>
  <c r="Q198" i="2" s="1"/>
  <c r="O199" i="2"/>
  <c r="Q199" i="2" s="1"/>
  <c r="O200" i="2"/>
  <c r="Q200" i="2" s="1"/>
  <c r="O201" i="2"/>
  <c r="O202" i="2"/>
  <c r="Q202" i="2" s="1"/>
  <c r="O203" i="2"/>
  <c r="O204" i="2"/>
  <c r="Q204" i="2" s="1"/>
  <c r="O205" i="2"/>
  <c r="Q205" i="2" s="1"/>
  <c r="O206" i="2"/>
  <c r="Q206" i="2" s="1"/>
  <c r="O207" i="2"/>
  <c r="Q207" i="2" s="1"/>
  <c r="O208" i="2"/>
  <c r="Q208" i="2" s="1"/>
  <c r="O209" i="2"/>
  <c r="O210" i="2"/>
  <c r="Q210" i="2" s="1"/>
  <c r="O211" i="2"/>
  <c r="O212" i="2"/>
  <c r="Q212" i="2" s="1"/>
  <c r="O213" i="2"/>
  <c r="Q213" i="2" s="1"/>
  <c r="O214" i="2"/>
  <c r="Q214" i="2" s="1"/>
  <c r="O215" i="2"/>
  <c r="Q215" i="2" s="1"/>
  <c r="O216" i="2"/>
  <c r="Q216" i="2" s="1"/>
  <c r="O217" i="2"/>
  <c r="O218" i="2"/>
  <c r="O219" i="2"/>
  <c r="O220" i="2"/>
  <c r="Q220" i="2" s="1"/>
  <c r="O221" i="2"/>
  <c r="Q221" i="2" s="1"/>
  <c r="O222" i="2"/>
  <c r="Q222" i="2" s="1"/>
  <c r="O223" i="2"/>
  <c r="Q223" i="2" s="1"/>
  <c r="O224" i="2"/>
  <c r="Q224" i="2" s="1"/>
  <c r="O225" i="2"/>
  <c r="O226" i="2"/>
  <c r="O227" i="2"/>
  <c r="O228" i="2"/>
  <c r="Q228" i="2" s="1"/>
  <c r="O229" i="2"/>
  <c r="Q229" i="2" s="1"/>
  <c r="O230" i="2"/>
  <c r="Q230" i="2" s="1"/>
  <c r="O231" i="2"/>
  <c r="Q231" i="2" s="1"/>
  <c r="O232" i="2"/>
  <c r="Q232" i="2" s="1"/>
  <c r="O233" i="2"/>
  <c r="O234" i="2"/>
  <c r="Q234" i="2" s="1"/>
  <c r="O235" i="2"/>
  <c r="O236" i="2"/>
  <c r="Q236" i="2" s="1"/>
  <c r="O237" i="2"/>
  <c r="Q237" i="2" s="1"/>
  <c r="O238" i="2"/>
  <c r="Q238" i="2" s="1"/>
  <c r="O239" i="2"/>
  <c r="Q239" i="2" s="1"/>
  <c r="O240" i="2"/>
  <c r="Q240" i="2" s="1"/>
  <c r="O241" i="2"/>
  <c r="O242" i="2"/>
  <c r="Q242" i="2" s="1"/>
  <c r="O243" i="2"/>
  <c r="O244" i="2"/>
  <c r="Q244" i="2" s="1"/>
  <c r="O245" i="2"/>
  <c r="Q245" i="2" s="1"/>
  <c r="O246" i="2"/>
  <c r="Q246" i="2" s="1"/>
  <c r="O247" i="2"/>
  <c r="Q247" i="2" s="1"/>
  <c r="O248" i="2"/>
  <c r="Q248" i="2" s="1"/>
  <c r="O249" i="2"/>
  <c r="O250" i="2"/>
  <c r="Q250" i="2" s="1"/>
  <c r="O251" i="2"/>
  <c r="O252" i="2"/>
  <c r="Q252" i="2" s="1"/>
  <c r="O253" i="2"/>
  <c r="Q253" i="2" s="1"/>
  <c r="O254" i="2"/>
  <c r="Q254" i="2" s="1"/>
  <c r="O255" i="2"/>
  <c r="Q255" i="2" s="1"/>
  <c r="O256" i="2"/>
  <c r="Q256" i="2" s="1"/>
  <c r="O257" i="2"/>
  <c r="O258" i="2"/>
  <c r="Q258" i="2" s="1"/>
  <c r="O259" i="2"/>
  <c r="O260" i="2"/>
  <c r="Q260" i="2" s="1"/>
  <c r="O261" i="2"/>
  <c r="Q261" i="2" s="1"/>
  <c r="O262" i="2"/>
  <c r="Q262" i="2" s="1"/>
  <c r="O263" i="2"/>
  <c r="Q263" i="2" s="1"/>
  <c r="O264" i="2"/>
  <c r="Q264" i="2" s="1"/>
  <c r="O265" i="2"/>
  <c r="O266" i="2"/>
  <c r="Q266" i="2" s="1"/>
  <c r="O267" i="2"/>
  <c r="O268" i="2"/>
  <c r="Q268" i="2" s="1"/>
  <c r="O269" i="2"/>
  <c r="Q269" i="2" s="1"/>
  <c r="O270" i="2"/>
  <c r="Q270" i="2" s="1"/>
  <c r="O271" i="2"/>
  <c r="Q271" i="2" s="1"/>
  <c r="O272" i="2"/>
  <c r="Q272" i="2" s="1"/>
  <c r="O273" i="2"/>
  <c r="O274" i="2"/>
  <c r="Q274" i="2" s="1"/>
  <c r="O275" i="2"/>
  <c r="O276" i="2"/>
  <c r="Q276" i="2" s="1"/>
  <c r="O277" i="2"/>
  <c r="Q277" i="2" s="1"/>
  <c r="O278" i="2"/>
  <c r="Q278" i="2" s="1"/>
  <c r="O279" i="2"/>
  <c r="Q279" i="2" s="1"/>
  <c r="O280" i="2"/>
  <c r="Q280" i="2" s="1"/>
  <c r="O281" i="2"/>
  <c r="O282" i="2"/>
  <c r="Q282" i="2" s="1"/>
  <c r="O283" i="2"/>
  <c r="O284" i="2"/>
  <c r="Q284" i="2" s="1"/>
  <c r="O285" i="2"/>
  <c r="Q285" i="2" s="1"/>
  <c r="O286" i="2"/>
  <c r="Q286" i="2" s="1"/>
  <c r="O287" i="2"/>
  <c r="Q287" i="2" s="1"/>
  <c r="O288" i="2"/>
  <c r="Q288" i="2" s="1"/>
  <c r="O289" i="2"/>
  <c r="O290" i="2"/>
  <c r="Q290" i="2" s="1"/>
  <c r="O291" i="2"/>
  <c r="Q291" i="2" s="1"/>
  <c r="O292" i="2"/>
  <c r="Q292" i="2" s="1"/>
  <c r="O293" i="2"/>
  <c r="Q293" i="2" s="1"/>
  <c r="O294" i="2"/>
  <c r="Q294" i="2" s="1"/>
  <c r="O295" i="2"/>
  <c r="Q295" i="2" s="1"/>
  <c r="O296" i="2"/>
  <c r="Q296" i="2" s="1"/>
  <c r="O297" i="2"/>
  <c r="O298" i="2"/>
  <c r="Q298" i="2" s="1"/>
  <c r="O299" i="2"/>
  <c r="O300" i="2"/>
  <c r="Q300" i="2" s="1"/>
  <c r="O301" i="2"/>
  <c r="Q301" i="2" s="1"/>
  <c r="O302" i="2"/>
  <c r="Q302" i="2" s="1"/>
  <c r="O303" i="2"/>
  <c r="Q303" i="2" s="1"/>
  <c r="O304" i="2"/>
  <c r="Q304" i="2" s="1"/>
  <c r="O305" i="2"/>
  <c r="O306" i="2"/>
  <c r="Q306" i="2" s="1"/>
  <c r="O307" i="2"/>
  <c r="O308" i="2"/>
  <c r="Q308" i="2" s="1"/>
  <c r="O309" i="2"/>
  <c r="Q309" i="2" s="1"/>
  <c r="O310" i="2"/>
  <c r="Q310" i="2" s="1"/>
  <c r="O311" i="2"/>
  <c r="Q311" i="2" s="1"/>
  <c r="O312" i="2"/>
  <c r="Q312" i="2" s="1"/>
  <c r="O313" i="2"/>
  <c r="O314" i="2"/>
  <c r="Q314" i="2" s="1"/>
  <c r="O315" i="2"/>
  <c r="O316" i="2"/>
  <c r="Q316" i="2" s="1"/>
  <c r="O317" i="2"/>
  <c r="Q317" i="2" s="1"/>
  <c r="O318" i="2"/>
  <c r="Q318" i="2" s="1"/>
  <c r="O319" i="2"/>
  <c r="Q319" i="2" s="1"/>
  <c r="O320" i="2"/>
  <c r="Q320" i="2" s="1"/>
  <c r="O321" i="2"/>
  <c r="O322" i="2"/>
  <c r="Q322" i="2" s="1"/>
  <c r="O323" i="2"/>
  <c r="O324" i="2"/>
  <c r="Q324" i="2" s="1"/>
  <c r="O325" i="2"/>
  <c r="Q325" i="2" s="1"/>
  <c r="O326" i="2"/>
  <c r="Q326" i="2" s="1"/>
  <c r="O327" i="2"/>
  <c r="Q327" i="2" s="1"/>
  <c r="O328" i="2"/>
  <c r="Q328" i="2" s="1"/>
  <c r="O329" i="2"/>
  <c r="O330" i="2"/>
  <c r="Q330" i="2" s="1"/>
  <c r="O331" i="2"/>
  <c r="O332" i="2"/>
  <c r="Q332" i="2" s="1"/>
  <c r="O333" i="2"/>
  <c r="Q333" i="2" s="1"/>
  <c r="O334" i="2"/>
  <c r="Q334" i="2" s="1"/>
  <c r="O335" i="2"/>
  <c r="Q335" i="2" s="1"/>
  <c r="O336" i="2"/>
  <c r="Q336" i="2" s="1"/>
  <c r="O337" i="2"/>
  <c r="O338" i="2"/>
  <c r="O339" i="2"/>
  <c r="O340" i="2"/>
  <c r="Q340" i="2" s="1"/>
  <c r="O341" i="2"/>
  <c r="Q341" i="2" s="1"/>
  <c r="O342" i="2"/>
  <c r="Q342" i="2" s="1"/>
  <c r="O343" i="2"/>
  <c r="Q343" i="2" s="1"/>
  <c r="O344" i="2"/>
  <c r="Q344" i="2" s="1"/>
  <c r="O345" i="2"/>
  <c r="Q345" i="2" s="1"/>
  <c r="O346" i="2"/>
  <c r="Q346" i="2" s="1"/>
  <c r="O347" i="2"/>
  <c r="O348" i="2"/>
  <c r="Q348" i="2" s="1"/>
  <c r="O349" i="2"/>
  <c r="Q349" i="2" s="1"/>
  <c r="O350" i="2"/>
  <c r="Q350" i="2" s="1"/>
  <c r="O351" i="2"/>
  <c r="Q351" i="2" s="1"/>
  <c r="O352" i="2"/>
  <c r="Q352" i="2" s="1"/>
  <c r="O353" i="2"/>
  <c r="O354" i="2"/>
  <c r="O355" i="2"/>
  <c r="O356" i="2"/>
  <c r="Q356" i="2" s="1"/>
  <c r="O357" i="2"/>
  <c r="Q357" i="2" s="1"/>
  <c r="O358" i="2"/>
  <c r="Q358" i="2" s="1"/>
  <c r="O359" i="2"/>
  <c r="Q359" i="2" s="1"/>
  <c r="O360" i="2"/>
  <c r="Q360" i="2" s="1"/>
  <c r="O361" i="2"/>
  <c r="O362" i="2"/>
  <c r="O363" i="2"/>
  <c r="Q363" i="2" s="1"/>
  <c r="O364" i="2"/>
  <c r="Q364" i="2" s="1"/>
  <c r="O365" i="2"/>
  <c r="Q365" i="2" s="1"/>
  <c r="O366" i="2"/>
  <c r="Q366" i="2" s="1"/>
  <c r="O367" i="2"/>
  <c r="Q367" i="2" s="1"/>
  <c r="O368" i="2"/>
  <c r="Q368" i="2" s="1"/>
  <c r="O369" i="2"/>
  <c r="Q369" i="2" s="1"/>
  <c r="O370" i="2"/>
  <c r="Q370" i="2" s="1"/>
  <c r="O371" i="2"/>
  <c r="O372" i="2"/>
  <c r="Q372" i="2" s="1"/>
  <c r="O373" i="2"/>
  <c r="Q373" i="2" s="1"/>
  <c r="O374" i="2"/>
  <c r="Q374" i="2" s="1"/>
  <c r="O375" i="2"/>
  <c r="Q375" i="2" s="1"/>
  <c r="O376" i="2"/>
  <c r="Q376" i="2" s="1"/>
  <c r="O377" i="2"/>
  <c r="O378" i="2"/>
  <c r="Q378" i="2" s="1"/>
  <c r="O379" i="2"/>
  <c r="Q379" i="2" s="1"/>
  <c r="O380" i="2"/>
  <c r="Q380" i="2" s="1"/>
  <c r="O381" i="2"/>
  <c r="Q381" i="2" s="1"/>
  <c r="O382" i="2"/>
  <c r="Q382" i="2" s="1"/>
  <c r="O383" i="2"/>
  <c r="Q383" i="2" s="1"/>
  <c r="O384" i="2"/>
  <c r="Q384" i="2" s="1"/>
  <c r="O385" i="2"/>
  <c r="O386" i="2"/>
  <c r="Q386" i="2" s="1"/>
  <c r="O387" i="2"/>
  <c r="O388" i="2"/>
  <c r="Q388" i="2" s="1"/>
  <c r="O389" i="2"/>
  <c r="Q389" i="2" s="1"/>
  <c r="O390" i="2"/>
  <c r="Q390" i="2" s="1"/>
  <c r="O391" i="2"/>
  <c r="Q391" i="2" s="1"/>
  <c r="O392" i="2"/>
  <c r="Q392" i="2" s="1"/>
  <c r="O393" i="2"/>
  <c r="O394" i="2"/>
  <c r="Q394" i="2" s="1"/>
  <c r="O395" i="2"/>
  <c r="Q395" i="2" s="1"/>
  <c r="O396" i="2"/>
  <c r="Q396" i="2" s="1"/>
  <c r="O397" i="2"/>
  <c r="Q397" i="2" s="1"/>
  <c r="O398" i="2"/>
  <c r="Q398" i="2" s="1"/>
  <c r="O399" i="2"/>
  <c r="Q399" i="2" s="1"/>
  <c r="O400" i="2"/>
  <c r="Q400" i="2" s="1"/>
  <c r="O401" i="2"/>
  <c r="O402" i="2"/>
  <c r="Q402" i="2" s="1"/>
  <c r="O403" i="2"/>
  <c r="O404" i="2"/>
  <c r="O405" i="2"/>
  <c r="Q405" i="2" s="1"/>
  <c r="O406" i="2"/>
  <c r="Q406" i="2" s="1"/>
  <c r="O407" i="2"/>
  <c r="Q407" i="2" s="1"/>
  <c r="O408" i="2"/>
  <c r="Q408" i="2" s="1"/>
  <c r="O409" i="2"/>
  <c r="Q409" i="2" s="1"/>
  <c r="O410" i="2"/>
  <c r="Q410" i="2" s="1"/>
  <c r="O411" i="2"/>
  <c r="Q411" i="2" s="1"/>
  <c r="O412" i="2"/>
  <c r="Q412" i="2" s="1"/>
  <c r="O413" i="2"/>
  <c r="Q413" i="2" s="1"/>
  <c r="O414" i="2"/>
  <c r="Q414" i="2" s="1"/>
  <c r="O415" i="2"/>
  <c r="Q415" i="2" s="1"/>
  <c r="O416" i="2"/>
  <c r="Q416" i="2" s="1"/>
  <c r="O417" i="2"/>
  <c r="O418" i="2"/>
  <c r="Q418" i="2" s="1"/>
  <c r="O419" i="2"/>
  <c r="O420" i="2"/>
  <c r="Q420" i="2" s="1"/>
  <c r="O421" i="2"/>
  <c r="Q421" i="2" s="1"/>
  <c r="O422" i="2"/>
  <c r="Q422" i="2" s="1"/>
  <c r="O423" i="2"/>
  <c r="Q423" i="2" s="1"/>
  <c r="O424" i="2"/>
  <c r="Q424" i="2" s="1"/>
  <c r="O425" i="2"/>
  <c r="O426" i="2"/>
  <c r="Q426" i="2" s="1"/>
  <c r="O427" i="2"/>
  <c r="Q427" i="2" s="1"/>
  <c r="O428" i="2"/>
  <c r="Q428" i="2" s="1"/>
  <c r="O429" i="2"/>
  <c r="Q429" i="2" s="1"/>
  <c r="O430" i="2"/>
  <c r="Q430" i="2" s="1"/>
  <c r="O431" i="2"/>
  <c r="Q431" i="2" s="1"/>
  <c r="O432" i="2"/>
  <c r="Q432" i="2" s="1"/>
  <c r="O433" i="2"/>
  <c r="O434" i="2"/>
  <c r="Q434" i="2" s="1"/>
  <c r="O435" i="2"/>
  <c r="O436" i="2"/>
  <c r="O437" i="2"/>
  <c r="Q437" i="2" s="1"/>
  <c r="O438" i="2"/>
  <c r="Q438" i="2" s="1"/>
  <c r="O439" i="2"/>
  <c r="Q439" i="2" s="1"/>
  <c r="O440" i="2"/>
  <c r="Q440" i="2" s="1"/>
  <c r="O441" i="2"/>
  <c r="Q441" i="2" s="1"/>
  <c r="O442" i="2"/>
  <c r="Q442" i="2" s="1"/>
  <c r="O443" i="2"/>
  <c r="Q443" i="2" s="1"/>
  <c r="O444" i="2"/>
  <c r="Q444" i="2" s="1"/>
  <c r="O445" i="2"/>
  <c r="Q445" i="2" s="1"/>
  <c r="O446" i="2"/>
  <c r="Q446" i="2" s="1"/>
  <c r="O447" i="2"/>
  <c r="Q447" i="2" s="1"/>
  <c r="O448" i="2"/>
  <c r="Q448" i="2" s="1"/>
  <c r="O449" i="2"/>
  <c r="Q449" i="2" s="1"/>
  <c r="O450" i="2"/>
  <c r="Q450" i="2" s="1"/>
  <c r="O451" i="2"/>
  <c r="O452" i="2"/>
  <c r="Q452" i="2" s="1"/>
  <c r="O453" i="2"/>
  <c r="Q453" i="2" s="1"/>
  <c r="O454" i="2"/>
  <c r="Q454" i="2" s="1"/>
  <c r="O455" i="2"/>
  <c r="Q455" i="2" s="1"/>
  <c r="O456" i="2"/>
  <c r="Q456" i="2" s="1"/>
  <c r="O457" i="2"/>
  <c r="O458" i="2"/>
  <c r="Q458" i="2" s="1"/>
  <c r="O459" i="2"/>
  <c r="Q459" i="2" s="1"/>
  <c r="O460" i="2"/>
  <c r="Q460" i="2" s="1"/>
  <c r="O461" i="2"/>
  <c r="Q461" i="2" s="1"/>
  <c r="O462" i="2"/>
  <c r="Q462" i="2" s="1"/>
  <c r="O463" i="2"/>
  <c r="Q463" i="2" s="1"/>
  <c r="O464" i="2"/>
  <c r="Q464" i="2" s="1"/>
  <c r="O465" i="2"/>
  <c r="O466" i="2"/>
  <c r="Q466" i="2" s="1"/>
  <c r="O467" i="2"/>
  <c r="Q467" i="2" s="1"/>
  <c r="O468" i="2"/>
  <c r="O469" i="2"/>
  <c r="Q469" i="2" s="1"/>
  <c r="O470" i="2"/>
  <c r="Q470" i="2" s="1"/>
  <c r="O471" i="2"/>
  <c r="Q471" i="2" s="1"/>
  <c r="O472" i="2"/>
  <c r="Q472" i="2" s="1"/>
  <c r="O473" i="2"/>
  <c r="Q473" i="2" s="1"/>
  <c r="O474" i="2"/>
  <c r="Q474" i="2" s="1"/>
  <c r="O475" i="2"/>
  <c r="Q475" i="2" s="1"/>
  <c r="O476" i="2"/>
  <c r="Q476" i="2" s="1"/>
  <c r="O477" i="2"/>
  <c r="Q477" i="2" s="1"/>
  <c r="O478" i="2"/>
  <c r="Q478" i="2" s="1"/>
  <c r="O479" i="2"/>
  <c r="Q479" i="2" s="1"/>
  <c r="O480" i="2"/>
  <c r="Q480" i="2" s="1"/>
  <c r="O481" i="2"/>
  <c r="Q481" i="2" s="1"/>
  <c r="O482" i="2"/>
  <c r="Q482" i="2" s="1"/>
  <c r="O483" i="2"/>
  <c r="Q483" i="2" s="1"/>
  <c r="O484" i="2"/>
  <c r="Q484" i="2" s="1"/>
  <c r="O485" i="2"/>
  <c r="Q485" i="2" s="1"/>
  <c r="O486" i="2"/>
  <c r="Q486" i="2" s="1"/>
  <c r="O487" i="2"/>
  <c r="Q487" i="2" s="1"/>
  <c r="O488" i="2"/>
  <c r="Q488" i="2" s="1"/>
  <c r="O489" i="2"/>
  <c r="Q489" i="2" s="1"/>
  <c r="O490" i="2"/>
  <c r="Q490" i="2" s="1"/>
  <c r="O491" i="2"/>
  <c r="O492" i="2"/>
  <c r="Q492" i="2" s="1"/>
  <c r="O493" i="2"/>
  <c r="Q493" i="2" s="1"/>
  <c r="O494" i="2"/>
  <c r="Q494" i="2" s="1"/>
  <c r="O495" i="2"/>
  <c r="Q495" i="2" s="1"/>
  <c r="O496" i="2"/>
  <c r="Q496" i="2" s="1"/>
  <c r="O497" i="2"/>
  <c r="Q497" i="2" s="1"/>
  <c r="O498" i="2"/>
  <c r="Q498" i="2" s="1"/>
  <c r="O499" i="2"/>
  <c r="O500" i="2"/>
  <c r="Q500" i="2" s="1"/>
  <c r="O501" i="2"/>
  <c r="Q501" i="2" s="1"/>
  <c r="O502" i="2"/>
  <c r="Q502" i="2" s="1"/>
  <c r="O503" i="2"/>
  <c r="Q503" i="2" s="1"/>
  <c r="O504" i="2"/>
  <c r="Q504" i="2" s="1"/>
  <c r="O505" i="2"/>
  <c r="O506" i="2"/>
  <c r="Q506" i="2" s="1"/>
  <c r="O507" i="2"/>
  <c r="O508" i="2"/>
  <c r="Q508" i="2" s="1"/>
  <c r="O509" i="2"/>
  <c r="Q509" i="2" s="1"/>
  <c r="O510" i="2"/>
  <c r="Q510" i="2" s="1"/>
  <c r="O511" i="2"/>
  <c r="Q511" i="2" s="1"/>
  <c r="O512" i="2"/>
  <c r="Q512" i="2" s="1"/>
  <c r="O513" i="2"/>
  <c r="Q513" i="2" s="1"/>
  <c r="O514" i="2"/>
  <c r="Q514" i="2" s="1"/>
  <c r="O515" i="2"/>
  <c r="O516" i="2"/>
  <c r="Q516" i="2" s="1"/>
  <c r="O517" i="2"/>
  <c r="Q517" i="2" s="1"/>
  <c r="O518" i="2"/>
  <c r="Q518" i="2" s="1"/>
  <c r="O519" i="2"/>
  <c r="Q519" i="2" s="1"/>
  <c r="O520" i="2"/>
  <c r="Q520" i="2" s="1"/>
  <c r="O521" i="2"/>
  <c r="Q521" i="2" s="1"/>
  <c r="O522" i="2"/>
  <c r="Q522" i="2" s="1"/>
  <c r="O523" i="2"/>
  <c r="Q523" i="2" s="1"/>
  <c r="O524" i="2"/>
  <c r="Q524" i="2" s="1"/>
  <c r="O525" i="2"/>
  <c r="Q525" i="2" s="1"/>
  <c r="O526" i="2"/>
  <c r="Q526" i="2" s="1"/>
  <c r="O527" i="2"/>
  <c r="Q527" i="2" s="1"/>
  <c r="O528" i="2"/>
  <c r="Q528" i="2" s="1"/>
  <c r="O529" i="2"/>
  <c r="Q529" i="2" s="1"/>
  <c r="O530" i="2"/>
  <c r="Q530" i="2" s="1"/>
  <c r="O531" i="2"/>
  <c r="O532" i="2"/>
  <c r="Q532" i="2" s="1"/>
  <c r="O533" i="2"/>
  <c r="Q533" i="2" s="1"/>
  <c r="O534" i="2"/>
  <c r="Q534" i="2" s="1"/>
  <c r="O535" i="2"/>
  <c r="Q535" i="2" s="1"/>
  <c r="O536" i="2"/>
  <c r="Q536" i="2" s="1"/>
  <c r="O537" i="2"/>
  <c r="O538" i="2"/>
  <c r="Q538" i="2" s="1"/>
  <c r="O539" i="2"/>
  <c r="Q539" i="2" s="1"/>
  <c r="O540" i="2"/>
  <c r="Q540" i="2" s="1"/>
  <c r="O541" i="2"/>
  <c r="Q541" i="2" s="1"/>
  <c r="O542" i="2"/>
  <c r="Q542" i="2" s="1"/>
  <c r="O543" i="2"/>
  <c r="Q543" i="2" s="1"/>
  <c r="O544" i="2"/>
  <c r="Q544" i="2" s="1"/>
  <c r="O545" i="2"/>
  <c r="O546" i="2"/>
  <c r="Q546" i="2" s="1"/>
  <c r="O547" i="2"/>
  <c r="O548" i="2"/>
  <c r="Q548" i="2" s="1"/>
  <c r="O549" i="2"/>
  <c r="Q549" i="2" s="1"/>
  <c r="O550" i="2"/>
  <c r="Q550" i="2" s="1"/>
  <c r="O551" i="2"/>
  <c r="Q551" i="2" s="1"/>
  <c r="O552" i="2"/>
  <c r="Q552" i="2" s="1"/>
  <c r="O553" i="2"/>
  <c r="Q553" i="2" s="1"/>
  <c r="O554" i="2"/>
  <c r="Q554" i="2" s="1"/>
  <c r="O555" i="2"/>
  <c r="Q555" i="2" s="1"/>
  <c r="O556" i="2"/>
  <c r="Q556" i="2" s="1"/>
  <c r="O557" i="2"/>
  <c r="Q557" i="2" s="1"/>
  <c r="O558" i="2"/>
  <c r="Q558" i="2" s="1"/>
  <c r="O559" i="2"/>
  <c r="Q559" i="2" s="1"/>
  <c r="O560" i="2"/>
  <c r="Q560" i="2" s="1"/>
  <c r="O561" i="2"/>
  <c r="O562" i="2"/>
  <c r="Q562" i="2" s="1"/>
  <c r="O563" i="2"/>
  <c r="O564" i="2"/>
  <c r="Q564" i="2" s="1"/>
  <c r="O565" i="2"/>
  <c r="Q565" i="2" s="1"/>
  <c r="O566" i="2"/>
  <c r="Q566" i="2" s="1"/>
  <c r="O567" i="2"/>
  <c r="Q567" i="2" s="1"/>
  <c r="O568" i="2"/>
  <c r="Q568" i="2" s="1"/>
  <c r="O569" i="2"/>
  <c r="Q569" i="2" s="1"/>
  <c r="O570" i="2"/>
  <c r="Q570" i="2" s="1"/>
  <c r="O571" i="2"/>
  <c r="Q571" i="2" s="1"/>
  <c r="O572" i="2"/>
  <c r="Q572" i="2" s="1"/>
  <c r="O2" i="2"/>
  <c r="Q2" i="2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2" i="2"/>
  <c r="AG572" i="2"/>
  <c r="AG571" i="2"/>
  <c r="AG570" i="2"/>
  <c r="AG569" i="2"/>
  <c r="AG568" i="2"/>
  <c r="AG567" i="2"/>
  <c r="AG566" i="2"/>
  <c r="AG565" i="2"/>
  <c r="AG564" i="2"/>
  <c r="AG563" i="2"/>
  <c r="AG562" i="2"/>
  <c r="AG561" i="2"/>
  <c r="AG560" i="2"/>
  <c r="AG559" i="2"/>
  <c r="AG558" i="2"/>
  <c r="AG557" i="2"/>
  <c r="AG556" i="2"/>
  <c r="AG555" i="2"/>
  <c r="AG554" i="2"/>
  <c r="AG553" i="2"/>
  <c r="AG552" i="2"/>
  <c r="AG551" i="2"/>
  <c r="AG550" i="2"/>
  <c r="AG549" i="2"/>
  <c r="AG548" i="2"/>
  <c r="AG547" i="2"/>
  <c r="AG546" i="2"/>
  <c r="AG545" i="2"/>
  <c r="AG544" i="2"/>
  <c r="AG543" i="2"/>
  <c r="AG542" i="2"/>
  <c r="AG541" i="2"/>
  <c r="AG540" i="2"/>
  <c r="AG539" i="2"/>
  <c r="AG538" i="2"/>
  <c r="AG537" i="2"/>
  <c r="AG536" i="2"/>
  <c r="AG535" i="2"/>
  <c r="AG534" i="2"/>
  <c r="AG533" i="2"/>
  <c r="AG532" i="2"/>
  <c r="AG531" i="2"/>
  <c r="AG530" i="2"/>
  <c r="AG529" i="2"/>
  <c r="AG528" i="2"/>
  <c r="AG527" i="2"/>
  <c r="AG526" i="2"/>
  <c r="AG525" i="2"/>
  <c r="AG524" i="2"/>
  <c r="AG523" i="2"/>
  <c r="AG522" i="2"/>
  <c r="AG521" i="2"/>
  <c r="AG520" i="2"/>
  <c r="AG519" i="2"/>
  <c r="AG518" i="2"/>
  <c r="AG517" i="2"/>
  <c r="AG516" i="2"/>
  <c r="AG515" i="2"/>
  <c r="AG514" i="2"/>
  <c r="AG513" i="2"/>
  <c r="AG512" i="2"/>
  <c r="AG511" i="2"/>
  <c r="AG510" i="2"/>
  <c r="AG509" i="2"/>
  <c r="AG508" i="2"/>
  <c r="AG507" i="2"/>
  <c r="AG506" i="2"/>
  <c r="AG505" i="2"/>
  <c r="AG504" i="2"/>
  <c r="AG503" i="2"/>
  <c r="AG502" i="2"/>
  <c r="AG501" i="2"/>
  <c r="AG500" i="2"/>
  <c r="AG499" i="2"/>
  <c r="AG498" i="2"/>
  <c r="AG497" i="2"/>
  <c r="AG496" i="2"/>
  <c r="AG495" i="2"/>
  <c r="AG494" i="2"/>
  <c r="AG493" i="2"/>
  <c r="AG492" i="2"/>
  <c r="AG491" i="2"/>
  <c r="AG490" i="2"/>
  <c r="AG489" i="2"/>
  <c r="AG488" i="2"/>
  <c r="AG487" i="2"/>
  <c r="AG486" i="2"/>
  <c r="AG485" i="2"/>
  <c r="AG484" i="2"/>
  <c r="AG483" i="2"/>
  <c r="AG482" i="2"/>
  <c r="AG481" i="2"/>
  <c r="AG480" i="2"/>
  <c r="AG479" i="2"/>
  <c r="AG478" i="2"/>
  <c r="AG477" i="2"/>
  <c r="AG476" i="2"/>
  <c r="AG475" i="2"/>
  <c r="AG474" i="2"/>
  <c r="AG473" i="2"/>
  <c r="AG472" i="2"/>
  <c r="AG471" i="2"/>
  <c r="AG470" i="2"/>
  <c r="AG469" i="2"/>
  <c r="AG468" i="2"/>
  <c r="AG467" i="2"/>
  <c r="AG466" i="2"/>
  <c r="AG465" i="2"/>
  <c r="AG464" i="2"/>
  <c r="AG463" i="2"/>
  <c r="AG462" i="2"/>
  <c r="AG461" i="2"/>
  <c r="AG460" i="2"/>
  <c r="AG459" i="2"/>
  <c r="AG458" i="2"/>
  <c r="AG457" i="2"/>
  <c r="AG456" i="2"/>
  <c r="AG455" i="2"/>
  <c r="AG454" i="2"/>
  <c r="AG453" i="2"/>
  <c r="AG452" i="2"/>
  <c r="AG451" i="2"/>
  <c r="AG450" i="2"/>
  <c r="AG449" i="2"/>
  <c r="AG448" i="2"/>
  <c r="AG447" i="2"/>
  <c r="AG446" i="2"/>
  <c r="AG445" i="2"/>
  <c r="AG444" i="2"/>
  <c r="AG443" i="2"/>
  <c r="AG442" i="2"/>
  <c r="AG441" i="2"/>
  <c r="AG440" i="2"/>
  <c r="AG439" i="2"/>
  <c r="AG438" i="2"/>
  <c r="AG437" i="2"/>
  <c r="AG436" i="2"/>
  <c r="AG435" i="2"/>
  <c r="AG434" i="2"/>
  <c r="AG433" i="2"/>
  <c r="AG432" i="2"/>
  <c r="AG431" i="2"/>
  <c r="AG430" i="2"/>
  <c r="AG429" i="2"/>
  <c r="AG428" i="2"/>
  <c r="AG427" i="2"/>
  <c r="AG426" i="2"/>
  <c r="AG425" i="2"/>
  <c r="AG424" i="2"/>
  <c r="AG423" i="2"/>
  <c r="AG422" i="2"/>
  <c r="AG421" i="2"/>
  <c r="AG420" i="2"/>
  <c r="AG419" i="2"/>
  <c r="AG418" i="2"/>
  <c r="AG417" i="2"/>
  <c r="AG416" i="2"/>
  <c r="AG415" i="2"/>
  <c r="AG414" i="2"/>
  <c r="AG413" i="2"/>
  <c r="AG412" i="2"/>
  <c r="AG411" i="2"/>
  <c r="AG410" i="2"/>
  <c r="AG409" i="2"/>
  <c r="AG408" i="2"/>
  <c r="AG407" i="2"/>
  <c r="AG406" i="2"/>
  <c r="AG405" i="2"/>
  <c r="AG404" i="2"/>
  <c r="AG403" i="2"/>
  <c r="AG402" i="2"/>
  <c r="AG401" i="2"/>
  <c r="AG400" i="2"/>
  <c r="AG399" i="2"/>
  <c r="AG398" i="2"/>
  <c r="AG397" i="2"/>
  <c r="AG396" i="2"/>
  <c r="AG395" i="2"/>
  <c r="AG394" i="2"/>
  <c r="AG393" i="2"/>
  <c r="AG392" i="2"/>
  <c r="AG391" i="2"/>
  <c r="AG390" i="2"/>
  <c r="AG389" i="2"/>
  <c r="AG388" i="2"/>
  <c r="AG387" i="2"/>
  <c r="AG386" i="2"/>
  <c r="AG385" i="2"/>
  <c r="AG384" i="2"/>
  <c r="AG383" i="2"/>
  <c r="AG382" i="2"/>
  <c r="AG381" i="2"/>
  <c r="AG380" i="2"/>
  <c r="AG379" i="2"/>
  <c r="AG378" i="2"/>
  <c r="AG377" i="2"/>
  <c r="AG376" i="2"/>
  <c r="AG375" i="2"/>
  <c r="AG374" i="2"/>
  <c r="AG373" i="2"/>
  <c r="AG372" i="2"/>
  <c r="AG371" i="2"/>
  <c r="AG370" i="2"/>
  <c r="AG369" i="2"/>
  <c r="AG368" i="2"/>
  <c r="AG367" i="2"/>
  <c r="AG366" i="2"/>
  <c r="AG365" i="2"/>
  <c r="AG364" i="2"/>
  <c r="AG363" i="2"/>
  <c r="AG362" i="2"/>
  <c r="AG361" i="2"/>
  <c r="AG360" i="2"/>
  <c r="AG359" i="2"/>
  <c r="AG358" i="2"/>
  <c r="AG357" i="2"/>
  <c r="AG356" i="2"/>
  <c r="AG355" i="2"/>
  <c r="AG354" i="2"/>
  <c r="AG353" i="2"/>
  <c r="AG352" i="2"/>
  <c r="AG351" i="2"/>
  <c r="AG350" i="2"/>
  <c r="AG349" i="2"/>
  <c r="AG348" i="2"/>
  <c r="AG347" i="2"/>
  <c r="AG346" i="2"/>
  <c r="AG345" i="2"/>
  <c r="AG344" i="2"/>
  <c r="AG343" i="2"/>
  <c r="AG342" i="2"/>
  <c r="AG341" i="2"/>
  <c r="AG340" i="2"/>
  <c r="AG339" i="2"/>
  <c r="AG338" i="2"/>
  <c r="AG337" i="2"/>
  <c r="AG336" i="2"/>
  <c r="AG335" i="2"/>
  <c r="AG334" i="2"/>
  <c r="AG333" i="2"/>
  <c r="AG332" i="2"/>
  <c r="AG331" i="2"/>
  <c r="AG330" i="2"/>
  <c r="AG329" i="2"/>
  <c r="AG328" i="2"/>
  <c r="AG327" i="2"/>
  <c r="AG326" i="2"/>
  <c r="AG325" i="2"/>
  <c r="AG324" i="2"/>
  <c r="AG323" i="2"/>
  <c r="AG322" i="2"/>
  <c r="AG321" i="2"/>
  <c r="AG320" i="2"/>
  <c r="AG319" i="2"/>
  <c r="AG318" i="2"/>
  <c r="AG317" i="2"/>
  <c r="AG316" i="2"/>
  <c r="AG315" i="2"/>
  <c r="AG314" i="2"/>
  <c r="AG313" i="2"/>
  <c r="AG312" i="2"/>
  <c r="AG311" i="2"/>
  <c r="AG310" i="2"/>
  <c r="AG309" i="2"/>
  <c r="AG308" i="2"/>
  <c r="AG307" i="2"/>
  <c r="AG306" i="2"/>
  <c r="AG305" i="2"/>
  <c r="AG304" i="2"/>
  <c r="AG303" i="2"/>
  <c r="AG302" i="2"/>
  <c r="AG301" i="2"/>
  <c r="AG300" i="2"/>
  <c r="AG299" i="2"/>
  <c r="AG298" i="2"/>
  <c r="AG297" i="2"/>
  <c r="AG296" i="2"/>
  <c r="AG295" i="2"/>
  <c r="AG294" i="2"/>
  <c r="AG293" i="2"/>
  <c r="AG292" i="2"/>
  <c r="AG291" i="2"/>
  <c r="AG290" i="2"/>
  <c r="AG289" i="2"/>
  <c r="AG288" i="2"/>
  <c r="AG287" i="2"/>
  <c r="AG286" i="2"/>
  <c r="AG285" i="2"/>
  <c r="AG284" i="2"/>
  <c r="AG283" i="2"/>
  <c r="AG282" i="2"/>
  <c r="AG281" i="2"/>
  <c r="AG280" i="2"/>
  <c r="AG279" i="2"/>
  <c r="AG278" i="2"/>
  <c r="AG277" i="2"/>
  <c r="AG276" i="2"/>
  <c r="AG275" i="2"/>
  <c r="AG274" i="2"/>
  <c r="AG273" i="2"/>
  <c r="AG272" i="2"/>
  <c r="AG271" i="2"/>
  <c r="AG270" i="2"/>
  <c r="AG269" i="2"/>
  <c r="AG268" i="2"/>
  <c r="AG267" i="2"/>
  <c r="AG266" i="2"/>
  <c r="AG265" i="2"/>
  <c r="AG264" i="2"/>
  <c r="AG263" i="2"/>
  <c r="AG262" i="2"/>
  <c r="AG261" i="2"/>
  <c r="AG260" i="2"/>
  <c r="AG259" i="2"/>
  <c r="AG258" i="2"/>
  <c r="AG257" i="2"/>
  <c r="AG256" i="2"/>
  <c r="AG255" i="2"/>
  <c r="AG254" i="2"/>
  <c r="AG253" i="2"/>
  <c r="AG252" i="2"/>
  <c r="AG251" i="2"/>
  <c r="AG250" i="2"/>
  <c r="AG249" i="2"/>
  <c r="AG248" i="2"/>
  <c r="AG247" i="2"/>
  <c r="AG246" i="2"/>
  <c r="AG245" i="2"/>
  <c r="AG244" i="2"/>
  <c r="AG243" i="2"/>
  <c r="AG242" i="2"/>
  <c r="AG241" i="2"/>
  <c r="AG240" i="2"/>
  <c r="AG239" i="2"/>
  <c r="AG238" i="2"/>
  <c r="AG237" i="2"/>
  <c r="AG236" i="2"/>
  <c r="AG235" i="2"/>
  <c r="AG234" i="2"/>
  <c r="AG233" i="2"/>
  <c r="AG232" i="2"/>
  <c r="AG231" i="2"/>
  <c r="AG230" i="2"/>
  <c r="AG229" i="2"/>
  <c r="AG228" i="2"/>
  <c r="AG227" i="2"/>
  <c r="AG226" i="2"/>
  <c r="AG225" i="2"/>
  <c r="AG224" i="2"/>
  <c r="AG223" i="2"/>
  <c r="AG222" i="2"/>
  <c r="AG221" i="2"/>
  <c r="AG220" i="2"/>
  <c r="AG219" i="2"/>
  <c r="AG218" i="2"/>
  <c r="AG217" i="2"/>
  <c r="AG216" i="2"/>
  <c r="AG215" i="2"/>
  <c r="AG214" i="2"/>
  <c r="AG213" i="2"/>
  <c r="AG212" i="2"/>
  <c r="AG211" i="2"/>
  <c r="AG210" i="2"/>
  <c r="AG209" i="2"/>
  <c r="AG208" i="2"/>
  <c r="AG207" i="2"/>
  <c r="AG206" i="2"/>
  <c r="AG205" i="2"/>
  <c r="AG204" i="2"/>
  <c r="AG203" i="2"/>
  <c r="AG202" i="2"/>
  <c r="AG201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G98" i="2"/>
  <c r="AG97" i="2"/>
  <c r="AG96" i="2"/>
  <c r="AG95" i="2"/>
  <c r="AG94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G2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U572" i="2"/>
  <c r="U571" i="2"/>
  <c r="U570" i="2"/>
  <c r="U569" i="2"/>
  <c r="U568" i="2"/>
  <c r="U567" i="2"/>
  <c r="U566" i="2"/>
  <c r="U565" i="2"/>
  <c r="U564" i="2"/>
  <c r="U563" i="2"/>
  <c r="U562" i="2"/>
  <c r="U561" i="2"/>
  <c r="U560" i="2"/>
  <c r="U559" i="2"/>
  <c r="U558" i="2"/>
  <c r="U557" i="2"/>
  <c r="U556" i="2"/>
  <c r="U555" i="2"/>
  <c r="U554" i="2"/>
  <c r="U553" i="2"/>
  <c r="U552" i="2"/>
  <c r="U551" i="2"/>
  <c r="U550" i="2"/>
  <c r="U549" i="2"/>
  <c r="U548" i="2"/>
  <c r="U547" i="2"/>
  <c r="U546" i="2"/>
  <c r="U545" i="2"/>
  <c r="U544" i="2"/>
  <c r="U543" i="2"/>
  <c r="U542" i="2"/>
  <c r="U541" i="2"/>
  <c r="U540" i="2"/>
  <c r="U539" i="2"/>
  <c r="U538" i="2"/>
  <c r="U537" i="2"/>
  <c r="U536" i="2"/>
  <c r="U535" i="2"/>
  <c r="U534" i="2"/>
  <c r="U533" i="2"/>
  <c r="U532" i="2"/>
  <c r="U531" i="2"/>
  <c r="U530" i="2"/>
  <c r="U529" i="2"/>
  <c r="U528" i="2"/>
  <c r="U527" i="2"/>
  <c r="U526" i="2"/>
  <c r="U525" i="2"/>
  <c r="U524" i="2"/>
  <c r="U523" i="2"/>
  <c r="U522" i="2"/>
  <c r="U521" i="2"/>
  <c r="U520" i="2"/>
  <c r="U519" i="2"/>
  <c r="U518" i="2"/>
  <c r="U517" i="2"/>
  <c r="U516" i="2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Q563" i="2"/>
  <c r="Q561" i="2"/>
  <c r="Q547" i="2"/>
  <c r="Q545" i="2"/>
  <c r="Q537" i="2"/>
  <c r="Q531" i="2"/>
  <c r="Q515" i="2"/>
  <c r="Q507" i="2"/>
  <c r="Q505" i="2"/>
  <c r="Q499" i="2"/>
  <c r="G498" i="2"/>
  <c r="Q491" i="2"/>
  <c r="G484" i="2"/>
  <c r="Q468" i="2"/>
  <c r="Q465" i="2"/>
  <c r="Q457" i="2"/>
  <c r="Q451" i="2"/>
  <c r="Q436" i="2"/>
  <c r="Q435" i="2"/>
  <c r="Q433" i="2"/>
  <c r="Q425" i="2"/>
  <c r="Q419" i="2"/>
  <c r="Q417" i="2"/>
  <c r="Q404" i="2"/>
  <c r="Q403" i="2"/>
  <c r="Q401" i="2"/>
  <c r="Q393" i="2"/>
  <c r="Q387" i="2"/>
  <c r="Q385" i="2"/>
  <c r="Q377" i="2"/>
  <c r="Q371" i="2"/>
  <c r="Q362" i="2"/>
  <c r="Q361" i="2"/>
  <c r="Q355" i="2"/>
  <c r="Q354" i="2"/>
  <c r="Q353" i="2"/>
  <c r="Q347" i="2"/>
  <c r="Q339" i="2"/>
  <c r="Q338" i="2"/>
  <c r="Q337" i="2"/>
  <c r="Q331" i="2"/>
  <c r="Q329" i="2"/>
  <c r="Q323" i="2"/>
  <c r="Q321" i="2"/>
  <c r="Q315" i="2"/>
  <c r="Q313" i="2"/>
  <c r="Q307" i="2"/>
  <c r="Q305" i="2"/>
  <c r="Q299" i="2"/>
  <c r="Q297" i="2"/>
  <c r="Q289" i="2"/>
  <c r="Q283" i="2"/>
  <c r="Q281" i="2"/>
  <c r="Q275" i="2"/>
  <c r="Q273" i="2"/>
  <c r="Q267" i="2"/>
  <c r="Q265" i="2"/>
  <c r="Q259" i="2"/>
  <c r="Q257" i="2"/>
  <c r="Q251" i="2"/>
  <c r="Q249" i="2"/>
  <c r="Q243" i="2"/>
  <c r="Q241" i="2"/>
  <c r="Q235" i="2"/>
  <c r="Q233" i="2"/>
  <c r="Q227" i="2"/>
  <c r="Q226" i="2"/>
  <c r="Q225" i="2"/>
  <c r="Q219" i="2"/>
  <c r="Q218" i="2"/>
  <c r="Q217" i="2"/>
  <c r="Q211" i="2"/>
  <c r="Q209" i="2"/>
  <c r="Q203" i="2"/>
  <c r="Q201" i="2"/>
  <c r="Q195" i="2"/>
  <c r="Q193" i="2"/>
  <c r="Q187" i="2"/>
  <c r="Q185" i="2"/>
  <c r="Q180" i="2"/>
  <c r="Q179" i="2"/>
  <c r="Q177" i="2"/>
  <c r="Q171" i="2"/>
  <c r="Q169" i="2"/>
  <c r="Q164" i="2"/>
  <c r="Q163" i="2"/>
  <c r="Q161" i="2"/>
  <c r="Q155" i="2"/>
  <c r="Q153" i="2"/>
  <c r="Q147" i="2"/>
  <c r="Q145" i="2"/>
  <c r="Q139" i="2"/>
  <c r="Q137" i="2"/>
  <c r="Q131" i="2"/>
  <c r="Q129" i="2"/>
  <c r="Q123" i="2"/>
  <c r="Q121" i="2"/>
  <c r="Q115" i="2"/>
  <c r="Q113" i="2"/>
  <c r="Q107" i="2"/>
  <c r="Q106" i="2"/>
  <c r="Q105" i="2"/>
  <c r="Q99" i="2"/>
  <c r="Q97" i="2"/>
  <c r="Q91" i="2"/>
  <c r="Q90" i="2"/>
  <c r="Q89" i="2"/>
  <c r="Q83" i="2"/>
  <c r="Q81" i="2"/>
  <c r="Q75" i="2"/>
  <c r="Q73" i="2"/>
  <c r="Q67" i="2"/>
  <c r="Q66" i="2"/>
  <c r="Q65" i="2"/>
  <c r="Q59" i="2"/>
  <c r="Q57" i="2"/>
  <c r="Q51" i="2"/>
  <c r="Q50" i="2"/>
  <c r="Q49" i="2"/>
  <c r="Q43" i="2"/>
  <c r="Q42" i="2"/>
  <c r="Q41" i="2"/>
  <c r="Q35" i="2"/>
  <c r="Q33" i="2"/>
  <c r="Q27" i="2"/>
  <c r="Q26" i="2"/>
  <c r="Q25" i="2"/>
  <c r="Q19" i="2"/>
  <c r="Q17" i="2"/>
  <c r="Q11" i="2"/>
  <c r="Q9" i="2"/>
  <c r="Q3" i="2"/>
  <c r="Q71" i="2" l="1"/>
  <c r="E7" i="2"/>
  <c r="E15" i="2"/>
  <c r="E23" i="2"/>
  <c r="E31" i="2"/>
  <c r="E39" i="2"/>
  <c r="E47" i="2"/>
  <c r="E55" i="2"/>
  <c r="E63" i="2"/>
  <c r="E71" i="2"/>
  <c r="E79" i="2"/>
  <c r="E87" i="2"/>
  <c r="E103" i="2"/>
  <c r="E111" i="2"/>
  <c r="E119" i="2"/>
  <c r="E127" i="2"/>
  <c r="E135" i="2"/>
  <c r="E143" i="2"/>
  <c r="E151" i="2"/>
  <c r="E159" i="2"/>
  <c r="E167" i="2"/>
  <c r="E175" i="2"/>
  <c r="E183" i="2"/>
  <c r="E191" i="2"/>
  <c r="E199" i="2"/>
  <c r="E207" i="2"/>
  <c r="E215" i="2"/>
  <c r="E223" i="2"/>
  <c r="E231" i="2"/>
  <c r="E239" i="2"/>
  <c r="E247" i="2"/>
  <c r="E255" i="2"/>
  <c r="E263" i="2"/>
  <c r="E271" i="2"/>
  <c r="E279" i="2"/>
  <c r="E287" i="2"/>
  <c r="E295" i="2"/>
  <c r="E303" i="2"/>
  <c r="E311" i="2"/>
  <c r="E319" i="2"/>
  <c r="E327" i="2"/>
  <c r="E335" i="2"/>
  <c r="E343" i="2"/>
  <c r="E351" i="2"/>
  <c r="E367" i="2"/>
  <c r="E375" i="2"/>
  <c r="E383" i="2"/>
  <c r="E391" i="2"/>
  <c r="E399" i="2"/>
  <c r="E407" i="2"/>
  <c r="E415" i="2"/>
  <c r="E423" i="2"/>
  <c r="E431" i="2"/>
  <c r="E439" i="2"/>
  <c r="E447" i="2"/>
  <c r="E455" i="2"/>
  <c r="E463" i="2"/>
  <c r="E471" i="2"/>
  <c r="E479" i="2"/>
  <c r="E487" i="2"/>
  <c r="E495" i="2"/>
  <c r="E503" i="2"/>
  <c r="E511" i="2"/>
  <c r="E130" i="2"/>
  <c r="E146" i="2"/>
  <c r="E162" i="2"/>
  <c r="E170" i="2"/>
  <c r="E178" i="2"/>
  <c r="E186" i="2"/>
  <c r="E202" i="2"/>
  <c r="E210" i="2"/>
  <c r="E218" i="2"/>
  <c r="E226" i="2"/>
  <c r="E234" i="2"/>
  <c r="E242" i="2"/>
  <c r="E250" i="2"/>
  <c r="E258" i="2"/>
  <c r="E266" i="2"/>
  <c r="E274" i="2"/>
  <c r="E282" i="2"/>
  <c r="E290" i="2"/>
  <c r="E298" i="2"/>
  <c r="E306" i="2"/>
  <c r="E314" i="2"/>
  <c r="E322" i="2"/>
  <c r="E330" i="2"/>
  <c r="E338" i="2"/>
  <c r="E346" i="2"/>
  <c r="E354" i="2"/>
  <c r="E138" i="2"/>
  <c r="E154" i="2"/>
  <c r="E194" i="2"/>
  <c r="E26" i="2"/>
  <c r="E50" i="2"/>
  <c r="E74" i="2"/>
  <c r="E106" i="2"/>
  <c r="E362" i="2"/>
  <c r="E370" i="2"/>
  <c r="E378" i="2"/>
  <c r="E386" i="2"/>
  <c r="E394" i="2"/>
  <c r="E402" i="2"/>
  <c r="E410" i="2"/>
  <c r="E418" i="2"/>
  <c r="E426" i="2"/>
  <c r="E434" i="2"/>
  <c r="E442" i="2"/>
  <c r="E450" i="2"/>
  <c r="E458" i="2"/>
  <c r="E466" i="2"/>
  <c r="E474" i="2"/>
  <c r="E482" i="2"/>
  <c r="E490" i="2"/>
  <c r="E498" i="2"/>
  <c r="E506" i="2"/>
  <c r="E514" i="2"/>
  <c r="E522" i="2"/>
  <c r="E530" i="2"/>
  <c r="E538" i="2"/>
  <c r="E546" i="2"/>
  <c r="E554" i="2"/>
  <c r="E562" i="2"/>
  <c r="E570" i="2"/>
  <c r="E2" i="2"/>
  <c r="E18" i="2"/>
  <c r="E34" i="2"/>
  <c r="E58" i="2"/>
  <c r="E82" i="2"/>
  <c r="E98" i="2"/>
  <c r="E122" i="2"/>
  <c r="E10" i="2"/>
  <c r="E42" i="2"/>
  <c r="E66" i="2"/>
  <c r="E90" i="2"/>
  <c r="E114" i="2"/>
  <c r="E95" i="2"/>
  <c r="E359" i="2"/>
  <c r="E519" i="2"/>
  <c r="E535" i="2"/>
  <c r="E551" i="2"/>
  <c r="E567" i="2"/>
  <c r="E527" i="2"/>
  <c r="E543" i="2"/>
  <c r="E559" i="2"/>
  <c r="E5" i="2"/>
  <c r="E13" i="2"/>
  <c r="E21" i="2"/>
  <c r="E29" i="2"/>
  <c r="E37" i="2"/>
  <c r="E45" i="2"/>
  <c r="E53" i="2"/>
  <c r="E61" i="2"/>
  <c r="E69" i="2"/>
  <c r="E77" i="2"/>
  <c r="E85" i="2"/>
  <c r="E93" i="2"/>
  <c r="E101" i="2"/>
  <c r="E109" i="2"/>
  <c r="E117" i="2"/>
  <c r="E125" i="2"/>
  <c r="E133" i="2"/>
  <c r="E141" i="2"/>
  <c r="E149" i="2"/>
  <c r="E157" i="2"/>
  <c r="E165" i="2"/>
  <c r="E173" i="2"/>
  <c r="E181" i="2"/>
  <c r="E189" i="2"/>
  <c r="E197" i="2"/>
  <c r="E205" i="2"/>
  <c r="E213" i="2"/>
  <c r="E221" i="2"/>
  <c r="E229" i="2"/>
  <c r="E237" i="2"/>
  <c r="E245" i="2"/>
  <c r="E253" i="2"/>
  <c r="E261" i="2"/>
  <c r="E269" i="2"/>
  <c r="E277" i="2"/>
  <c r="E285" i="2"/>
  <c r="E293" i="2"/>
  <c r="E301" i="2"/>
  <c r="E309" i="2"/>
  <c r="E317" i="2"/>
  <c r="E325" i="2"/>
  <c r="E333" i="2"/>
  <c r="E341" i="2"/>
  <c r="E349" i="2"/>
  <c r="E357" i="2"/>
  <c r="E365" i="2"/>
  <c r="E373" i="2"/>
  <c r="E381" i="2"/>
  <c r="E389" i="2"/>
  <c r="E397" i="2"/>
  <c r="E405" i="2"/>
  <c r="E413" i="2"/>
  <c r="E421" i="2"/>
  <c r="E429" i="2"/>
  <c r="E437" i="2"/>
  <c r="E445" i="2"/>
  <c r="E453" i="2"/>
  <c r="E461" i="2"/>
  <c r="E469" i="2"/>
  <c r="E477" i="2"/>
  <c r="E485" i="2"/>
  <c r="E493" i="2"/>
  <c r="E501" i="2"/>
  <c r="E509" i="2"/>
  <c r="E517" i="2"/>
  <c r="E525" i="2"/>
  <c r="E533" i="2"/>
  <c r="E33" i="2"/>
  <c r="E57" i="2"/>
  <c r="E97" i="2"/>
  <c r="E169" i="2"/>
  <c r="E17" i="2"/>
  <c r="E73" i="2"/>
  <c r="E161" i="2"/>
  <c r="E9" i="2"/>
  <c r="E41" i="2"/>
  <c r="E65" i="2"/>
  <c r="E89" i="2"/>
  <c r="E113" i="2"/>
  <c r="E121" i="2"/>
  <c r="E137" i="2"/>
  <c r="E153" i="2"/>
  <c r="E185" i="2"/>
  <c r="E193" i="2"/>
  <c r="E201" i="2"/>
  <c r="E377" i="2"/>
  <c r="E401" i="2"/>
  <c r="E25" i="2"/>
  <c r="E49" i="2"/>
  <c r="E81" i="2"/>
  <c r="E105" i="2"/>
  <c r="E129" i="2"/>
  <c r="E145" i="2"/>
  <c r="E177" i="2"/>
  <c r="E209" i="2"/>
  <c r="E225" i="2"/>
  <c r="E249" i="2"/>
  <c r="E289" i="2"/>
  <c r="E393" i="2"/>
  <c r="E425" i="2"/>
  <c r="E449" i="2"/>
  <c r="E481" i="2"/>
  <c r="E513" i="2"/>
  <c r="E553" i="2"/>
  <c r="E409" i="2"/>
  <c r="E465" i="2"/>
  <c r="E505" i="2"/>
  <c r="E537" i="2"/>
  <c r="E233" i="2"/>
  <c r="E265" i="2"/>
  <c r="E281" i="2"/>
  <c r="E305" i="2"/>
  <c r="E321" i="2"/>
  <c r="E337" i="2"/>
  <c r="E353" i="2"/>
  <c r="E369" i="2"/>
  <c r="E417" i="2"/>
  <c r="E457" i="2"/>
  <c r="E497" i="2"/>
  <c r="E529" i="2"/>
  <c r="E569" i="2"/>
  <c r="E4" i="2"/>
  <c r="E12" i="2"/>
  <c r="E20" i="2"/>
  <c r="E28" i="2"/>
  <c r="E36" i="2"/>
  <c r="E44" i="2"/>
  <c r="E52" i="2"/>
  <c r="E60" i="2"/>
  <c r="E68" i="2"/>
  <c r="E76" i="2"/>
  <c r="E84" i="2"/>
  <c r="E92" i="2"/>
  <c r="E100" i="2"/>
  <c r="E108" i="2"/>
  <c r="E116" i="2"/>
  <c r="E124" i="2"/>
  <c r="E132" i="2"/>
  <c r="E140" i="2"/>
  <c r="E148" i="2"/>
  <c r="E156" i="2"/>
  <c r="E164" i="2"/>
  <c r="E172" i="2"/>
  <c r="E180" i="2"/>
  <c r="E188" i="2"/>
  <c r="E196" i="2"/>
  <c r="E204" i="2"/>
  <c r="E212" i="2"/>
  <c r="E220" i="2"/>
  <c r="E228" i="2"/>
  <c r="E236" i="2"/>
  <c r="E244" i="2"/>
  <c r="E252" i="2"/>
  <c r="E260" i="2"/>
  <c r="E268" i="2"/>
  <c r="E276" i="2"/>
  <c r="E284" i="2"/>
  <c r="E292" i="2"/>
  <c r="E300" i="2"/>
  <c r="E308" i="2"/>
  <c r="E316" i="2"/>
  <c r="E324" i="2"/>
  <c r="E332" i="2"/>
  <c r="E340" i="2"/>
  <c r="E348" i="2"/>
  <c r="E356" i="2"/>
  <c r="E364" i="2"/>
  <c r="E372" i="2"/>
  <c r="E380" i="2"/>
  <c r="E388" i="2"/>
  <c r="E396" i="2"/>
  <c r="E404" i="2"/>
  <c r="E412" i="2"/>
  <c r="E420" i="2"/>
  <c r="E428" i="2"/>
  <c r="E436" i="2"/>
  <c r="E444" i="2"/>
  <c r="E452" i="2"/>
  <c r="E460" i="2"/>
  <c r="E468" i="2"/>
  <c r="E476" i="2"/>
  <c r="E484" i="2"/>
  <c r="E492" i="2"/>
  <c r="E500" i="2"/>
  <c r="E508" i="2"/>
  <c r="E516" i="2"/>
  <c r="E524" i="2"/>
  <c r="E532" i="2"/>
  <c r="E540" i="2"/>
  <c r="E548" i="2"/>
  <c r="E556" i="2"/>
  <c r="E564" i="2"/>
  <c r="E572" i="2"/>
  <c r="E217" i="2"/>
  <c r="E241" i="2"/>
  <c r="E257" i="2"/>
  <c r="E273" i="2"/>
  <c r="E297" i="2"/>
  <c r="E313" i="2"/>
  <c r="E329" i="2"/>
  <c r="E345" i="2"/>
  <c r="E361" i="2"/>
  <c r="E385" i="2"/>
  <c r="E433" i="2"/>
  <c r="E489" i="2"/>
  <c r="E545" i="2"/>
  <c r="E441" i="2"/>
  <c r="E473" i="2"/>
  <c r="E521" i="2"/>
  <c r="E561" i="2"/>
  <c r="Q16" i="2"/>
  <c r="E3" i="2"/>
  <c r="E51" i="2"/>
  <c r="E99" i="2"/>
  <c r="E139" i="2"/>
  <c r="E179" i="2"/>
  <c r="E203" i="2"/>
  <c r="E235" i="2"/>
  <c r="E275" i="2"/>
  <c r="E315" i="2"/>
  <c r="E355" i="2"/>
  <c r="E387" i="2"/>
  <c r="E427" i="2"/>
  <c r="E19" i="2"/>
  <c r="E67" i="2"/>
  <c r="E107" i="2"/>
  <c r="E163" i="2"/>
  <c r="E243" i="2"/>
  <c r="E419" i="2"/>
  <c r="E27" i="2"/>
  <c r="E59" i="2"/>
  <c r="E91" i="2"/>
  <c r="E131" i="2"/>
  <c r="E155" i="2"/>
  <c r="E195" i="2"/>
  <c r="E219" i="2"/>
  <c r="E251" i="2"/>
  <c r="E283" i="2"/>
  <c r="E307" i="2"/>
  <c r="E339" i="2"/>
  <c r="E371" i="2"/>
  <c r="E403" i="2"/>
  <c r="E443" i="2"/>
  <c r="E35" i="2"/>
  <c r="E75" i="2"/>
  <c r="E115" i="2"/>
  <c r="E171" i="2"/>
  <c r="E211" i="2"/>
  <c r="E267" i="2"/>
  <c r="E299" i="2"/>
  <c r="E331" i="2"/>
  <c r="E379" i="2"/>
  <c r="E411" i="2"/>
  <c r="E11" i="2"/>
  <c r="E43" i="2"/>
  <c r="E83" i="2"/>
  <c r="E123" i="2"/>
  <c r="E147" i="2"/>
  <c r="E187" i="2"/>
  <c r="E227" i="2"/>
  <c r="E259" i="2"/>
  <c r="E291" i="2"/>
  <c r="E323" i="2"/>
  <c r="E347" i="2"/>
  <c r="E363" i="2"/>
  <c r="E395" i="2"/>
  <c r="E435" i="2"/>
  <c r="E563" i="2"/>
  <c r="E571" i="2"/>
  <c r="E475" i="2"/>
  <c r="E507" i="2"/>
  <c r="E523" i="2"/>
  <c r="E459" i="2"/>
  <c r="E531" i="2"/>
  <c r="E541" i="2"/>
  <c r="E549" i="2"/>
  <c r="E557" i="2"/>
  <c r="E565" i="2"/>
  <c r="E467" i="2"/>
  <c r="E499" i="2"/>
  <c r="E555" i="2"/>
  <c r="E6" i="2"/>
  <c r="E14" i="2"/>
  <c r="E22" i="2"/>
  <c r="E30" i="2"/>
  <c r="E38" i="2"/>
  <c r="E46" i="2"/>
  <c r="E54" i="2"/>
  <c r="E62" i="2"/>
  <c r="E70" i="2"/>
  <c r="E78" i="2"/>
  <c r="E86" i="2"/>
  <c r="E94" i="2"/>
  <c r="E102" i="2"/>
  <c r="E110" i="2"/>
  <c r="E118" i="2"/>
  <c r="E126" i="2"/>
  <c r="E134" i="2"/>
  <c r="E142" i="2"/>
  <c r="E150" i="2"/>
  <c r="E158" i="2"/>
  <c r="E166" i="2"/>
  <c r="E174" i="2"/>
  <c r="E182" i="2"/>
  <c r="E190" i="2"/>
  <c r="E198" i="2"/>
  <c r="E206" i="2"/>
  <c r="E214" i="2"/>
  <c r="E222" i="2"/>
  <c r="E230" i="2"/>
  <c r="E238" i="2"/>
  <c r="E246" i="2"/>
  <c r="E254" i="2"/>
  <c r="E262" i="2"/>
  <c r="E270" i="2"/>
  <c r="E278" i="2"/>
  <c r="E286" i="2"/>
  <c r="E294" i="2"/>
  <c r="E302" i="2"/>
  <c r="E310" i="2"/>
  <c r="E318" i="2"/>
  <c r="E326" i="2"/>
  <c r="E334" i="2"/>
  <c r="E342" i="2"/>
  <c r="E350" i="2"/>
  <c r="E358" i="2"/>
  <c r="E366" i="2"/>
  <c r="E374" i="2"/>
  <c r="E382" i="2"/>
  <c r="E390" i="2"/>
  <c r="E398" i="2"/>
  <c r="E406" i="2"/>
  <c r="E414" i="2"/>
  <c r="E422" i="2"/>
  <c r="E430" i="2"/>
  <c r="E438" i="2"/>
  <c r="E446" i="2"/>
  <c r="E454" i="2"/>
  <c r="E462" i="2"/>
  <c r="E470" i="2"/>
  <c r="E478" i="2"/>
  <c r="E486" i="2"/>
  <c r="E494" i="2"/>
  <c r="E502" i="2"/>
  <c r="E510" i="2"/>
  <c r="E518" i="2"/>
  <c r="E526" i="2"/>
  <c r="E534" i="2"/>
  <c r="E542" i="2"/>
  <c r="E550" i="2"/>
  <c r="E558" i="2"/>
  <c r="E566" i="2"/>
  <c r="E451" i="2"/>
  <c r="E491" i="2"/>
  <c r="E547" i="2"/>
  <c r="E483" i="2"/>
  <c r="E515" i="2"/>
  <c r="E539" i="2"/>
  <c r="E8" i="2"/>
  <c r="E16" i="2"/>
  <c r="E24" i="2"/>
  <c r="E32" i="2"/>
  <c r="E40" i="2"/>
  <c r="E48" i="2"/>
  <c r="E56" i="2"/>
  <c r="E64" i="2"/>
  <c r="E72" i="2"/>
  <c r="E80" i="2"/>
  <c r="E88" i="2"/>
  <c r="E96" i="2"/>
  <c r="E104" i="2"/>
  <c r="E112" i="2"/>
  <c r="E120" i="2"/>
  <c r="E128" i="2"/>
  <c r="E136" i="2"/>
  <c r="E144" i="2"/>
  <c r="E152" i="2"/>
  <c r="E160" i="2"/>
  <c r="E168" i="2"/>
  <c r="E176" i="2"/>
  <c r="E184" i="2"/>
  <c r="E192" i="2"/>
  <c r="E200" i="2"/>
  <c r="E208" i="2"/>
  <c r="E216" i="2"/>
  <c r="E224" i="2"/>
  <c r="E232" i="2"/>
  <c r="E240" i="2"/>
  <c r="E248" i="2"/>
  <c r="E256" i="2"/>
  <c r="E264" i="2"/>
  <c r="E272" i="2"/>
  <c r="E280" i="2"/>
  <c r="E288" i="2"/>
  <c r="E296" i="2"/>
  <c r="E304" i="2"/>
  <c r="E312" i="2"/>
  <c r="E320" i="2"/>
  <c r="E328" i="2"/>
  <c r="E336" i="2"/>
  <c r="E344" i="2"/>
  <c r="E352" i="2"/>
  <c r="E360" i="2"/>
  <c r="E368" i="2"/>
  <c r="E376" i="2"/>
  <c r="E384" i="2"/>
  <c r="E392" i="2"/>
  <c r="E400" i="2"/>
  <c r="E408" i="2"/>
  <c r="E416" i="2"/>
  <c r="E424" i="2"/>
  <c r="E432" i="2"/>
  <c r="E440" i="2"/>
  <c r="E448" i="2"/>
  <c r="E456" i="2"/>
  <c r="E464" i="2"/>
  <c r="E472" i="2"/>
  <c r="E480" i="2"/>
  <c r="E488" i="2"/>
  <c r="E496" i="2"/>
  <c r="E504" i="2"/>
  <c r="E512" i="2"/>
  <c r="E520" i="2"/>
  <c r="E528" i="2"/>
  <c r="E536" i="2"/>
  <c r="E544" i="2"/>
  <c r="E552" i="2"/>
  <c r="E560" i="2"/>
  <c r="E56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tc={EBA9FC36-380C-4E22-96F2-F7D9C9C9FE76}</author>
    <author>tc={B98000C7-5132-45CA-A24D-8BAA77371863}</author>
    <author>tc={E37C0D68-5EAE-4AA5-914B-3A232150A683}</author>
    <author>tc={2E012529-B40F-4D07-88F7-627CA4C4591B}</author>
    <author>tc={F1529E52-3252-487C-B0F2-276DBAD7C862}</author>
    <author>tc={7A5D960E-967E-4CC6-8C0D-9127AE7D2276}</author>
    <author>tc={881834DA-62D3-4829-8EC4-4AC41A2A4821}</author>
    <author>tc={124635DB-85A7-41B6-AB2E-78F473067578}</author>
    <author>tc={5109884A-7462-40D4-BEA2-DFB20107C252}</author>
    <author>tc={E39B3960-EC70-4AC9-8166-ED015AD3508D}</author>
    <author>tc={A49928C4-1DD0-400B-A961-3B373E4DD621}</author>
    <author>tc={04832A91-2A14-4988-97B6-1DC257B502B4}</author>
    <author>tc={535B046B-75E9-47FC-990F-A988157435ED}</author>
    <author>tc={53E456D9-639B-4B9F-9C06-1F96FDF2DB82}</author>
    <author>tc={AFDBCA3E-1128-4FF9-A756-1D4B8EEF8107}</author>
    <author>tc={C874974A-39AB-4DF0-94A5-3D309A1A8C3C}</author>
    <author>tc={5E5E676B-B0DB-4A9E-9B81-FC792A48E03A}</author>
    <author>tc={089B0B42-F2D3-4EEB-BA23-B86BFB7FAF99}</author>
    <author>tc={06C235BD-9D53-4108-AE63-35960EB2E63A}</author>
    <author>tc={BE01339E-B073-4927-B1B0-CCF4CFBB4C8D}</author>
    <author>tc={75A2969C-194D-4E08-96AD-6C5CB7384C9F}</author>
    <author>tc={4D784EFE-37A9-4966-B4E6-2AF081921244}</author>
    <author>tc={51BE2B0A-D33D-48F2-B80B-E9C243E9A388}</author>
    <author>tc={79EB62ED-D787-4BAB-B51F-BD5CAEDF0E5A}</author>
    <author>tc={B56D55CF-9303-4E40-BA00-7ABBD9067553}</author>
    <author>tc={1AE9013E-451D-4FCC-BDE7-205DE47025E6}</author>
    <author>tc={BD76C1AD-E4A5-473A-9799-80312B2292CB}</author>
    <author>tc={C1EDCA65-A16B-4F3B-B0DD-97EFBC45D339}</author>
    <author>tc={F187CA15-A376-4DFA-84CB-73427E9F8A38}</author>
    <author>tc={29C4E358-EFC4-48B6-83B4-B81609CCBB85}</author>
    <author>tc={59F3C2F2-6743-4C12-AAD9-8E0F90E3819F}</author>
    <author>tc={1403855B-8A8F-4092-BB3D-EA08009287EA}</author>
    <author>tc={B4D58B6F-E65C-4FFF-9646-4542574C4AEA}</author>
  </authors>
  <commentList>
    <comment ref="B1" authorId="0" shapeId="0" xr:uid="{EBA9FC36-380C-4E22-96F2-F7D9C9C9FE76}">
      <text>
        <t>[Threaded comment]
Your version of Excel allows you to read this threaded comment; however, any edits to it will get removed if the file is opened in a newer version of Excel. Learn more: https://go.microsoft.com/fwlink/?linkid=870924
Comment:
    1: enrol into the longitudinal cohort
2: enrol into TND</t>
      </text>
    </comment>
    <comment ref="D1" authorId="1" shapeId="0" xr:uid="{B98000C7-5132-45CA-A24D-8BAA77371863}">
      <text>
        <t>[Threaded comment]
Your version of Excel allows you to read this threaded comment; however, any edits to it will get removed if the file is opened in a newer version of Excel. Learn more: https://go.microsoft.com/fwlink/?linkid=870924
Comment:
    fo rthe analysis in the bales I only used =1</t>
      </text>
    </comment>
    <comment ref="N1" authorId="2" shapeId="0" xr:uid="{E37C0D68-5EAE-4AA5-914B-3A232150A683}">
      <text>
        <t>[Threaded comment]
Your version of Excel allows you to read this threaded comment; however, any edits to it will get removed if the file is opened in a newer version of Excel. Learn more: https://go.microsoft.com/fwlink/?linkid=870924
Comment:
    0 means below the level of detection</t>
      </text>
    </comment>
    <comment ref="S1" authorId="3" shapeId="0" xr:uid="{2E012529-B40F-4D07-88F7-627CA4C4591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inconclusive on 2 sequential visits (like 10296) we consider a case</t>
      </text>
    </comment>
    <comment ref="AQ1" authorId="4" shapeId="0" xr:uid="{F1529E52-3252-487C-B0F2-276DBAD7C862}">
      <text>
        <t>[Threaded comment]
Your version of Excel allows you to read this threaded comment; however, any edits to it will get removed if the file is opened in a newer version of Excel. Learn more: https://go.microsoft.com/fwlink/?linkid=870924
Comment:
    0 no vaccine
1 JJ
2 Pfizer</t>
      </text>
    </comment>
    <comment ref="AR1" authorId="5" shapeId="0" xr:uid="{7A5D960E-967E-4CC6-8C0D-9127AE7D2276}">
      <text>
        <t>[Threaded comment]
Your version of Excel allows you to read this threaded comment; however, any edits to it will get removed if the file is opened in a newer version of Excel. Learn more: https://go.microsoft.com/fwlink/?linkid=870924
Comment:
    0 no vaccine
1 JJ
2 Pfizer
1+2 jj+P</t>
      </text>
    </comment>
    <comment ref="AV1" authorId="6" shapeId="0" xr:uid="{881834DA-62D3-4829-8EC4-4AC41A2A4821}">
      <text>
        <t>[Threaded comment]
Your version of Excel allows you to read this threaded comment; however, any edits to it will get removed if the file is opened in a newer version of Excel. Learn more: https://go.microsoft.com/fwlink/?linkid=870924
Comment:
    1: black
2: no-black</t>
      </text>
    </comment>
    <comment ref="AY1" authorId="7" shapeId="0" xr:uid="{124635DB-85A7-41B6-AB2E-78F473067578}">
      <text>
        <t>[Threaded comment]
Your version of Excel allows you to read this threaded comment; however, any edits to it will get removed if the file is opened in a newer version of Excel. Learn more: https://go.microsoft.com/fwlink/?linkid=870924
Comment:
    0 means below the level of detection</t>
      </text>
    </comment>
    <comment ref="AZ1" authorId="8" shapeId="0" xr:uid="{5109884A-7462-40D4-BEA2-DFB20107C252}">
      <text>
        <t>[Threaded comment]
Your version of Excel allows you to read this threaded comment; however, any edits to it will get removed if the file is opened in a newer version of Excel. Learn more: https://go.microsoft.com/fwlink/?linkid=870924
Comment:
    1 result ok to use. Even if blood collected on the same day of the sample there were previous samples with concentrations not lower to this time point
2 result only available for this single day</t>
      </text>
    </comment>
    <comment ref="T10" authorId="9" shapeId="0" xr:uid="{E39B3960-EC70-4AC9-8166-ED015AD3508D}">
      <text>
        <t>[Threaded comment]
Your version of Excel allows you to read this threaded comment; however, any edits to it will get removed if the file is opened in a newer version of Excel. Learn more: https://go.microsoft.com/fwlink/?linkid=870924
Comment:
    illness visit</t>
      </text>
    </comment>
    <comment ref="V24" authorId="10" shapeId="0" xr:uid="{A49928C4-1DD0-400B-A961-3B373E4DD621}">
      <text>
        <t>[Threaded comment]
Your version of Excel allows you to read this threaded comment; however, any edits to it will get removed if the file is opened in a newer version of Excel. Learn more: https://go.microsoft.com/fwlink/?linkid=870924
Comment:
    I think wrong date on RedCap</t>
      </text>
    </comment>
    <comment ref="R111" authorId="11" shapeId="0" xr:uid="{04832A91-2A14-4988-97B6-1DC257B502B4}">
      <text>
        <t>[Threaded comment]
Your version of Excel allows you to read this threaded comment; however, any edits to it will get removed if the file is opened in a newer version of Excel. Learn more: https://go.microsoft.com/fwlink/?linkid=870924
Comment:
    at NHLS</t>
      </text>
    </comment>
    <comment ref="G113" authorId="12" shapeId="0" xr:uid="{535B046B-75E9-47FC-990F-A988157435ED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tested outside. Symptoms for 1 day</t>
      </text>
    </comment>
    <comment ref="V121" authorId="13" shapeId="0" xr:uid="{53E456D9-639B-4B9F-9C06-1F96FDF2DB82}">
      <text>
        <t>[Threaded comment]
Your version of Excel allows you to read this threaded comment; however, any edits to it will get removed if the file is opened in a newer version of Excel. Learn more: https://go.microsoft.com/fwlink/?linkid=870924
Comment:
    7 Dec on RedCap</t>
      </text>
    </comment>
    <comment ref="V123" authorId="14" shapeId="0" xr:uid="{AFDBCA3E-1128-4FF9-A756-1D4B8EEF8107}">
      <text>
        <t>[Threaded comment]
Your version of Excel allows you to read this threaded comment; however, any edits to it will get removed if the file is opened in a newer version of Excel. Learn more: https://go.microsoft.com/fwlink/?linkid=870924
Comment:
    7 Dec on RedCap</t>
      </text>
    </comment>
    <comment ref="G124" authorId="15" shapeId="0" xr:uid="{C874974A-39AB-4DF0-94A5-3D309A1A8C3C}">
      <text>
        <t>[Threaded comment]
Your version of Excel allows you to read this threaded comment; however, any edits to it will get removed if the file is opened in a newer version of Excel. Learn more: https://go.microsoft.com/fwlink/?linkid=870924
Comment:
    in private</t>
      </text>
    </comment>
    <comment ref="R128" authorId="16" shapeId="0" xr:uid="{5E5E676B-B0DB-4A9E-9B81-FC792A48E03A}">
      <text>
        <t>[Threaded comment]
Your version of Excel allows you to read this threaded comment; however, any edits to it will get removed if the file is opened in a newer version of Excel. Learn more: https://go.microsoft.com/fwlink/?linkid=870924
Comment:
    7 Dec on RedCap</t>
      </text>
    </comment>
    <comment ref="V148" authorId="17" shapeId="0" xr:uid="{089B0B42-F2D3-4EEB-BA23-B86BFB7FAF99}">
      <text>
        <t>[Threaded comment]
Your version of Excel allows you to read this threaded comment; however, any edits to it will get removed if the file is opened in a newer version of Excel. Learn more: https://go.microsoft.com/fwlink/?linkid=870924
Comment:
    re-swab</t>
      </text>
    </comment>
    <comment ref="T174" authorId="18" shapeId="0" xr:uid="{06C235BD-9D53-4108-AE63-35960EB2E63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missing</t>
      </text>
    </comment>
    <comment ref="T176" authorId="19" shapeId="0" xr:uid="{BE01339E-B073-4927-B1B0-CCF4CFBB4C8D}">
      <text>
        <t>[Threaded comment]
Your version of Excel allows you to read this threaded comment; however, any edits to it will get removed if the file is opened in a newer version of Excel. Learn more: https://go.microsoft.com/fwlink/?linkid=870924
Comment:
    illness visit</t>
      </text>
    </comment>
    <comment ref="T213" authorId="20" shapeId="0" xr:uid="{75A2969C-194D-4E08-96AD-6C5CB7384C9F}">
      <text>
        <t>[Threaded comment]
Your version of Excel allows you to read this threaded comment; however, any edits to it will get removed if the file is opened in a newer version of Excel. Learn more: https://go.microsoft.com/fwlink/?linkid=870924
Comment:
    it was 8101</t>
      </text>
    </comment>
    <comment ref="V238" authorId="21" shapeId="0" xr:uid="{4D784EFE-37A9-4966-B4E6-2AF081921244}">
      <text>
        <t>[Threaded comment]
Your version of Excel allows you to read this threaded comment; however, any edits to it will get removed if the file is opened in a newer version of Excel. Learn more: https://go.microsoft.com/fwlink/?linkid=870924
Comment:
    in private</t>
      </text>
    </comment>
    <comment ref="V260" authorId="22" shapeId="0" xr:uid="{51BE2B0A-D33D-48F2-B80B-E9C243E9A388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 swab</t>
      </text>
    </comment>
    <comment ref="V263" authorId="23" shapeId="0" xr:uid="{79EB62ED-D787-4BAB-B51F-BD5CAEDF0E5A}">
      <text>
        <t>[Threaded comment]
Your version of Excel allows you to read this threaded comment; however, any edits to it will get removed if the file is opened in a newer version of Excel. Learn more: https://go.microsoft.com/fwlink/?linkid=870924
Comment:
    didnt do RedCap again</t>
      </text>
    </comment>
    <comment ref="V273" authorId="24" shapeId="0" xr:uid="{B56D55CF-9303-4E40-BA00-7ABBD9067553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 swab</t>
      </text>
    </comment>
    <comment ref="G282" authorId="25" shapeId="0" xr:uid="{1AE9013E-451D-4FCC-BDE7-205DE47025E6}">
      <text>
        <t>[Threaded comment]
Your version of Excel allows you to read this threaded comment; however, any edits to it will get removed if the file is opened in a newer version of Excel. Learn more: https://go.microsoft.com/fwlink/?linkid=870924
Comment:
    in private</t>
      </text>
    </comment>
    <comment ref="R285" authorId="26" shapeId="0" xr:uid="{BD76C1AD-E4A5-473A-9799-80312B2292CB}">
      <text>
        <t>[Threaded comment]
Your version of Excel allows you to read this threaded comment; however, any edits to it will get removed if the file is opened in a newer version of Excel. Learn more: https://go.microsoft.com/fwlink/?linkid=870924
Comment:
    30 Nov on RedCap</t>
      </text>
    </comment>
    <comment ref="V312" authorId="27" shapeId="0" xr:uid="{C1EDCA65-A16B-4F3B-B0DD-97EFBC45D339}">
      <text>
        <t>[Threaded comment]
Your version of Excel allows you to read this threaded comment; however, any edits to it will get removed if the file is opened in a newer version of Excel. Learn more: https://go.microsoft.com/fwlink/?linkid=870924
Comment:
    7 dec on RedCap</t>
      </text>
    </comment>
    <comment ref="V313" authorId="28" shapeId="0" xr:uid="{F187CA15-A376-4DFA-84CB-73427E9F8A38}">
      <text>
        <t>[Threaded comment]
Your version of Excel allows you to read this threaded comment; however, any edits to it will get removed if the file is opened in a newer version of Excel. Learn more: https://go.microsoft.com/fwlink/?linkid=870924
Comment:
    7 Dec on RedCap</t>
      </text>
    </comment>
    <comment ref="V323" authorId="29" shapeId="0" xr:uid="{29C4E358-EFC4-48B6-83B4-B81609CCBB85}">
      <text>
        <t>[Threaded comment]
Your version of Excel allows you to read this threaded comment; however, any edits to it will get removed if the file is opened in a newer version of Excel. Learn more: https://go.microsoft.com/fwlink/?linkid=870924
Comment:
    re-swab</t>
      </text>
    </comment>
    <comment ref="G514" authorId="30" shapeId="0" xr:uid="{59F3C2F2-6743-4C12-AAD9-8E0F90E3819F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positive test in private</t>
      </text>
    </comment>
    <comment ref="G517" authorId="31" shapeId="0" xr:uid="{1403855B-8A8F-4092-BB3D-EA08009287EA}">
      <text>
        <t>[Threaded comment]
Your version of Excel allows you to read this threaded comment; however, any edits to it will get removed if the file is opened in a newer version of Excel. Learn more: https://go.microsoft.com/fwlink/?linkid=870924
Comment:
    1st positive test in private</t>
      </text>
    </comment>
    <comment ref="AH526" authorId="32" shapeId="0" xr:uid="{B4D58B6F-E65C-4FFF-9646-4542574C4AEA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tested positive 1st wave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tc={6EDAB66E-CED8-41AE-AC29-A498652ADC75}</author>
    <author>tc={1D53A259-8DE9-49F9-9E56-7C84C9093A37}</author>
    <author>tc={7E8155F2-8872-456A-9E27-D8AB1F782832}</author>
    <author>tc={DE9D5395-01AB-46BD-BFE4-F98058105E02}</author>
  </authors>
  <commentList>
    <comment ref="A1" authorId="0" shapeId="0" xr:uid="{6EDAB66E-CED8-41AE-AC29-A498652ADC75}">
      <text>
        <t>[Threaded comment]
Your version of Excel allows you to read this threaded comment; however, any edits to it will get removed if the file is opened in a newer version of Excel. Learn more: https://go.microsoft.com/fwlink/?linkid=870924
Comment:
    fo rthe analysis in the bales I only used =1</t>
      </text>
    </comment>
    <comment ref="D1" authorId="1" shapeId="0" xr:uid="{1D53A259-8DE9-49F9-9E56-7C84C9093A37}">
      <text>
        <t>[Threaded comment]
Your version of Excel allows you to read this threaded comment; however, any edits to it will get removed if the file is opened in a newer version of Excel. Learn more: https://go.microsoft.com/fwlink/?linkid=870924
Comment:
    0 no vaccine
1 JJ
2 Pfizer
1+2 jj+P</t>
      </text>
    </comment>
    <comment ref="H1" authorId="2" shapeId="0" xr:uid="{7E8155F2-8872-456A-9E27-D8AB1F782832}">
      <text>
        <t>[Threaded comment]
Your version of Excel allows you to read this threaded comment; however, any edits to it will get removed if the file is opened in a newer version of Excel. Learn more: https://go.microsoft.com/fwlink/?linkid=870924
Comment:
    0 means below the level of detection</t>
      </text>
    </comment>
    <comment ref="K1" authorId="3" shapeId="0" xr:uid="{DE9D5395-01AB-46BD-BFE4-F98058105E02}">
      <text>
        <t>[Threaded comment]
Your version of Excel allows you to read this threaded comment; however, any edits to it will get removed if the file is opened in a newer version of Excel. Learn more: https://go.microsoft.com/fwlink/?linkid=870924
Comment:
    1 result ok to use. Even if blood collected on the same day of the sample there were previous samples with concentrations not lower to this time point
2 result only available for this single day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<sst xmlns="http://schemas.openxmlformats.org/spreadsheetml/2006/main" count="2987" uniqueCount="70">
  <si>
    <t>id</t>
  </si>
  <si>
    <t>Negative</t>
  </si>
  <si>
    <t>Positive</t>
  </si>
  <si>
    <t>Inconclusive</t>
  </si>
  <si>
    <t>no</t>
  </si>
  <si>
    <t>yes</t>
  </si>
  <si>
    <t>date2</t>
  </si>
  <si>
    <t>omicron</t>
  </si>
  <si>
    <t>Yes</t>
  </si>
  <si>
    <t>symp_visit</t>
  </si>
  <si>
    <t>omi_date</t>
  </si>
  <si>
    <t>re-swab</t>
  </si>
  <si>
    <t>age_y</t>
  </si>
  <si>
    <t xml:space="preserve">Race  </t>
  </si>
  <si>
    <t>Sex</t>
  </si>
  <si>
    <t>Asian</t>
  </si>
  <si>
    <t>Black</t>
  </si>
  <si>
    <t>Female</t>
  </si>
  <si>
    <t>White</t>
  </si>
  <si>
    <t>Male</t>
  </si>
  <si>
    <t>Coloured</t>
  </si>
  <si>
    <t>Other</t>
  </si>
  <si>
    <t>race2</t>
  </si>
  <si>
    <t>group</t>
  </si>
  <si>
    <t>pcr_visit1</t>
  </si>
  <si>
    <t>symptoms_visit1</t>
  </si>
  <si>
    <t>date_visit2</t>
  </si>
  <si>
    <t>pcr_visit2</t>
  </si>
  <si>
    <t>symptoms_visit2</t>
  </si>
  <si>
    <t>date_visit3</t>
  </si>
  <si>
    <t>pcr_visit3</t>
  </si>
  <si>
    <t>symptoms_visit3</t>
  </si>
  <si>
    <t>date_visit4</t>
  </si>
  <si>
    <t>pcr_visit4</t>
  </si>
  <si>
    <t>symptoms_visit4</t>
  </si>
  <si>
    <t>date_visit1</t>
  </si>
  <si>
    <t>previous_pcr_reactive1</t>
  </si>
  <si>
    <t>previous_pcr_reactive2</t>
  </si>
  <si>
    <t>vax_date1</t>
  </si>
  <si>
    <t>vax_date2</t>
  </si>
  <si>
    <t>vaccine</t>
  </si>
  <si>
    <t>blood_collection_date</t>
  </si>
  <si>
    <t>spike_concentration</t>
  </si>
  <si>
    <t>serology_result</t>
  </si>
  <si>
    <t>study_site</t>
  </si>
  <si>
    <t>vaccine_new</t>
  </si>
  <si>
    <t>date1</t>
  </si>
  <si>
    <t>no symptoms</t>
  </si>
  <si>
    <t>blood to pcr 39 days</t>
  </si>
  <si>
    <t>blood to pcr 20 days</t>
  </si>
  <si>
    <t xml:space="preserve">missing </t>
  </si>
  <si>
    <t>blood to pcr 14 days</t>
  </si>
  <si>
    <t>ever_positive</t>
  </si>
  <si>
    <t>prior_exposure</t>
  </si>
  <si>
    <t>recent_vacc</t>
  </si>
  <si>
    <t>last_vacc_dose</t>
  </si>
  <si>
    <t>time_since_inf</t>
  </si>
  <si>
    <t>time_since_last_vacc</t>
  </si>
  <si>
    <t>visit1</t>
  </si>
  <si>
    <t>visit2</t>
  </si>
  <si>
    <t>visit3</t>
  </si>
  <si>
    <t>visit4</t>
  </si>
  <si>
    <t>vacc_last</t>
  </si>
  <si>
    <t>vacc_boost</t>
  </si>
  <si>
    <t>collection_positive_diff</t>
  </si>
  <si>
    <t>exclude</t>
  </si>
  <si>
    <t>symptoms_less_2</t>
  </si>
  <si>
    <t>time_since_first_vacc</t>
  </si>
  <si>
    <t>time_since_v</t>
  </si>
  <si>
    <t>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</si>
</sst>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 vertical="top"/>
    </xf>
    <xf numFmtId="15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0" fontId="3" fillId="0" borderId="0" xfId="0" applyFont="1" applyFill="1" applyBorder="1"/>
    <xf numFmtId="1" fontId="1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5" fontId="1" fillId="0" borderId="0" xfId="0" applyNumberFormat="1" applyFont="1" applyFill="1" applyAlignment="1">
      <alignment horizontal="left" vertical="top"/>
    </xf>
    <xf numFmtId="15" fontId="0" fillId="0" borderId="0" xfId="0" applyNumberFormat="1"/>
    <xf numFmtId="1" fontId="1" fillId="0" borderId="0" xfId="0" applyNumberFormat="1" applyFont="1" applyAlignment="1">
      <alignment horizontal="left" vertical="top"/>
    </xf>
    <xf numFmtId="15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icardo/Downloads/HCW_cases_omi_symptoms_10Jan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micron cases"/>
    </sheetNames>
    <sheetDataSet>
      <sheetData sheetId="0">
        <row r="2">
          <cell r="A2">
            <v>8052</v>
          </cell>
          <cell r="B2" t="str">
            <v>Positive</v>
          </cell>
          <cell r="C2">
            <v>44544</v>
          </cell>
          <cell r="D2"/>
          <cell r="E2">
            <v>14</v>
          </cell>
          <cell r="F2">
            <v>14</v>
          </cell>
          <cell r="G2">
            <v>14</v>
          </cell>
          <cell r="H2">
            <v>14</v>
          </cell>
          <cell r="I2">
            <v>14</v>
          </cell>
          <cell r="J2">
            <v>13</v>
          </cell>
        </row>
        <row r="3">
          <cell r="A3">
            <v>10371</v>
          </cell>
          <cell r="B3" t="str">
            <v>Positive</v>
          </cell>
          <cell r="C3">
            <v>44539</v>
          </cell>
          <cell r="D3"/>
          <cell r="E3">
            <v>14</v>
          </cell>
          <cell r="F3">
            <v>2</v>
          </cell>
          <cell r="G3">
            <v>2</v>
          </cell>
          <cell r="H3">
            <v>1</v>
          </cell>
          <cell r="I3">
            <v>2</v>
          </cell>
          <cell r="K3">
            <v>14</v>
          </cell>
        </row>
        <row r="4">
          <cell r="A4">
            <v>1089</v>
          </cell>
          <cell r="B4" t="str">
            <v>Positive</v>
          </cell>
          <cell r="C4">
            <v>44536</v>
          </cell>
          <cell r="D4"/>
          <cell r="E4">
            <v>13</v>
          </cell>
          <cell r="H4">
            <v>13</v>
          </cell>
          <cell r="I4">
            <v>13</v>
          </cell>
          <cell r="K4">
            <v>12</v>
          </cell>
        </row>
        <row r="5">
          <cell r="A5">
            <v>10042</v>
          </cell>
          <cell r="B5" t="str">
            <v>Positive</v>
          </cell>
          <cell r="C5">
            <v>44529</v>
          </cell>
          <cell r="D5"/>
          <cell r="E5">
            <v>11</v>
          </cell>
          <cell r="F5">
            <v>9</v>
          </cell>
          <cell r="G5">
            <v>9</v>
          </cell>
          <cell r="H5">
            <v>11</v>
          </cell>
          <cell r="I5">
            <v>11</v>
          </cell>
        </row>
        <row r="6">
          <cell r="A6">
            <v>10308</v>
          </cell>
          <cell r="B6" t="str">
            <v>Positive</v>
          </cell>
          <cell r="C6">
            <v>44537</v>
          </cell>
          <cell r="D6"/>
          <cell r="E6">
            <v>9</v>
          </cell>
          <cell r="F6">
            <v>1</v>
          </cell>
          <cell r="G6">
            <v>9</v>
          </cell>
          <cell r="H6">
            <v>1</v>
          </cell>
          <cell r="I6">
            <v>0</v>
          </cell>
          <cell r="J6">
            <v>1</v>
          </cell>
          <cell r="K6">
            <v>1</v>
          </cell>
        </row>
        <row r="7">
          <cell r="A7">
            <v>10411</v>
          </cell>
          <cell r="B7" t="str">
            <v>Positive</v>
          </cell>
          <cell r="C7">
            <v>44543</v>
          </cell>
          <cell r="D7"/>
          <cell r="E7">
            <v>9</v>
          </cell>
          <cell r="F7">
            <v>9</v>
          </cell>
          <cell r="G7">
            <v>9</v>
          </cell>
          <cell r="H7">
            <v>9</v>
          </cell>
        </row>
        <row r="8">
          <cell r="A8">
            <v>8117</v>
          </cell>
          <cell r="B8" t="str">
            <v>Positive</v>
          </cell>
          <cell r="C8">
            <v>44552</v>
          </cell>
          <cell r="D8"/>
          <cell r="E8">
            <v>9</v>
          </cell>
          <cell r="G8">
            <v>9</v>
          </cell>
          <cell r="H8">
            <v>9</v>
          </cell>
        </row>
        <row r="9">
          <cell r="A9">
            <v>10429</v>
          </cell>
          <cell r="B9" t="str">
            <v>Positive</v>
          </cell>
          <cell r="C9">
            <v>44547</v>
          </cell>
          <cell r="D9"/>
          <cell r="E9">
            <v>9</v>
          </cell>
          <cell r="G9">
            <v>9</v>
          </cell>
        </row>
        <row r="10">
          <cell r="A10">
            <v>10316</v>
          </cell>
          <cell r="B10" t="str">
            <v>Positive</v>
          </cell>
          <cell r="C10">
            <v>44537</v>
          </cell>
          <cell r="D10"/>
          <cell r="E10">
            <v>8</v>
          </cell>
          <cell r="G10">
            <v>8</v>
          </cell>
          <cell r="J10">
            <v>8</v>
          </cell>
        </row>
        <row r="11">
          <cell r="A11">
            <v>10345</v>
          </cell>
          <cell r="B11" t="str">
            <v>Positive</v>
          </cell>
          <cell r="C11">
            <v>44538</v>
          </cell>
          <cell r="D11"/>
          <cell r="E11">
            <v>7</v>
          </cell>
          <cell r="G11">
            <v>7</v>
          </cell>
          <cell r="I11">
            <v>7</v>
          </cell>
          <cell r="K11">
            <v>7</v>
          </cell>
        </row>
        <row r="12">
          <cell r="A12">
            <v>10355</v>
          </cell>
          <cell r="B12" t="str">
            <v>Positive</v>
          </cell>
          <cell r="C12">
            <v>44538</v>
          </cell>
          <cell r="D12"/>
          <cell r="E12">
            <v>7</v>
          </cell>
          <cell r="G12">
            <v>0</v>
          </cell>
          <cell r="H12">
            <v>4</v>
          </cell>
          <cell r="I12">
            <v>2</v>
          </cell>
        </row>
        <row r="13">
          <cell r="A13">
            <v>10396</v>
          </cell>
          <cell r="B13" t="str">
            <v>Positive</v>
          </cell>
          <cell r="C13">
            <v>44540</v>
          </cell>
          <cell r="D13"/>
          <cell r="E13">
            <v>7</v>
          </cell>
          <cell r="F13">
            <v>7</v>
          </cell>
        </row>
        <row r="14">
          <cell r="A14">
            <v>10441</v>
          </cell>
          <cell r="B14" t="str">
            <v>Positive</v>
          </cell>
          <cell r="C14">
            <v>44552</v>
          </cell>
          <cell r="D14"/>
          <cell r="E14">
            <v>6</v>
          </cell>
          <cell r="G14">
            <v>6</v>
          </cell>
          <cell r="H14">
            <v>6</v>
          </cell>
          <cell r="I14">
            <v>6</v>
          </cell>
        </row>
        <row r="15">
          <cell r="A15">
            <v>10319</v>
          </cell>
          <cell r="B15" t="str">
            <v>Positive</v>
          </cell>
          <cell r="C15">
            <v>44537</v>
          </cell>
          <cell r="D15"/>
          <cell r="E15">
            <v>6</v>
          </cell>
          <cell r="G15">
            <v>2</v>
          </cell>
          <cell r="H15">
            <v>6</v>
          </cell>
          <cell r="I15">
            <v>6</v>
          </cell>
        </row>
        <row r="16">
          <cell r="A16">
            <v>10403</v>
          </cell>
          <cell r="B16" t="str">
            <v>Positive</v>
          </cell>
          <cell r="C16">
            <v>44543</v>
          </cell>
          <cell r="D16"/>
          <cell r="E16">
            <v>6</v>
          </cell>
          <cell r="F16">
            <v>3</v>
          </cell>
          <cell r="G16">
            <v>6</v>
          </cell>
          <cell r="I16">
            <v>3</v>
          </cell>
          <cell r="K16">
            <v>1</v>
          </cell>
        </row>
        <row r="17">
          <cell r="A17">
            <v>10276</v>
          </cell>
          <cell r="B17" t="str">
            <v>Positive</v>
          </cell>
          <cell r="C17">
            <v>44531</v>
          </cell>
          <cell r="D17"/>
          <cell r="E17">
            <v>6</v>
          </cell>
          <cell r="F17">
            <v>6</v>
          </cell>
          <cell r="G17">
            <v>6</v>
          </cell>
          <cell r="K17">
            <v>6</v>
          </cell>
          <cell r="L17">
            <v>6</v>
          </cell>
        </row>
        <row r="18">
          <cell r="A18">
            <v>1028</v>
          </cell>
          <cell r="B18" t="str">
            <v>Positive</v>
          </cell>
          <cell r="C18">
            <v>44529</v>
          </cell>
          <cell r="D18"/>
          <cell r="E18">
            <v>6</v>
          </cell>
          <cell r="H18">
            <v>6</v>
          </cell>
        </row>
        <row r="19">
          <cell r="A19">
            <v>10376</v>
          </cell>
          <cell r="B19" t="str">
            <v>Positive</v>
          </cell>
          <cell r="C19">
            <v>44539</v>
          </cell>
          <cell r="D19"/>
          <cell r="E19">
            <v>5</v>
          </cell>
          <cell r="G19">
            <v>5</v>
          </cell>
          <cell r="H19">
            <v>5</v>
          </cell>
          <cell r="J19">
            <v>5</v>
          </cell>
        </row>
        <row r="20">
          <cell r="A20">
            <v>10303</v>
          </cell>
          <cell r="B20" t="str">
            <v>Positive</v>
          </cell>
          <cell r="C20">
            <v>44536</v>
          </cell>
          <cell r="D20"/>
          <cell r="E20">
            <v>5</v>
          </cell>
          <cell r="F20">
            <v>5</v>
          </cell>
          <cell r="G20">
            <v>5</v>
          </cell>
          <cell r="H20">
            <v>5</v>
          </cell>
        </row>
        <row r="21">
          <cell r="A21">
            <v>10261</v>
          </cell>
          <cell r="B21" t="str">
            <v>Positive</v>
          </cell>
          <cell r="C21">
            <v>44529</v>
          </cell>
          <cell r="D21"/>
          <cell r="E21">
            <v>5</v>
          </cell>
          <cell r="F21">
            <v>2</v>
          </cell>
          <cell r="G21">
            <v>5</v>
          </cell>
          <cell r="H21">
            <v>5</v>
          </cell>
        </row>
        <row r="22">
          <cell r="A22">
            <v>10401</v>
          </cell>
          <cell r="B22" t="str">
            <v>Positive</v>
          </cell>
          <cell r="C22">
            <v>44543</v>
          </cell>
          <cell r="D22"/>
          <cell r="E22">
            <v>5</v>
          </cell>
          <cell r="G22">
            <v>5</v>
          </cell>
          <cell r="H22">
            <v>5</v>
          </cell>
        </row>
        <row r="23">
          <cell r="A23">
            <v>10407</v>
          </cell>
          <cell r="B23" t="str">
            <v>Positive</v>
          </cell>
          <cell r="C23">
            <v>44543</v>
          </cell>
          <cell r="D23"/>
          <cell r="E23">
            <v>5</v>
          </cell>
          <cell r="F23">
            <v>2</v>
          </cell>
          <cell r="G23">
            <v>5</v>
          </cell>
        </row>
        <row r="24">
          <cell r="A24">
            <v>10430</v>
          </cell>
          <cell r="B24" t="str">
            <v>Positive</v>
          </cell>
          <cell r="C24">
            <v>44547</v>
          </cell>
          <cell r="D24"/>
          <cell r="E24">
            <v>5</v>
          </cell>
          <cell r="H24">
            <v>5</v>
          </cell>
        </row>
        <row r="25">
          <cell r="A25">
            <v>10354</v>
          </cell>
          <cell r="B25" t="str">
            <v>Positive</v>
          </cell>
          <cell r="C25">
            <v>44538</v>
          </cell>
          <cell r="D25"/>
          <cell r="E25">
            <v>5</v>
          </cell>
          <cell r="J25">
            <v>5</v>
          </cell>
        </row>
        <row r="26">
          <cell r="A26">
            <v>8118</v>
          </cell>
          <cell r="B26" t="str">
            <v>Positive</v>
          </cell>
          <cell r="C26">
            <v>44537</v>
          </cell>
          <cell r="D26"/>
          <cell r="E26">
            <v>4</v>
          </cell>
          <cell r="F26">
            <v>4</v>
          </cell>
          <cell r="G26">
            <v>1</v>
          </cell>
          <cell r="H26">
            <v>4</v>
          </cell>
          <cell r="I26">
            <v>2</v>
          </cell>
          <cell r="J26">
            <v>2</v>
          </cell>
        </row>
        <row r="27">
          <cell r="A27">
            <v>10292</v>
          </cell>
          <cell r="B27" t="str">
            <v>Positive</v>
          </cell>
          <cell r="C27">
            <v>44536</v>
          </cell>
          <cell r="D27"/>
          <cell r="E27">
            <v>4</v>
          </cell>
          <cell r="F27">
            <v>2</v>
          </cell>
          <cell r="G27">
            <v>3</v>
          </cell>
          <cell r="H27">
            <v>3</v>
          </cell>
          <cell r="J27">
            <v>4</v>
          </cell>
        </row>
        <row r="28">
          <cell r="A28">
            <v>10271</v>
          </cell>
          <cell r="B28" t="str">
            <v>Positive</v>
          </cell>
          <cell r="C28">
            <v>44531</v>
          </cell>
          <cell r="D28"/>
          <cell r="E28">
            <v>4</v>
          </cell>
          <cell r="G28">
            <v>4</v>
          </cell>
          <cell r="H28">
            <v>4</v>
          </cell>
          <cell r="I28">
            <v>4</v>
          </cell>
        </row>
        <row r="29">
          <cell r="A29">
            <v>8007</v>
          </cell>
          <cell r="B29" t="str">
            <v>Positive</v>
          </cell>
          <cell r="C29">
            <v>44544</v>
          </cell>
          <cell r="D29"/>
          <cell r="E29">
            <v>4</v>
          </cell>
          <cell r="F29">
            <v>4</v>
          </cell>
          <cell r="G29">
            <v>4</v>
          </cell>
          <cell r="I29">
            <v>4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a" id="{332F73F4-A29D-49CA-8E30-BF53E31A9CB9}" userId="Marta" providerId="None"/>
  <person displayName="RMPRU RMPRU" id="{2576CA85-4BE4-479C-8904-D40BB121B909}" userId="a1132fe99b80926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2-30T09:02:50.37" personId="{332F73F4-A29D-49CA-8E30-BF53E31A9CB9}" id="{EBA9FC36-380C-4E22-96F2-F7D9C9C9FE76}">
    <text>1: enrol into the longitudinal cohort
2: enrol into TND</text>
  </threadedComment>
  <threadedComment ref="D1" dT="2022-01-07T13:33:59.70" personId="{332F73F4-A29D-49CA-8E30-BF53E31A9CB9}" id="{B98000C7-5132-45CA-A24D-8BAA77371863}">
    <text>fo rthe analysis in the bales I only used =1</text>
  </threadedComment>
  <threadedComment ref="N1" dT="2021-12-30T09:32:13.74" personId="{332F73F4-A29D-49CA-8E30-BF53E31A9CB9}" id="{E37C0D68-5EAE-4AA5-914B-3A232150A683}">
    <text>0 means below the level of detection</text>
  </threadedComment>
  <threadedComment ref="S1" dT="2021-12-30T09:36:03.91" personId="{332F73F4-A29D-49CA-8E30-BF53E31A9CB9}" id="{2E012529-B40F-4D07-88F7-627CA4C4591B}">
    <text>if inconclusive on 2 sequential visits (like 10296) we consider a case</text>
  </threadedComment>
  <threadedComment ref="AQ1" dT="2021-12-30T09:20:25.22" personId="{332F73F4-A29D-49CA-8E30-BF53E31A9CB9}" id="{F1529E52-3252-487C-B0F2-276DBAD7C862}">
    <text>0 no vaccine
1 JJ
2 Pfizer</text>
  </threadedComment>
  <threadedComment ref="AR1" dT="2021-12-30T09:20:25.22" personId="{332F73F4-A29D-49CA-8E30-BF53E31A9CB9}" id="{7A5D960E-967E-4CC6-8C0D-9127AE7D2276}">
    <text>0 no vaccine
1 JJ
2 Pfizer
1+2 jj+P</text>
  </threadedComment>
  <threadedComment ref="AV1" dT="2020-11-27T16:44:19.48" personId="{2576CA85-4BE4-479C-8904-D40BB121B909}" id="{881834DA-62D3-4829-8EC4-4AC41A2A4821}">
    <text>1: black
2: no-black</text>
  </threadedComment>
  <threadedComment ref="AY1" dT="2021-12-30T09:32:13.74" personId="{332F73F4-A29D-49CA-8E30-BF53E31A9CB9}" id="{124635DB-85A7-41B6-AB2E-78F473067578}">
    <text>0 means below the level of detection</text>
  </threadedComment>
  <threadedComment ref="AZ1" dT="2021-12-30T09:28:38.60" personId="{332F73F4-A29D-49CA-8E30-BF53E31A9CB9}" id="{5109884A-7462-40D4-BEA2-DFB20107C252}">
    <text>1 result ok to use. Even if blood collected on the same day of the sample there were previous samples with concentrations not lower to this time point
2 result only available for this single day</text>
  </threadedComment>
  <threadedComment ref="T10" dT="2021-12-06T16:28:28.74" personId="{332F73F4-A29D-49CA-8E30-BF53E31A9CB9}" id="{E39B3960-EC70-4AC9-8166-ED015AD3508D}">
    <text>illness visit</text>
  </threadedComment>
  <threadedComment ref="V24" dT="2021-12-18T13:06:56.44" personId="{332F73F4-A29D-49CA-8E30-BF53E31A9CB9}" id="{A49928C4-1DD0-400B-A961-3B373E4DD621}">
    <text>I think wrong date on RedCap</text>
  </threadedComment>
  <threadedComment ref="R111" dT="2021-12-14T10:14:46.40" personId="{332F73F4-A29D-49CA-8E30-BF53E31A9CB9}" id="{04832A91-2A14-4988-97B6-1DC257B502B4}">
    <text>at NHLS</text>
  </threadedComment>
  <threadedComment ref="G113" dT="2021-12-20T09:46:32.31" personId="{332F73F4-A29D-49CA-8E30-BF53E31A9CB9}" id="{535B046B-75E9-47FC-990F-A988157435ED}">
    <text>tested outside. Symptoms for 1 day</text>
  </threadedComment>
  <threadedComment ref="V121" dT="2021-12-18T12:27:53.58" personId="{332F73F4-A29D-49CA-8E30-BF53E31A9CB9}" id="{53E456D9-639B-4B9F-9C06-1F96FDF2DB82}">
    <text>7 Dec on RedCap</text>
  </threadedComment>
  <threadedComment ref="V123" dT="2021-12-18T12:28:30.13" personId="{332F73F4-A29D-49CA-8E30-BF53E31A9CB9}" id="{AFDBCA3E-1128-4FF9-A756-1D4B8EEF8107}">
    <text>7 Dec on RedCap</text>
  </threadedComment>
  <threadedComment ref="G124" dT="2021-12-20T08:11:55.53" personId="{332F73F4-A29D-49CA-8E30-BF53E31A9CB9}" id="{C874974A-39AB-4DF0-94A5-3D309A1A8C3C}">
    <text>in private</text>
  </threadedComment>
  <threadedComment ref="R128" dT="2021-12-18T12:51:45.59" personId="{332F73F4-A29D-49CA-8E30-BF53E31A9CB9}" id="{5E5E676B-B0DB-4A9E-9B81-FC792A48E03A}">
    <text>7 Dec on RedCap</text>
  </threadedComment>
  <threadedComment ref="V148" dT="2021-12-18T13:10:28.23" personId="{332F73F4-A29D-49CA-8E30-BF53E31A9CB9}" id="{089B0B42-F2D3-4EEB-BA23-B86BFB7FAF99}">
    <text>re-swab</text>
  </threadedComment>
  <threadedComment ref="T174" dT="2021-12-07T10:01:16.02" personId="{332F73F4-A29D-49CA-8E30-BF53E31A9CB9}" id="{06C235BD-9D53-4108-AE63-35960EB2E63A}">
    <text>date missing</text>
  </threadedComment>
  <threadedComment ref="T176" dT="2021-12-06T16:28:28.74" personId="{332F73F4-A29D-49CA-8E30-BF53E31A9CB9}" id="{BE01339E-B073-4927-B1B0-CCF4CFBB4C8D}">
    <text>illness visit</text>
  </threadedComment>
  <threadedComment ref="T213" dT="2021-12-07T10:58:09.41" personId="{332F73F4-A29D-49CA-8E30-BF53E31A9CB9}" id="{75A2969C-194D-4E08-96AD-6C5CB7384C9F}">
    <text>it was 8101</text>
  </threadedComment>
  <threadedComment ref="V238" dT="2021-12-06T16:16:25.20" personId="{332F73F4-A29D-49CA-8E30-BF53E31A9CB9}" id="{4D784EFE-37A9-4966-B4E6-2AF081921244}">
    <text>in private</text>
  </threadedComment>
  <threadedComment ref="V260" dT="2021-12-18T12:31:11.26" personId="{332F73F4-A29D-49CA-8E30-BF53E31A9CB9}" id="{51BE2B0A-D33D-48F2-B80B-E9C243E9A388}">
    <text>repeat swab</text>
  </threadedComment>
  <threadedComment ref="V263" dT="2021-12-18T12:26:50.60" personId="{332F73F4-A29D-49CA-8E30-BF53E31A9CB9}" id="{79EB62ED-D787-4BAB-B51F-BD5CAEDF0E5A}">
    <text>didnt do RedCap again</text>
  </threadedComment>
  <threadedComment ref="V273" dT="2021-12-08T14:46:08.70" personId="{332F73F4-A29D-49CA-8E30-BF53E31A9CB9}" id="{B56D55CF-9303-4E40-BA00-7ABBD9067553}">
    <text>repeat swab</text>
  </threadedComment>
  <threadedComment ref="G282" dT="2021-12-31T09:18:46.05" personId="{332F73F4-A29D-49CA-8E30-BF53E31A9CB9}" id="{1AE9013E-451D-4FCC-BDE7-205DE47025E6}">
    <text>in private</text>
  </threadedComment>
  <threadedComment ref="R285" dT="2021-12-18T12:56:44.38" personId="{332F73F4-A29D-49CA-8E30-BF53E31A9CB9}" id="{BD76C1AD-E4A5-473A-9799-80312B2292CB}">
    <text>30 Nov on RedCap</text>
  </threadedComment>
  <threadedComment ref="V312" dT="2021-12-18T12:21:05.94" personId="{332F73F4-A29D-49CA-8E30-BF53E31A9CB9}" id="{C1EDCA65-A16B-4F3B-B0DD-97EFBC45D339}">
    <text>7 dec on RedCap</text>
  </threadedComment>
  <threadedComment ref="V313" dT="2021-12-18T12:30:12.07" personId="{332F73F4-A29D-49CA-8E30-BF53E31A9CB9}" id="{F187CA15-A376-4DFA-84CB-73427E9F8A38}">
    <text>7 Dec on RedCap</text>
  </threadedComment>
  <threadedComment ref="V323" dT="2021-12-18T13:11:00.98" personId="{332F73F4-A29D-49CA-8E30-BF53E31A9CB9}" id="{29C4E358-EFC4-48B6-83B4-B81609CCBB85}">
    <text>re-swab</text>
  </threadedComment>
  <threadedComment ref="G514" dT="2022-01-03T08:11:29.44" personId="{332F73F4-A29D-49CA-8E30-BF53E31A9CB9}" id="{59F3C2F2-6743-4C12-AAD9-8E0F90E3819F}">
    <text>1st positive test in private</text>
  </threadedComment>
  <threadedComment ref="G517" dT="2022-01-03T08:11:29.44" personId="{332F73F4-A29D-49CA-8E30-BF53E31A9CB9}" id="{1403855B-8A8F-4092-BB3D-EA08009287EA}">
    <text>1st positive test in private</text>
  </threadedComment>
  <threadedComment ref="AH526" dT="2022-01-03T08:26:14.75" personId="{332F73F4-A29D-49CA-8E30-BF53E31A9CB9}" id="{B4D58B6F-E65C-4FFF-9646-4542574C4AEA}">
    <text>tested positive 1st wave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1-07T13:33:59.70" personId="{332F73F4-A29D-49CA-8E30-BF53E31A9CB9}" id="{6EDAB66E-CED8-41AE-AC29-A498652ADC75}">
    <text>fo rthe analysis in the bales I only used =1</text>
  </threadedComment>
  <threadedComment ref="D1" dT="2021-12-30T09:20:25.22" personId="{332F73F4-A29D-49CA-8E30-BF53E31A9CB9}" id="{1D53A259-8DE9-49F9-9E56-7C84C9093A37}">
    <text>0 no vaccine
1 JJ
2 Pfizer
1+2 jj+P</text>
  </threadedComment>
  <threadedComment ref="H1" dT="2021-12-30T09:32:13.74" personId="{332F73F4-A29D-49CA-8E30-BF53E31A9CB9}" id="{7E8155F2-8872-456A-9E27-D8AB1F782832}">
    <text>0 means below the level of detection</text>
  </threadedComment>
  <threadedComment ref="K1" dT="2021-12-30T09:28:38.60" personId="{332F73F4-A29D-49CA-8E30-BF53E31A9CB9}" id="{DE9D5395-01AB-46BD-BFE4-F98058105E02}">
    <text>1 result ok to use. Even if blood collected on the same day of the sample there were previous samples with concentrations not lower to this time point
2 result only available for this single day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0B02-C3AB-47E2-8721-3BC6C0F6DA7A}">
  <dimension ref="A1:BA572"/>
  <sheetViews>
    <sheetView zoomScale="85" zoomScaleNormal="85" workbookViewId="0">
      <pane xSplit="1" ySplit="1" topLeftCell="AO2" activePane="bottomRight" state="frozen"/>
      <selection pane="topRight" activeCell="C1" sqref="C1"/>
      <selection pane="bottomLeft" activeCell="A2" sqref="A2"/>
      <selection pane="bottomRight" activeCell="AY1" sqref="AY1:AY1048576"/>
    </sheetView>
  </sheetViews>
  <sheetFormatPr defaultColWidth="9.140625" defaultRowHeight="12.75" x14ac:dyDescent="0.25"/>
  <cols>
    <col min="1" max="1" width="6.5703125" style="1" bestFit="1" customWidth="1"/>
    <col min="2" max="2" width="8.85546875" style="1" bestFit="1" customWidth="1"/>
    <col min="3" max="3" width="12.85546875" style="1" bestFit="1" customWidth="1"/>
    <col min="4" max="4" width="13" style="1" bestFit="1" customWidth="1"/>
    <col min="5" max="5" width="13" style="9" customWidth="1"/>
    <col min="6" max="6" width="11.7109375" style="10" bestFit="1" customWidth="1"/>
    <col min="7" max="7" width="12.140625" style="10" bestFit="1" customWidth="1"/>
    <col min="8" max="9" width="12.140625" style="9" customWidth="1"/>
    <col min="10" max="12" width="12.140625" style="10" customWidth="1"/>
    <col min="13" max="13" width="16.7109375" style="9" customWidth="1"/>
    <col min="14" max="14" width="21.7109375" style="9" bestFit="1" customWidth="1"/>
    <col min="15" max="15" width="21.7109375" style="12" customWidth="1"/>
    <col min="16" max="17" width="21.7109375" style="9" customWidth="1"/>
    <col min="18" max="18" width="13.5703125" style="2" bestFit="1" customWidth="1"/>
    <col min="19" max="19" width="12.28515625" style="1" bestFit="1" customWidth="1"/>
    <col min="20" max="20" width="18.5703125" style="1" bestFit="1" customWidth="1"/>
    <col min="21" max="21" width="18.5703125" style="11" customWidth="1"/>
    <col min="22" max="22" width="13.5703125" style="2" bestFit="1" customWidth="1"/>
    <col min="23" max="23" width="12.28515625" style="1" bestFit="1" customWidth="1"/>
    <col min="24" max="24" width="18.5703125" style="1" bestFit="1" customWidth="1"/>
    <col min="25" max="25" width="18.5703125" style="11" customWidth="1"/>
    <col min="26" max="26" width="13.5703125" style="2" bestFit="1" customWidth="1"/>
    <col min="27" max="27" width="12.28515625" style="1" bestFit="1" customWidth="1"/>
    <col min="28" max="28" width="18.5703125" style="1" bestFit="1" customWidth="1"/>
    <col min="29" max="29" width="18.5703125" style="11" customWidth="1"/>
    <col min="30" max="30" width="13.5703125" style="2" bestFit="1" customWidth="1"/>
    <col min="31" max="31" width="12.28515625" style="1" bestFit="1" customWidth="1"/>
    <col min="32" max="32" width="18.5703125" style="1" bestFit="1" customWidth="1"/>
    <col min="33" max="33" width="18.5703125" style="11" customWidth="1"/>
    <col min="34" max="35" width="24.28515625" style="2" bestFit="1" customWidth="1"/>
    <col min="36" max="37" width="12.85546875" style="2" bestFit="1" customWidth="1"/>
    <col min="38" max="39" width="12.85546875" style="2" customWidth="1"/>
    <col min="40" max="42" width="21.7109375" style="9" customWidth="1"/>
    <col min="43" max="43" width="10.5703125" style="3" bestFit="1" customWidth="1"/>
    <col min="44" max="44" width="14.140625" style="3" customWidth="1"/>
    <col min="45" max="45" width="12.140625" style="10" customWidth="1"/>
    <col min="46" max="48" width="8.85546875" style="3" customWidth="1"/>
    <col min="49" max="49" width="8.5703125" style="3" customWidth="1"/>
    <col min="50" max="50" width="16.7109375" style="9" customWidth="1"/>
    <col min="51" max="51" width="22.140625" style="10" bestFit="1" customWidth="1"/>
    <col min="52" max="52" width="24.42578125" style="10" customWidth="1"/>
    <col min="53" max="53" width="12.140625" style="10" customWidth="1"/>
    <col min="54" max="16384" width="9.140625" style="1"/>
  </cols>
  <sheetData>
    <row r="1" spans="1:53" x14ac:dyDescent="0.25">
      <c r="A1" s="1" t="s">
        <v>0</v>
      </c>
      <c r="B1" s="6" t="s">
        <v>23</v>
      </c>
      <c r="C1" s="1" t="s">
        <v>44</v>
      </c>
      <c r="D1" s="1" t="s">
        <v>9</v>
      </c>
      <c r="E1" s="9" t="s">
        <v>52</v>
      </c>
      <c r="F1" s="10" t="s">
        <v>7</v>
      </c>
      <c r="G1" s="10" t="s">
        <v>10</v>
      </c>
      <c r="H1" s="9" t="s">
        <v>65</v>
      </c>
      <c r="I1" s="9" t="s">
        <v>66</v>
      </c>
      <c r="J1" s="10" t="s">
        <v>53</v>
      </c>
      <c r="K1" s="10" t="s">
        <v>63</v>
      </c>
      <c r="L1" s="10" t="s">
        <v>64</v>
      </c>
      <c r="M1" s="7" t="s">
        <v>41</v>
      </c>
      <c r="N1" s="9" t="s">
        <v>42</v>
      </c>
      <c r="O1" s="12" t="s">
        <v>55</v>
      </c>
      <c r="P1" s="9" t="s">
        <v>56</v>
      </c>
      <c r="Q1" s="9" t="s">
        <v>57</v>
      </c>
      <c r="R1" s="7" t="s">
        <v>35</v>
      </c>
      <c r="S1" s="6" t="s">
        <v>24</v>
      </c>
      <c r="T1" s="6" t="s">
        <v>25</v>
      </c>
      <c r="U1" s="11" t="s">
        <v>58</v>
      </c>
      <c r="V1" s="7" t="s">
        <v>26</v>
      </c>
      <c r="W1" s="6" t="s">
        <v>27</v>
      </c>
      <c r="X1" s="6" t="s">
        <v>28</v>
      </c>
      <c r="Y1" s="11" t="s">
        <v>59</v>
      </c>
      <c r="Z1" s="7" t="s">
        <v>29</v>
      </c>
      <c r="AA1" s="6" t="s">
        <v>30</v>
      </c>
      <c r="AB1" s="6" t="s">
        <v>31</v>
      </c>
      <c r="AC1" s="11" t="s">
        <v>60</v>
      </c>
      <c r="AD1" s="7" t="s">
        <v>32</v>
      </c>
      <c r="AE1" s="6" t="s">
        <v>33</v>
      </c>
      <c r="AF1" s="6" t="s">
        <v>34</v>
      </c>
      <c r="AG1" s="11" t="s">
        <v>61</v>
      </c>
      <c r="AH1" s="7" t="s">
        <v>36</v>
      </c>
      <c r="AI1" s="7" t="s">
        <v>37</v>
      </c>
      <c r="AJ1" s="7" t="s">
        <v>38</v>
      </c>
      <c r="AK1" s="7" t="s">
        <v>39</v>
      </c>
      <c r="AL1" s="7" t="s">
        <v>69</v>
      </c>
      <c r="AM1" s="7"/>
      <c r="AN1" s="9" t="s">
        <v>57</v>
      </c>
      <c r="AO1" s="9" t="s">
        <v>67</v>
      </c>
      <c r="AP1" s="9" t="s">
        <v>68</v>
      </c>
      <c r="AQ1" s="5" t="s">
        <v>40</v>
      </c>
      <c r="AR1" s="5" t="s">
        <v>45</v>
      </c>
      <c r="AS1" s="10" t="s">
        <v>54</v>
      </c>
      <c r="AT1" s="3" t="s">
        <v>12</v>
      </c>
      <c r="AU1" s="1" t="s">
        <v>13</v>
      </c>
      <c r="AV1" s="1" t="s">
        <v>22</v>
      </c>
      <c r="AW1" s="1" t="s">
        <v>14</v>
      </c>
      <c r="AX1" s="7" t="s">
        <v>41</v>
      </c>
      <c r="AY1" s="9" t="s">
        <v>42</v>
      </c>
      <c r="AZ1" s="9" t="s">
        <v>43</v>
      </c>
      <c r="BA1" s="10" t="s">
        <v>54</v>
      </c>
    </row>
    <row r="2" spans="1:53" x14ac:dyDescent="0.25">
      <c r="A2" s="1">
        <v>1006</v>
      </c>
      <c r="B2" s="1">
        <v>1</v>
      </c>
      <c r="C2" s="1">
        <v>1</v>
      </c>
      <c r="D2" s="1">
        <v>1</v>
      </c>
      <c r="E2" s="9">
        <f>MAX(U2,Y2,AC2,AG2,)</f>
        <v>0</v>
      </c>
      <c r="H2" s="9" t="e">
        <f>VLOOKUP(A2,'[1]omicron cases'!$A$2:$L$29,5,0)</f>
        <v>#N/A</v>
      </c>
      <c r="I2" s="9" t="e">
        <f>IF(H2&lt;2,0,1)</f>
        <v>#N/A</v>
      </c>
      <c r="J2" s="9">
        <f>IF(AH2&gt;1/1/2020,1,0)</f>
        <v>1</v>
      </c>
      <c r="K2" s="9">
        <f>IF(AK2,1,0)</f>
        <v>1</v>
      </c>
      <c r="L2" s="9" t="e" cm="1">
        <f t="array" ref="L2">IF(M2,M2-G2,NA)</f>
        <v>#NAME?</v>
      </c>
      <c r="M2" s="10"/>
      <c r="O2" s="12">
        <f>IF(AK2,AK2,AJ2)</f>
        <v>44526</v>
      </c>
      <c r="P2" s="9">
        <f>M2-AH2</f>
        <v>-43999</v>
      </c>
      <c r="Q2" s="9">
        <f>M2-O2</f>
        <v>-44526</v>
      </c>
      <c r="R2" s="2">
        <v>44532</v>
      </c>
      <c r="S2" s="1" t="s">
        <v>1</v>
      </c>
      <c r="T2" s="1" t="s">
        <v>5</v>
      </c>
      <c r="U2" s="11">
        <f>IF(S2="Positive",1,0)</f>
        <v>0</v>
      </c>
      <c r="V2" s="2">
        <v>44543</v>
      </c>
      <c r="W2" s="1" t="s">
        <v>1</v>
      </c>
      <c r="X2" s="1" t="s">
        <v>5</v>
      </c>
      <c r="Y2" s="11">
        <f>IF(W2="Positive",1,0)</f>
        <v>0</v>
      </c>
      <c r="AC2" s="11">
        <f>IF(AA2="Positive",1,0)</f>
        <v>0</v>
      </c>
      <c r="AG2" s="11">
        <f>IF(AE2="Positive",1,0)</f>
        <v>0</v>
      </c>
      <c r="AH2" s="2">
        <v>43999</v>
      </c>
      <c r="AJ2" s="2">
        <v>44245</v>
      </c>
      <c r="AK2" s="2">
        <v>44526</v>
      </c>
      <c r="AL2" s="3">
        <f>IF(AK2,1,IF(AJ2,0,0))*(IF(AM2&lt;-14,1,0))</f>
        <v>0</v>
      </c>
      <c r="AM2" s="3">
        <f>AK2-AX2</f>
        <v>44526</v>
      </c>
      <c r="AN2" s="9">
        <v>-44526</v>
      </c>
      <c r="AO2" s="9">
        <f>AX2-AJ2</f>
        <v>-44245</v>
      </c>
      <c r="AP2" s="9">
        <f>IF(AN2&lt;14,AO2,AN2)</f>
        <v>-44245</v>
      </c>
      <c r="AQ2" s="3">
        <v>1</v>
      </c>
      <c r="AR2" s="3">
        <v>1</v>
      </c>
      <c r="AS2" s="9">
        <f t="shared" ref="AS2:AS65" si="0">IF(AND(AP2&lt;180,AP2&gt;14),1,IF(AND(AP2&gt;180,AP2&lt;=365),2,3))</f>
        <v>3</v>
      </c>
      <c r="AT2" s="3">
        <v>37</v>
      </c>
      <c r="AU2" s="3" t="s">
        <v>18</v>
      </c>
      <c r="AV2" s="1">
        <v>2</v>
      </c>
      <c r="AW2" s="3" t="s">
        <v>17</v>
      </c>
      <c r="AX2" s="10"/>
      <c r="AY2" s="9"/>
      <c r="AZ2" s="9"/>
      <c r="BA2" s="9">
        <f>IF(AND(AP2&lt;180,AP2&gt;14),1,IF(AND(AP2&gt;180,AP2&lt;=365),2,3))</f>
        <v>3</v>
      </c>
    </row>
    <row r="3" spans="1:53" x14ac:dyDescent="0.25">
      <c r="A3" s="1">
        <v>1011</v>
      </c>
      <c r="B3" s="1">
        <v>1</v>
      </c>
      <c r="C3" s="1">
        <v>1</v>
      </c>
      <c r="D3" s="1">
        <v>1</v>
      </c>
      <c r="E3" s="9">
        <f t="shared" ref="E3:E66" si="1">MAX(U3,Y3,AC3,AG3,)</f>
        <v>1</v>
      </c>
      <c r="F3" s="11" t="s">
        <v>2</v>
      </c>
      <c r="G3" s="10">
        <v>44536</v>
      </c>
      <c r="H3" s="9" t="e">
        <f>VLOOKUP(A3,'[1]omicron cases'!$A$2:$L$29,5,0)</f>
        <v>#N/A</v>
      </c>
      <c r="I3" s="9" t="e">
        <f t="shared" ref="I3:I66" si="2">IF(H3&lt;2,0,1)</f>
        <v>#N/A</v>
      </c>
      <c r="J3" s="9">
        <f t="shared" ref="J3:J66" si="3">IF(AH3&gt;1/1/2020,1,0)</f>
        <v>1</v>
      </c>
      <c r="K3" s="9">
        <f t="shared" ref="K3:K66" si="4">IF(AK3,1,0)</f>
        <v>0</v>
      </c>
      <c r="L3" s="9" cm="1">
        <f t="array" ref="L3">IF(M3,M3-G3,NA)</f>
        <v>-34</v>
      </c>
      <c r="M3" s="10">
        <v>44502</v>
      </c>
      <c r="N3" s="9">
        <v>876.51435000000004</v>
      </c>
      <c r="O3" s="12">
        <f t="shared" ref="O3:O66" si="5">IF(AK3,AK3,AJ3)</f>
        <v>44253</v>
      </c>
      <c r="P3" s="9">
        <f>M3-AH3</f>
        <v>495</v>
      </c>
      <c r="Q3" s="9">
        <f t="shared" ref="Q3:Q66" si="6">M3-O3</f>
        <v>249</v>
      </c>
      <c r="R3" s="2">
        <v>44536</v>
      </c>
      <c r="S3" s="1" t="s">
        <v>2</v>
      </c>
      <c r="T3" s="1" t="s">
        <v>4</v>
      </c>
      <c r="U3" s="11">
        <f t="shared" ref="U3:U66" si="7">IF(S3="Positive",1,0)</f>
        <v>1</v>
      </c>
      <c r="V3" s="2">
        <v>44547</v>
      </c>
      <c r="W3" s="1" t="s">
        <v>1</v>
      </c>
      <c r="X3" s="1" t="s">
        <v>5</v>
      </c>
      <c r="Y3" s="11">
        <f t="shared" ref="Y3:Y66" si="8">IF(W3="Positive",1,0)</f>
        <v>0</v>
      </c>
      <c r="AC3" s="11">
        <f t="shared" ref="AC3:AC66" si="9">IF(AA3="Positive",1,0)</f>
        <v>0</v>
      </c>
      <c r="AG3" s="11">
        <f t="shared" ref="AG3:AG66" si="10">IF(AE3="Positive",1,0)</f>
        <v>0</v>
      </c>
      <c r="AH3" s="2">
        <v>44007</v>
      </c>
      <c r="AJ3" s="2">
        <v>44253</v>
      </c>
      <c r="AL3" s="3">
        <f t="shared" ref="AL3:AL66" si="11">IF(AK3,1,IF(AJ3,0,0))*(IF(AM3&lt;-14,1,0))</f>
        <v>0</v>
      </c>
      <c r="AM3" s="3">
        <f t="shared" ref="AM3:AM66" si="12">AK3-AX3</f>
        <v>-44502</v>
      </c>
      <c r="AN3" s="9">
        <v>249</v>
      </c>
      <c r="AO3" s="9">
        <f t="shared" ref="AO3:AO66" si="13">AX3-AJ3</f>
        <v>249</v>
      </c>
      <c r="AP3" s="9">
        <f t="shared" ref="AP3:AP66" si="14">IF(AN3&lt;14,AO3,AN3)</f>
        <v>249</v>
      </c>
      <c r="AQ3" s="3">
        <v>1</v>
      </c>
      <c r="AR3" s="3">
        <v>1</v>
      </c>
      <c r="AS3" s="9">
        <f t="shared" si="0"/>
        <v>2</v>
      </c>
      <c r="AT3" s="3">
        <v>39</v>
      </c>
      <c r="AU3" s="3" t="s">
        <v>16</v>
      </c>
      <c r="AV3" s="3">
        <v>1</v>
      </c>
      <c r="AW3" s="3" t="s">
        <v>17</v>
      </c>
      <c r="AX3" s="10">
        <v>44502</v>
      </c>
      <c r="AY3" s="9">
        <v>876.51435000000004</v>
      </c>
      <c r="AZ3" s="9">
        <v>1</v>
      </c>
      <c r="BA3" s="9">
        <f t="shared" ref="BA3:BA66" si="15">IF(AND(AP3&lt;180,AP3&gt;14),1,IF(AND(AP3&gt;180,AP3&lt;=365),2,3))</f>
        <v>2</v>
      </c>
    </row>
    <row r="4" spans="1:53" x14ac:dyDescent="0.25">
      <c r="A4" s="1">
        <v>1014</v>
      </c>
      <c r="B4" s="1">
        <v>1</v>
      </c>
      <c r="C4" s="1">
        <v>1</v>
      </c>
      <c r="D4" s="1">
        <v>1</v>
      </c>
      <c r="E4" s="9">
        <f t="shared" si="1"/>
        <v>1</v>
      </c>
      <c r="F4" s="11" t="s">
        <v>2</v>
      </c>
      <c r="G4" s="10">
        <v>44543</v>
      </c>
      <c r="H4" s="9" t="e">
        <f>VLOOKUP(A4,'[1]omicron cases'!$A$2:$L$29,5,0)</f>
        <v>#N/A</v>
      </c>
      <c r="I4" s="9" t="e">
        <f t="shared" si="2"/>
        <v>#N/A</v>
      </c>
      <c r="J4" s="9">
        <f t="shared" si="3"/>
        <v>0</v>
      </c>
      <c r="K4" s="9">
        <f t="shared" si="4"/>
        <v>0</v>
      </c>
      <c r="L4" s="9" cm="1">
        <f t="array" ref="L4">IF(M4,M4-G4,NA)</f>
        <v>-28</v>
      </c>
      <c r="M4" s="10">
        <v>44515</v>
      </c>
      <c r="N4" s="9">
        <v>74.076759800000005</v>
      </c>
      <c r="O4" s="12">
        <f t="shared" si="5"/>
        <v>44250</v>
      </c>
      <c r="P4" s="9">
        <f t="shared" ref="P4:P66" si="16">M4-AH4</f>
        <v>44515</v>
      </c>
      <c r="Q4" s="9">
        <f t="shared" si="6"/>
        <v>265</v>
      </c>
      <c r="R4" s="2">
        <v>44529</v>
      </c>
      <c r="S4" s="1" t="s">
        <v>1</v>
      </c>
      <c r="T4" s="1" t="s">
        <v>4</v>
      </c>
      <c r="U4" s="11">
        <f t="shared" si="7"/>
        <v>0</v>
      </c>
      <c r="V4" s="2">
        <v>44543</v>
      </c>
      <c r="W4" s="1" t="s">
        <v>2</v>
      </c>
      <c r="X4" s="1" t="s">
        <v>5</v>
      </c>
      <c r="Y4" s="11">
        <f t="shared" si="8"/>
        <v>1</v>
      </c>
      <c r="Z4" s="2">
        <v>44554</v>
      </c>
      <c r="AA4" s="1" t="s">
        <v>1</v>
      </c>
      <c r="AB4" s="1" t="s">
        <v>5</v>
      </c>
      <c r="AC4" s="11">
        <f t="shared" si="9"/>
        <v>0</v>
      </c>
      <c r="AG4" s="11">
        <f t="shared" si="10"/>
        <v>0</v>
      </c>
      <c r="AJ4" s="2">
        <v>44250</v>
      </c>
      <c r="AL4" s="3">
        <f t="shared" si="11"/>
        <v>0</v>
      </c>
      <c r="AM4" s="3">
        <f t="shared" si="12"/>
        <v>-44515</v>
      </c>
      <c r="AN4" s="9">
        <v>265</v>
      </c>
      <c r="AO4" s="9">
        <f t="shared" si="13"/>
        <v>265</v>
      </c>
      <c r="AP4" s="9">
        <f t="shared" si="14"/>
        <v>265</v>
      </c>
      <c r="AQ4" s="3">
        <v>1</v>
      </c>
      <c r="AR4" s="3">
        <v>1</v>
      </c>
      <c r="AS4" s="9">
        <f t="shared" si="0"/>
        <v>2</v>
      </c>
      <c r="AT4" s="3">
        <v>39</v>
      </c>
      <c r="AU4" s="3" t="s">
        <v>16</v>
      </c>
      <c r="AV4" s="3">
        <v>1</v>
      </c>
      <c r="AW4" s="3" t="s">
        <v>17</v>
      </c>
      <c r="AX4" s="10">
        <v>44515</v>
      </c>
      <c r="AY4" s="9">
        <v>74.076759800000005</v>
      </c>
      <c r="AZ4" s="9">
        <v>1</v>
      </c>
      <c r="BA4" s="9">
        <f t="shared" si="15"/>
        <v>2</v>
      </c>
    </row>
    <row r="5" spans="1:53" x14ac:dyDescent="0.25">
      <c r="A5" s="1">
        <v>1017</v>
      </c>
      <c r="B5" s="1">
        <v>1</v>
      </c>
      <c r="C5" s="1">
        <v>1</v>
      </c>
      <c r="D5" s="1">
        <v>2</v>
      </c>
      <c r="E5" s="9">
        <f t="shared" si="1"/>
        <v>0</v>
      </c>
      <c r="H5" s="9" t="e">
        <f>VLOOKUP(A5,'[1]omicron cases'!$A$2:$L$29,5,0)</f>
        <v>#N/A</v>
      </c>
      <c r="I5" s="9" t="e">
        <f t="shared" si="2"/>
        <v>#N/A</v>
      </c>
      <c r="J5" s="9">
        <f t="shared" si="3"/>
        <v>0</v>
      </c>
      <c r="K5" s="9">
        <f t="shared" si="4"/>
        <v>0</v>
      </c>
      <c r="L5" s="9" cm="1">
        <f t="array" ref="L5">IF(M5,M5-G5,NA)</f>
        <v>44474</v>
      </c>
      <c r="M5" s="10">
        <v>44474</v>
      </c>
      <c r="N5" s="9">
        <v>4679.2489622000003</v>
      </c>
      <c r="O5" s="12">
        <f t="shared" si="5"/>
        <v>44253</v>
      </c>
      <c r="P5" s="9">
        <f t="shared" si="16"/>
        <v>44474</v>
      </c>
      <c r="Q5" s="9">
        <f t="shared" si="6"/>
        <v>221</v>
      </c>
      <c r="R5" s="2">
        <v>44529</v>
      </c>
      <c r="S5" s="1" t="s">
        <v>1</v>
      </c>
      <c r="T5" s="1" t="s">
        <v>4</v>
      </c>
      <c r="U5" s="11">
        <f t="shared" si="7"/>
        <v>0</v>
      </c>
      <c r="V5" s="2">
        <v>44539</v>
      </c>
      <c r="W5" s="1" t="s">
        <v>1</v>
      </c>
      <c r="X5" s="1" t="s">
        <v>4</v>
      </c>
      <c r="Y5" s="11">
        <f t="shared" si="8"/>
        <v>0</v>
      </c>
      <c r="AC5" s="11">
        <f t="shared" si="9"/>
        <v>0</v>
      </c>
      <c r="AG5" s="11">
        <f t="shared" si="10"/>
        <v>0</v>
      </c>
      <c r="AJ5" s="2">
        <v>44253</v>
      </c>
      <c r="AL5" s="3">
        <f t="shared" si="11"/>
        <v>0</v>
      </c>
      <c r="AM5" s="3">
        <f t="shared" si="12"/>
        <v>-44474</v>
      </c>
      <c r="AN5" s="9">
        <v>221</v>
      </c>
      <c r="AO5" s="9">
        <f t="shared" si="13"/>
        <v>221</v>
      </c>
      <c r="AP5" s="9">
        <f t="shared" si="14"/>
        <v>221</v>
      </c>
      <c r="AQ5" s="3">
        <v>1</v>
      </c>
      <c r="AR5" s="3">
        <v>1</v>
      </c>
      <c r="AS5" s="9">
        <f t="shared" si="0"/>
        <v>2</v>
      </c>
      <c r="AT5" s="3">
        <v>50</v>
      </c>
      <c r="AU5" s="3" t="s">
        <v>16</v>
      </c>
      <c r="AV5" s="3">
        <v>1</v>
      </c>
      <c r="AW5" s="3" t="s">
        <v>17</v>
      </c>
      <c r="AX5" s="10">
        <v>44474</v>
      </c>
      <c r="AY5" s="9">
        <v>4679.2489622000003</v>
      </c>
      <c r="AZ5" s="9">
        <v>1</v>
      </c>
      <c r="BA5" s="9">
        <f t="shared" si="15"/>
        <v>2</v>
      </c>
    </row>
    <row r="6" spans="1:53" x14ac:dyDescent="0.25">
      <c r="A6" s="1">
        <v>1019</v>
      </c>
      <c r="B6" s="1">
        <v>1</v>
      </c>
      <c r="C6" s="1">
        <v>1</v>
      </c>
      <c r="D6" s="1">
        <v>1</v>
      </c>
      <c r="E6" s="9">
        <f t="shared" si="1"/>
        <v>0</v>
      </c>
      <c r="H6" s="9" t="e">
        <f>VLOOKUP(A6,'[1]omicron cases'!$A$2:$L$29,5,0)</f>
        <v>#N/A</v>
      </c>
      <c r="I6" s="9" t="e">
        <f t="shared" si="2"/>
        <v>#N/A</v>
      </c>
      <c r="J6" s="9">
        <f t="shared" si="3"/>
        <v>1</v>
      </c>
      <c r="K6" s="9">
        <f t="shared" si="4"/>
        <v>1</v>
      </c>
      <c r="L6" s="9" t="e" cm="1">
        <f t="array" ref="L6">IF(M6,M6-G6,NA)</f>
        <v>#NAME?</v>
      </c>
      <c r="M6" s="10"/>
      <c r="O6" s="12">
        <f t="shared" si="5"/>
        <v>44533</v>
      </c>
      <c r="P6" s="9">
        <f t="shared" si="16"/>
        <v>-44253</v>
      </c>
      <c r="Q6" s="9">
        <f t="shared" si="6"/>
        <v>-44533</v>
      </c>
      <c r="R6" s="2">
        <v>44543</v>
      </c>
      <c r="S6" s="1" t="s">
        <v>1</v>
      </c>
      <c r="T6" s="1" t="s">
        <v>4</v>
      </c>
      <c r="U6" s="11">
        <f t="shared" si="7"/>
        <v>0</v>
      </c>
      <c r="V6" s="2">
        <v>44551</v>
      </c>
      <c r="W6" s="1" t="s">
        <v>1</v>
      </c>
      <c r="X6" s="1" t="s">
        <v>5</v>
      </c>
      <c r="Y6" s="11">
        <f t="shared" si="8"/>
        <v>0</v>
      </c>
      <c r="Z6" s="2">
        <v>44561</v>
      </c>
      <c r="AA6" s="1" t="s">
        <v>1</v>
      </c>
      <c r="AB6" s="1" t="s">
        <v>4</v>
      </c>
      <c r="AC6" s="11">
        <f t="shared" si="9"/>
        <v>0</v>
      </c>
      <c r="AD6" s="1"/>
      <c r="AG6" s="11">
        <f t="shared" si="10"/>
        <v>0</v>
      </c>
      <c r="AH6" s="2">
        <v>44253</v>
      </c>
      <c r="AJ6" s="2">
        <v>44249</v>
      </c>
      <c r="AK6" s="2">
        <v>44533</v>
      </c>
      <c r="AL6" s="3">
        <f t="shared" si="11"/>
        <v>0</v>
      </c>
      <c r="AM6" s="3">
        <f t="shared" si="12"/>
        <v>44533</v>
      </c>
      <c r="AN6" s="9">
        <v>-44533</v>
      </c>
      <c r="AO6" s="9">
        <f t="shared" si="13"/>
        <v>-44249</v>
      </c>
      <c r="AP6" s="9">
        <f t="shared" si="14"/>
        <v>-44249</v>
      </c>
      <c r="AQ6" s="3">
        <v>1</v>
      </c>
      <c r="AR6" s="3">
        <v>1</v>
      </c>
      <c r="AS6" s="9">
        <f t="shared" si="0"/>
        <v>3</v>
      </c>
      <c r="AT6" s="3">
        <v>33</v>
      </c>
      <c r="AU6" s="3" t="s">
        <v>16</v>
      </c>
      <c r="AV6" s="3">
        <v>1</v>
      </c>
      <c r="AW6" s="3" t="s">
        <v>17</v>
      </c>
      <c r="AX6" s="10"/>
      <c r="AY6" s="9"/>
      <c r="AZ6" s="9"/>
      <c r="BA6" s="9">
        <f t="shared" si="15"/>
        <v>3</v>
      </c>
    </row>
    <row r="7" spans="1:53" x14ac:dyDescent="0.25">
      <c r="A7" s="1">
        <v>1021</v>
      </c>
      <c r="B7" s="1">
        <v>1</v>
      </c>
      <c r="C7" s="1">
        <v>1</v>
      </c>
      <c r="D7" s="1">
        <v>1</v>
      </c>
      <c r="E7" s="9">
        <f t="shared" si="1"/>
        <v>0</v>
      </c>
      <c r="H7" s="9" t="e">
        <f>VLOOKUP(A7,'[1]omicron cases'!$A$2:$L$29,5,0)</f>
        <v>#N/A</v>
      </c>
      <c r="I7" s="9" t="e">
        <f t="shared" si="2"/>
        <v>#N/A</v>
      </c>
      <c r="J7" s="9">
        <f t="shared" si="3"/>
        <v>0</v>
      </c>
      <c r="K7" s="9">
        <f t="shared" si="4"/>
        <v>1</v>
      </c>
      <c r="L7" s="9" t="e" cm="1">
        <f t="array" ref="L7">IF(M7,M7-G7,NA)</f>
        <v>#NAME?</v>
      </c>
      <c r="M7" s="10"/>
      <c r="O7" s="12">
        <f t="shared" si="5"/>
        <v>44527</v>
      </c>
      <c r="P7" s="9">
        <f t="shared" si="16"/>
        <v>0</v>
      </c>
      <c r="Q7" s="9">
        <f t="shared" si="6"/>
        <v>-44527</v>
      </c>
      <c r="R7" s="2">
        <v>44530</v>
      </c>
      <c r="S7" s="1" t="s">
        <v>1</v>
      </c>
      <c r="T7" s="1" t="s">
        <v>4</v>
      </c>
      <c r="U7" s="11">
        <f t="shared" si="7"/>
        <v>0</v>
      </c>
      <c r="V7" s="2">
        <v>44544</v>
      </c>
      <c r="W7" s="1" t="s">
        <v>1</v>
      </c>
      <c r="X7" s="1" t="s">
        <v>5</v>
      </c>
      <c r="Y7" s="11">
        <f t="shared" si="8"/>
        <v>0</v>
      </c>
      <c r="AC7" s="11">
        <f t="shared" si="9"/>
        <v>0</v>
      </c>
      <c r="AG7" s="11">
        <f t="shared" si="10"/>
        <v>0</v>
      </c>
      <c r="AJ7" s="2">
        <v>44245</v>
      </c>
      <c r="AK7" s="2">
        <v>44527</v>
      </c>
      <c r="AL7" s="3">
        <f t="shared" si="11"/>
        <v>0</v>
      </c>
      <c r="AM7" s="3">
        <f t="shared" si="12"/>
        <v>44527</v>
      </c>
      <c r="AN7" s="9">
        <v>-44527</v>
      </c>
      <c r="AO7" s="9">
        <f t="shared" si="13"/>
        <v>-44245</v>
      </c>
      <c r="AP7" s="9">
        <f t="shared" si="14"/>
        <v>-44245</v>
      </c>
      <c r="AQ7" s="3">
        <v>1</v>
      </c>
      <c r="AR7" s="3">
        <v>1</v>
      </c>
      <c r="AS7" s="9">
        <f t="shared" si="0"/>
        <v>3</v>
      </c>
      <c r="AT7" s="3">
        <v>55</v>
      </c>
      <c r="AU7" s="3" t="s">
        <v>16</v>
      </c>
      <c r="AV7" s="3">
        <v>1</v>
      </c>
      <c r="AW7" s="3" t="s">
        <v>17</v>
      </c>
      <c r="AX7" s="10"/>
      <c r="AY7" s="9"/>
      <c r="AZ7" s="9"/>
      <c r="BA7" s="9">
        <f t="shared" si="15"/>
        <v>3</v>
      </c>
    </row>
    <row r="8" spans="1:53" ht="12.95" customHeight="1" x14ac:dyDescent="0.25">
      <c r="A8" s="1">
        <v>1023</v>
      </c>
      <c r="B8" s="1">
        <v>1</v>
      </c>
      <c r="C8" s="1">
        <v>1</v>
      </c>
      <c r="D8" s="1">
        <v>2</v>
      </c>
      <c r="E8" s="9">
        <f t="shared" si="1"/>
        <v>0</v>
      </c>
      <c r="H8" s="9" t="e">
        <f>VLOOKUP(A8,'[1]omicron cases'!$A$2:$L$29,5,0)</f>
        <v>#N/A</v>
      </c>
      <c r="I8" s="9" t="e">
        <f t="shared" si="2"/>
        <v>#N/A</v>
      </c>
      <c r="J8" s="9">
        <f t="shared" si="3"/>
        <v>1</v>
      </c>
      <c r="K8" s="9">
        <f t="shared" si="4"/>
        <v>0</v>
      </c>
      <c r="L8" s="9" cm="1">
        <f t="array" ref="L8">IF(M8,M8-G8,NA)</f>
        <v>44512</v>
      </c>
      <c r="M8" s="10">
        <v>44512</v>
      </c>
      <c r="O8" s="12">
        <f t="shared" si="5"/>
        <v>44244</v>
      </c>
      <c r="P8" s="9">
        <f t="shared" si="16"/>
        <v>493</v>
      </c>
      <c r="Q8" s="9">
        <f t="shared" si="6"/>
        <v>268</v>
      </c>
      <c r="R8" s="2">
        <v>44544</v>
      </c>
      <c r="S8" s="1" t="s">
        <v>1</v>
      </c>
      <c r="T8" s="1" t="s">
        <v>4</v>
      </c>
      <c r="U8" s="11">
        <f t="shared" si="7"/>
        <v>0</v>
      </c>
      <c r="Y8" s="11">
        <f t="shared" si="8"/>
        <v>0</v>
      </c>
      <c r="AC8" s="11">
        <f t="shared" si="9"/>
        <v>0</v>
      </c>
      <c r="AG8" s="11">
        <f t="shared" si="10"/>
        <v>0</v>
      </c>
      <c r="AH8" s="2">
        <v>44019</v>
      </c>
      <c r="AJ8" s="2">
        <v>44244</v>
      </c>
      <c r="AL8" s="3">
        <f t="shared" si="11"/>
        <v>0</v>
      </c>
      <c r="AM8" s="3">
        <f t="shared" si="12"/>
        <v>-44512</v>
      </c>
      <c r="AN8" s="9">
        <v>268</v>
      </c>
      <c r="AO8" s="9">
        <f t="shared" si="13"/>
        <v>268</v>
      </c>
      <c r="AP8" s="9">
        <f t="shared" si="14"/>
        <v>268</v>
      </c>
      <c r="AQ8" s="3">
        <v>1</v>
      </c>
      <c r="AR8" s="3">
        <v>1</v>
      </c>
      <c r="AS8" s="9">
        <f t="shared" si="0"/>
        <v>2</v>
      </c>
      <c r="AT8" s="3">
        <v>42</v>
      </c>
      <c r="AU8" s="3" t="s">
        <v>16</v>
      </c>
      <c r="AV8" s="3">
        <v>1</v>
      </c>
      <c r="AW8" s="3" t="s">
        <v>17</v>
      </c>
      <c r="AX8" s="10">
        <v>44512</v>
      </c>
      <c r="AY8" s="9">
        <v>1144.2716789999999</v>
      </c>
      <c r="AZ8" s="9">
        <v>1</v>
      </c>
      <c r="BA8" s="9">
        <f t="shared" si="15"/>
        <v>2</v>
      </c>
    </row>
    <row r="9" spans="1:53" x14ac:dyDescent="0.25">
      <c r="A9" s="1">
        <v>1025</v>
      </c>
      <c r="B9" s="1">
        <v>1</v>
      </c>
      <c r="C9" s="1">
        <v>1</v>
      </c>
      <c r="D9" s="1">
        <v>2</v>
      </c>
      <c r="E9" s="9">
        <f t="shared" si="1"/>
        <v>0</v>
      </c>
      <c r="F9" s="11" t="s">
        <v>3</v>
      </c>
      <c r="G9" s="10">
        <v>44550</v>
      </c>
      <c r="H9" s="9" t="e">
        <f>VLOOKUP(A9,'[1]omicron cases'!$A$2:$L$29,5,0)</f>
        <v>#N/A</v>
      </c>
      <c r="I9" s="9" t="e">
        <f t="shared" si="2"/>
        <v>#N/A</v>
      </c>
      <c r="J9" s="9">
        <f t="shared" si="3"/>
        <v>1</v>
      </c>
      <c r="K9" s="9">
        <f t="shared" si="4"/>
        <v>0</v>
      </c>
      <c r="L9" s="9" cm="1">
        <f t="array" ref="L9">IF(M9,M9-G9,NA)</f>
        <v>0</v>
      </c>
      <c r="M9" s="10">
        <v>44550</v>
      </c>
      <c r="N9" s="9">
        <v>7767.7143655</v>
      </c>
      <c r="O9" s="12">
        <f t="shared" si="5"/>
        <v>44251</v>
      </c>
      <c r="P9" s="9">
        <f t="shared" si="16"/>
        <v>544</v>
      </c>
      <c r="Q9" s="9">
        <f t="shared" si="6"/>
        <v>299</v>
      </c>
      <c r="R9" s="2">
        <v>44550</v>
      </c>
      <c r="S9" s="1" t="s">
        <v>3</v>
      </c>
      <c r="T9" s="1" t="s">
        <v>4</v>
      </c>
      <c r="U9" s="11">
        <f t="shared" si="7"/>
        <v>0</v>
      </c>
      <c r="Y9" s="11">
        <f t="shared" si="8"/>
        <v>0</v>
      </c>
      <c r="AC9" s="11">
        <f t="shared" si="9"/>
        <v>0</v>
      </c>
      <c r="AG9" s="11">
        <f t="shared" si="10"/>
        <v>0</v>
      </c>
      <c r="AH9" s="2">
        <v>44006</v>
      </c>
      <c r="AJ9" s="2">
        <v>44251</v>
      </c>
      <c r="AL9" s="3">
        <f t="shared" si="11"/>
        <v>0</v>
      </c>
      <c r="AM9" s="3">
        <f t="shared" si="12"/>
        <v>-44550</v>
      </c>
      <c r="AN9" s="9">
        <v>299</v>
      </c>
      <c r="AO9" s="9">
        <f t="shared" si="13"/>
        <v>299</v>
      </c>
      <c r="AP9" s="9">
        <f t="shared" si="14"/>
        <v>299</v>
      </c>
      <c r="AQ9" s="3">
        <v>1</v>
      </c>
      <c r="AR9" s="3">
        <v>1</v>
      </c>
      <c r="AS9" s="9">
        <f t="shared" si="0"/>
        <v>2</v>
      </c>
      <c r="AT9" s="3">
        <v>49</v>
      </c>
      <c r="AU9" s="3" t="s">
        <v>16</v>
      </c>
      <c r="AV9" s="3">
        <v>1</v>
      </c>
      <c r="AW9" s="3" t="s">
        <v>17</v>
      </c>
      <c r="AX9" s="10">
        <v>44550</v>
      </c>
      <c r="AY9" s="9">
        <v>7767.7143655</v>
      </c>
      <c r="AZ9" s="9">
        <v>2</v>
      </c>
      <c r="BA9" s="9">
        <f t="shared" si="15"/>
        <v>2</v>
      </c>
    </row>
    <row r="10" spans="1:53" x14ac:dyDescent="0.25">
      <c r="A10" s="1">
        <v>1028</v>
      </c>
      <c r="B10" s="1">
        <v>1</v>
      </c>
      <c r="C10" s="1">
        <v>1</v>
      </c>
      <c r="D10" s="1">
        <v>1</v>
      </c>
      <c r="E10" s="9">
        <f t="shared" si="1"/>
        <v>1</v>
      </c>
      <c r="F10" s="11" t="s">
        <v>2</v>
      </c>
      <c r="G10" s="10">
        <v>44529</v>
      </c>
      <c r="H10" s="9">
        <f>VLOOKUP(A10,'[1]omicron cases'!$A$2:$L$29,5,0)</f>
        <v>6</v>
      </c>
      <c r="I10" s="9">
        <f t="shared" si="2"/>
        <v>1</v>
      </c>
      <c r="J10" s="9">
        <f t="shared" si="3"/>
        <v>0</v>
      </c>
      <c r="K10" s="9">
        <f t="shared" si="4"/>
        <v>0</v>
      </c>
      <c r="L10" s="9" cm="1">
        <f t="array" ref="L10">IF(M10,M10-G10,NA)</f>
        <v>0</v>
      </c>
      <c r="M10" s="10">
        <v>44529</v>
      </c>
      <c r="N10" s="9">
        <v>259.54578500000002</v>
      </c>
      <c r="O10" s="12">
        <f t="shared" si="5"/>
        <v>44252</v>
      </c>
      <c r="P10" s="9">
        <f t="shared" si="16"/>
        <v>44529</v>
      </c>
      <c r="Q10" s="9">
        <f t="shared" si="6"/>
        <v>277</v>
      </c>
      <c r="R10" s="2">
        <v>44529</v>
      </c>
      <c r="S10" s="1" t="s">
        <v>2</v>
      </c>
      <c r="T10" s="1" t="s">
        <v>5</v>
      </c>
      <c r="U10" s="11">
        <f t="shared" si="7"/>
        <v>1</v>
      </c>
      <c r="Y10" s="11">
        <f t="shared" si="8"/>
        <v>0</v>
      </c>
      <c r="AC10" s="11">
        <f t="shared" si="9"/>
        <v>0</v>
      </c>
      <c r="AG10" s="11">
        <f t="shared" si="10"/>
        <v>0</v>
      </c>
      <c r="AJ10" s="2">
        <v>44252</v>
      </c>
      <c r="AL10" s="3">
        <f t="shared" si="11"/>
        <v>0</v>
      </c>
      <c r="AM10" s="3">
        <f t="shared" si="12"/>
        <v>-44529</v>
      </c>
      <c r="AN10" s="9">
        <v>277</v>
      </c>
      <c r="AO10" s="9">
        <f t="shared" si="13"/>
        <v>277</v>
      </c>
      <c r="AP10" s="9">
        <f t="shared" si="14"/>
        <v>277</v>
      </c>
      <c r="AQ10" s="3">
        <v>1</v>
      </c>
      <c r="AR10" s="3">
        <v>1</v>
      </c>
      <c r="AS10" s="9">
        <f t="shared" si="0"/>
        <v>2</v>
      </c>
      <c r="AT10" s="3">
        <v>35</v>
      </c>
      <c r="AU10" s="3" t="s">
        <v>15</v>
      </c>
      <c r="AV10" s="3">
        <v>1</v>
      </c>
      <c r="AW10" s="3" t="s">
        <v>17</v>
      </c>
      <c r="AX10" s="10">
        <v>44529</v>
      </c>
      <c r="AY10" s="9">
        <v>259.54578500000002</v>
      </c>
      <c r="AZ10" s="9">
        <v>2</v>
      </c>
      <c r="BA10" s="9">
        <f t="shared" si="15"/>
        <v>2</v>
      </c>
    </row>
    <row r="11" spans="1:53" x14ac:dyDescent="0.25">
      <c r="A11" s="1">
        <v>1029</v>
      </c>
      <c r="B11" s="1">
        <v>1</v>
      </c>
      <c r="C11" s="1">
        <v>1</v>
      </c>
      <c r="D11" s="1">
        <v>1</v>
      </c>
      <c r="E11" s="9">
        <f t="shared" si="1"/>
        <v>1</v>
      </c>
      <c r="F11" s="11" t="s">
        <v>2</v>
      </c>
      <c r="G11" s="10">
        <v>44529</v>
      </c>
      <c r="H11" s="9" t="e">
        <f>VLOOKUP(A11,'[1]omicron cases'!$A$2:$L$29,5,0)</f>
        <v>#N/A</v>
      </c>
      <c r="I11" s="9" t="e">
        <f t="shared" si="2"/>
        <v>#N/A</v>
      </c>
      <c r="J11" s="9">
        <f t="shared" si="3"/>
        <v>0</v>
      </c>
      <c r="K11" s="9">
        <f t="shared" si="4"/>
        <v>0</v>
      </c>
      <c r="L11" s="9" cm="1">
        <f t="array" ref="L11">IF(M11,M11-G11,NA)</f>
        <v>0</v>
      </c>
      <c r="M11" s="10">
        <v>44529</v>
      </c>
      <c r="N11" s="9">
        <v>293.38369319999998</v>
      </c>
      <c r="O11" s="12">
        <f t="shared" si="5"/>
        <v>44244</v>
      </c>
      <c r="P11" s="9">
        <f t="shared" si="16"/>
        <v>44529</v>
      </c>
      <c r="Q11" s="9">
        <f t="shared" si="6"/>
        <v>285</v>
      </c>
      <c r="R11" s="2">
        <v>44529</v>
      </c>
      <c r="S11" s="1" t="s">
        <v>2</v>
      </c>
      <c r="T11" s="1" t="s">
        <v>5</v>
      </c>
      <c r="U11" s="11">
        <f t="shared" si="7"/>
        <v>1</v>
      </c>
      <c r="V11" s="2">
        <v>44540</v>
      </c>
      <c r="W11" s="1" t="s">
        <v>3</v>
      </c>
      <c r="X11" s="1" t="s">
        <v>4</v>
      </c>
      <c r="Y11" s="11">
        <f t="shared" si="8"/>
        <v>0</v>
      </c>
      <c r="Z11" s="2">
        <v>44543</v>
      </c>
      <c r="AA11" s="1" t="s">
        <v>1</v>
      </c>
      <c r="AB11" s="1" t="s">
        <v>5</v>
      </c>
      <c r="AC11" s="11">
        <f t="shared" si="9"/>
        <v>0</v>
      </c>
      <c r="AG11" s="11">
        <f t="shared" si="10"/>
        <v>0</v>
      </c>
      <c r="AJ11" s="2">
        <v>44244</v>
      </c>
      <c r="AL11" s="3">
        <f t="shared" si="11"/>
        <v>0</v>
      </c>
      <c r="AM11" s="3">
        <f t="shared" si="12"/>
        <v>-44529</v>
      </c>
      <c r="AN11" s="9">
        <v>285</v>
      </c>
      <c r="AO11" s="9">
        <f t="shared" si="13"/>
        <v>285</v>
      </c>
      <c r="AP11" s="9">
        <f t="shared" si="14"/>
        <v>285</v>
      </c>
      <c r="AQ11" s="3">
        <v>1</v>
      </c>
      <c r="AR11" s="3">
        <v>1</v>
      </c>
      <c r="AS11" s="9">
        <f t="shared" si="0"/>
        <v>2</v>
      </c>
      <c r="AT11" s="3">
        <v>52</v>
      </c>
      <c r="AU11" s="3" t="s">
        <v>16</v>
      </c>
      <c r="AV11" s="3">
        <v>1</v>
      </c>
      <c r="AW11" s="3" t="s">
        <v>17</v>
      </c>
      <c r="AX11" s="10">
        <v>44529</v>
      </c>
      <c r="AY11" s="9">
        <v>293.38369319999998</v>
      </c>
      <c r="AZ11" s="9">
        <v>1</v>
      </c>
      <c r="BA11" s="9">
        <f t="shared" si="15"/>
        <v>2</v>
      </c>
    </row>
    <row r="12" spans="1:53" x14ac:dyDescent="0.25">
      <c r="A12" s="1">
        <v>1031</v>
      </c>
      <c r="B12" s="1">
        <v>1</v>
      </c>
      <c r="C12" s="1">
        <v>1</v>
      </c>
      <c r="D12" s="1">
        <v>1</v>
      </c>
      <c r="E12" s="9">
        <f t="shared" si="1"/>
        <v>1</v>
      </c>
      <c r="F12" s="11" t="s">
        <v>2</v>
      </c>
      <c r="G12" s="10">
        <v>44533</v>
      </c>
      <c r="H12" s="9" t="e">
        <f>VLOOKUP(A12,'[1]omicron cases'!$A$2:$L$29,5,0)</f>
        <v>#N/A</v>
      </c>
      <c r="I12" s="9" t="e">
        <f t="shared" si="2"/>
        <v>#N/A</v>
      </c>
      <c r="J12" s="9">
        <f t="shared" si="3"/>
        <v>0</v>
      </c>
      <c r="K12" s="9">
        <f t="shared" si="4"/>
        <v>0</v>
      </c>
      <c r="L12" s="9" cm="1">
        <f t="array" ref="L12">IF(M12,M12-G12,NA)</f>
        <v>0</v>
      </c>
      <c r="M12" s="10">
        <v>44533</v>
      </c>
      <c r="N12" s="9">
        <v>819.78424870000003</v>
      </c>
      <c r="O12" s="12">
        <f t="shared" si="5"/>
        <v>44245</v>
      </c>
      <c r="P12" s="9">
        <f t="shared" si="16"/>
        <v>44533</v>
      </c>
      <c r="Q12" s="9">
        <f t="shared" si="6"/>
        <v>288</v>
      </c>
      <c r="R12" s="2">
        <v>44533</v>
      </c>
      <c r="S12" s="1" t="s">
        <v>2</v>
      </c>
      <c r="T12" s="1" t="s">
        <v>5</v>
      </c>
      <c r="U12" s="11">
        <f t="shared" si="7"/>
        <v>1</v>
      </c>
      <c r="V12" s="2">
        <v>44547</v>
      </c>
      <c r="W12" s="1" t="s">
        <v>1</v>
      </c>
      <c r="X12" s="1" t="s">
        <v>4</v>
      </c>
      <c r="Y12" s="11">
        <f t="shared" si="8"/>
        <v>0</v>
      </c>
      <c r="AC12" s="11">
        <f t="shared" si="9"/>
        <v>0</v>
      </c>
      <c r="AG12" s="11">
        <f t="shared" si="10"/>
        <v>0</v>
      </c>
      <c r="AJ12" s="2">
        <v>44245</v>
      </c>
      <c r="AL12" s="3">
        <f t="shared" si="11"/>
        <v>0</v>
      </c>
      <c r="AM12" s="3">
        <f t="shared" si="12"/>
        <v>-44533</v>
      </c>
      <c r="AN12" s="9">
        <v>288</v>
      </c>
      <c r="AO12" s="9">
        <f t="shared" si="13"/>
        <v>288</v>
      </c>
      <c r="AP12" s="9">
        <f t="shared" si="14"/>
        <v>288</v>
      </c>
      <c r="AQ12" s="3">
        <v>1</v>
      </c>
      <c r="AR12" s="3">
        <v>1</v>
      </c>
      <c r="AS12" s="9">
        <f t="shared" si="0"/>
        <v>2</v>
      </c>
      <c r="AT12" s="3">
        <v>42</v>
      </c>
      <c r="AU12" s="3" t="s">
        <v>16</v>
      </c>
      <c r="AV12" s="3">
        <v>1</v>
      </c>
      <c r="AW12" s="3" t="s">
        <v>17</v>
      </c>
      <c r="AX12" s="10">
        <v>44533</v>
      </c>
      <c r="AY12" s="9">
        <v>819.78424870000003</v>
      </c>
      <c r="AZ12" s="9">
        <v>1</v>
      </c>
      <c r="BA12" s="9">
        <f t="shared" si="15"/>
        <v>2</v>
      </c>
    </row>
    <row r="13" spans="1:53" ht="12.95" customHeight="1" x14ac:dyDescent="0.25">
      <c r="A13" s="1">
        <v>1032</v>
      </c>
      <c r="B13" s="1">
        <v>1</v>
      </c>
      <c r="C13" s="1">
        <v>1</v>
      </c>
      <c r="D13" s="1">
        <v>1</v>
      </c>
      <c r="E13" s="9">
        <f t="shared" si="1"/>
        <v>1</v>
      </c>
      <c r="F13" s="11" t="s">
        <v>2</v>
      </c>
      <c r="G13" s="10">
        <v>44531</v>
      </c>
      <c r="H13" s="9" t="e">
        <f>VLOOKUP(A13,'[1]omicron cases'!$A$2:$L$29,5,0)</f>
        <v>#N/A</v>
      </c>
      <c r="I13" s="9" t="e">
        <f t="shared" si="2"/>
        <v>#N/A</v>
      </c>
      <c r="J13" s="9">
        <f t="shared" si="3"/>
        <v>1</v>
      </c>
      <c r="K13" s="9">
        <f t="shared" si="4"/>
        <v>0</v>
      </c>
      <c r="L13" s="9" cm="1">
        <f t="array" ref="L13">IF(M13,M13-G13,NA)</f>
        <v>-61</v>
      </c>
      <c r="M13" s="10">
        <v>44470</v>
      </c>
      <c r="N13" s="9">
        <v>74.509077199999993</v>
      </c>
      <c r="O13" s="12">
        <f t="shared" si="5"/>
        <v>44249</v>
      </c>
      <c r="P13" s="9">
        <f t="shared" si="16"/>
        <v>469</v>
      </c>
      <c r="Q13" s="9">
        <f t="shared" si="6"/>
        <v>221</v>
      </c>
      <c r="R13" s="2">
        <v>44531</v>
      </c>
      <c r="S13" s="1" t="s">
        <v>2</v>
      </c>
      <c r="T13" s="1" t="s">
        <v>4</v>
      </c>
      <c r="U13" s="11">
        <f t="shared" si="7"/>
        <v>1</v>
      </c>
      <c r="V13" s="2">
        <v>44536</v>
      </c>
      <c r="W13" s="1" t="s">
        <v>3</v>
      </c>
      <c r="X13" s="1" t="s">
        <v>5</v>
      </c>
      <c r="Y13" s="11">
        <f t="shared" si="8"/>
        <v>0</v>
      </c>
      <c r="Z13" s="2">
        <v>44554</v>
      </c>
      <c r="AA13" s="1" t="s">
        <v>1</v>
      </c>
      <c r="AB13" s="1" t="s">
        <v>5</v>
      </c>
      <c r="AC13" s="11">
        <f t="shared" si="9"/>
        <v>0</v>
      </c>
      <c r="AG13" s="11">
        <f t="shared" si="10"/>
        <v>0</v>
      </c>
      <c r="AH13" s="2">
        <v>44001</v>
      </c>
      <c r="AJ13" s="2">
        <v>44249</v>
      </c>
      <c r="AL13" s="3">
        <f t="shared" si="11"/>
        <v>0</v>
      </c>
      <c r="AM13" s="3">
        <f t="shared" si="12"/>
        <v>-44470</v>
      </c>
      <c r="AN13" s="9">
        <v>221</v>
      </c>
      <c r="AO13" s="9">
        <f t="shared" si="13"/>
        <v>221</v>
      </c>
      <c r="AP13" s="9">
        <f t="shared" si="14"/>
        <v>221</v>
      </c>
      <c r="AQ13" s="3">
        <v>1</v>
      </c>
      <c r="AR13" s="3">
        <v>1</v>
      </c>
      <c r="AS13" s="9">
        <f t="shared" si="0"/>
        <v>2</v>
      </c>
      <c r="AT13" s="3">
        <v>48</v>
      </c>
      <c r="AU13" s="3" t="s">
        <v>16</v>
      </c>
      <c r="AV13" s="3">
        <v>1</v>
      </c>
      <c r="AW13" s="3" t="s">
        <v>17</v>
      </c>
      <c r="AX13" s="10">
        <v>44470</v>
      </c>
      <c r="AY13" s="9">
        <v>74.509077199999993</v>
      </c>
      <c r="AZ13" s="9">
        <v>1</v>
      </c>
      <c r="BA13" s="9">
        <f t="shared" si="15"/>
        <v>2</v>
      </c>
    </row>
    <row r="14" spans="1:53" ht="12.95" customHeight="1" x14ac:dyDescent="0.25">
      <c r="A14" s="1">
        <v>1036</v>
      </c>
      <c r="B14" s="1">
        <v>1</v>
      </c>
      <c r="C14" s="1">
        <v>1</v>
      </c>
      <c r="D14" s="1">
        <v>1</v>
      </c>
      <c r="E14" s="9">
        <f t="shared" si="1"/>
        <v>0</v>
      </c>
      <c r="H14" s="9" t="e">
        <f>VLOOKUP(A14,'[1]omicron cases'!$A$2:$L$29,5,0)</f>
        <v>#N/A</v>
      </c>
      <c r="I14" s="9" t="e">
        <f t="shared" si="2"/>
        <v>#N/A</v>
      </c>
      <c r="J14" s="9">
        <f t="shared" si="3"/>
        <v>1</v>
      </c>
      <c r="K14" s="9">
        <f t="shared" si="4"/>
        <v>1</v>
      </c>
      <c r="L14" s="9" t="e" cm="1">
        <f t="array" ref="L14">IF(M14,M14-G14,NA)</f>
        <v>#NAME?</v>
      </c>
      <c r="M14" s="10"/>
      <c r="O14" s="12">
        <f t="shared" si="5"/>
        <v>44518</v>
      </c>
      <c r="P14" s="9">
        <f t="shared" si="16"/>
        <v>-44006</v>
      </c>
      <c r="Q14" s="9">
        <f t="shared" si="6"/>
        <v>-44518</v>
      </c>
      <c r="R14" s="2">
        <v>44551</v>
      </c>
      <c r="S14" s="1" t="s">
        <v>1</v>
      </c>
      <c r="T14" s="1" t="s">
        <v>5</v>
      </c>
      <c r="U14" s="11">
        <f t="shared" si="7"/>
        <v>0</v>
      </c>
      <c r="Y14" s="11">
        <f t="shared" si="8"/>
        <v>0</v>
      </c>
      <c r="AC14" s="11">
        <f t="shared" si="9"/>
        <v>0</v>
      </c>
      <c r="AG14" s="11">
        <f t="shared" si="10"/>
        <v>0</v>
      </c>
      <c r="AH14" s="2">
        <v>44006</v>
      </c>
      <c r="AJ14" s="2">
        <v>44251</v>
      </c>
      <c r="AK14" s="2">
        <v>44518</v>
      </c>
      <c r="AL14" s="3">
        <f t="shared" si="11"/>
        <v>0</v>
      </c>
      <c r="AM14" s="3">
        <f t="shared" si="12"/>
        <v>44518</v>
      </c>
      <c r="AN14" s="9">
        <v>-44518</v>
      </c>
      <c r="AO14" s="9">
        <f t="shared" si="13"/>
        <v>-44251</v>
      </c>
      <c r="AP14" s="9">
        <f t="shared" si="14"/>
        <v>-44251</v>
      </c>
      <c r="AQ14" s="3">
        <v>1</v>
      </c>
      <c r="AR14" s="3">
        <v>1</v>
      </c>
      <c r="AS14" s="9">
        <f t="shared" si="0"/>
        <v>3</v>
      </c>
      <c r="AT14" s="3">
        <v>52</v>
      </c>
      <c r="AU14" s="3" t="s">
        <v>16</v>
      </c>
      <c r="AV14" s="3">
        <v>1</v>
      </c>
      <c r="AW14" s="3" t="s">
        <v>17</v>
      </c>
      <c r="AX14" s="10"/>
      <c r="AY14" s="9"/>
      <c r="AZ14" s="9"/>
      <c r="BA14" s="9">
        <f t="shared" si="15"/>
        <v>3</v>
      </c>
    </row>
    <row r="15" spans="1:53" x14ac:dyDescent="0.25">
      <c r="A15" s="1">
        <v>1037</v>
      </c>
      <c r="B15" s="1">
        <v>1</v>
      </c>
      <c r="C15" s="1">
        <v>1</v>
      </c>
      <c r="D15" s="1">
        <v>2</v>
      </c>
      <c r="E15" s="9">
        <f t="shared" si="1"/>
        <v>0</v>
      </c>
      <c r="H15" s="9" t="e">
        <f>VLOOKUP(A15,'[1]omicron cases'!$A$2:$L$29,5,0)</f>
        <v>#N/A</v>
      </c>
      <c r="I15" s="9" t="e">
        <f t="shared" si="2"/>
        <v>#N/A</v>
      </c>
      <c r="J15" s="9">
        <f t="shared" si="3"/>
        <v>0</v>
      </c>
      <c r="K15" s="9">
        <f t="shared" si="4"/>
        <v>0</v>
      </c>
      <c r="L15" s="9" cm="1">
        <f t="array" ref="L15">IF(M15,M15-G15,NA)</f>
        <v>44515</v>
      </c>
      <c r="M15" s="10">
        <v>44515</v>
      </c>
      <c r="N15" s="9">
        <v>2599.3039349999999</v>
      </c>
      <c r="O15" s="12">
        <f t="shared" si="5"/>
        <v>44246</v>
      </c>
      <c r="P15" s="9">
        <f t="shared" si="16"/>
        <v>44515</v>
      </c>
      <c r="Q15" s="9">
        <f t="shared" si="6"/>
        <v>269</v>
      </c>
      <c r="R15" s="2">
        <v>44533</v>
      </c>
      <c r="S15" s="1" t="s">
        <v>1</v>
      </c>
      <c r="T15" s="1" t="s">
        <v>4</v>
      </c>
      <c r="U15" s="11">
        <f t="shared" si="7"/>
        <v>0</v>
      </c>
      <c r="Y15" s="11">
        <f t="shared" si="8"/>
        <v>0</v>
      </c>
      <c r="AC15" s="11">
        <f t="shared" si="9"/>
        <v>0</v>
      </c>
      <c r="AG15" s="11">
        <f t="shared" si="10"/>
        <v>0</v>
      </c>
      <c r="AJ15" s="2">
        <v>44246</v>
      </c>
      <c r="AL15" s="3">
        <f t="shared" si="11"/>
        <v>0</v>
      </c>
      <c r="AM15" s="3">
        <f t="shared" si="12"/>
        <v>-44515</v>
      </c>
      <c r="AN15" s="9">
        <v>269</v>
      </c>
      <c r="AO15" s="9">
        <f t="shared" si="13"/>
        <v>269</v>
      </c>
      <c r="AP15" s="9">
        <f t="shared" si="14"/>
        <v>269</v>
      </c>
      <c r="AQ15" s="3">
        <v>1</v>
      </c>
      <c r="AR15" s="3">
        <v>1</v>
      </c>
      <c r="AS15" s="9">
        <f t="shared" si="0"/>
        <v>2</v>
      </c>
      <c r="AT15" s="3">
        <v>38</v>
      </c>
      <c r="AU15" s="3" t="s">
        <v>16</v>
      </c>
      <c r="AV15" s="3">
        <v>1</v>
      </c>
      <c r="AW15" s="3" t="s">
        <v>17</v>
      </c>
      <c r="AX15" s="10">
        <v>44515</v>
      </c>
      <c r="AY15" s="9">
        <v>2599.3039349999999</v>
      </c>
      <c r="AZ15" s="9">
        <v>1</v>
      </c>
      <c r="BA15" s="9">
        <f t="shared" si="15"/>
        <v>2</v>
      </c>
    </row>
    <row r="16" spans="1:53" x14ac:dyDescent="0.25">
      <c r="A16" s="1">
        <v>1038</v>
      </c>
      <c r="B16" s="1">
        <v>1</v>
      </c>
      <c r="C16" s="1">
        <v>1</v>
      </c>
      <c r="D16" s="1">
        <v>2</v>
      </c>
      <c r="E16" s="9">
        <f t="shared" si="1"/>
        <v>0</v>
      </c>
      <c r="H16" s="9" t="e">
        <f>VLOOKUP(A16,'[1]omicron cases'!$A$2:$L$29,5,0)</f>
        <v>#N/A</v>
      </c>
      <c r="I16" s="9" t="e">
        <f t="shared" si="2"/>
        <v>#N/A</v>
      </c>
      <c r="J16" s="9">
        <f t="shared" si="3"/>
        <v>1</v>
      </c>
      <c r="K16" s="9">
        <f t="shared" si="4"/>
        <v>0</v>
      </c>
      <c r="L16" s="9" cm="1">
        <f t="array" ref="L16">IF(M16,M16-G16,NA)</f>
        <v>44473</v>
      </c>
      <c r="M16" s="10">
        <v>44473</v>
      </c>
      <c r="O16" s="12">
        <f t="shared" si="5"/>
        <v>44245</v>
      </c>
      <c r="P16" s="9">
        <f t="shared" si="16"/>
        <v>466</v>
      </c>
      <c r="Q16" s="9">
        <f>M16-O16</f>
        <v>228</v>
      </c>
      <c r="R16" s="2">
        <v>44529</v>
      </c>
      <c r="S16" s="1" t="s">
        <v>1</v>
      </c>
      <c r="T16" s="1" t="s">
        <v>4</v>
      </c>
      <c r="U16" s="11">
        <f t="shared" si="7"/>
        <v>0</v>
      </c>
      <c r="Y16" s="11">
        <f t="shared" si="8"/>
        <v>0</v>
      </c>
      <c r="AC16" s="11">
        <f t="shared" si="9"/>
        <v>0</v>
      </c>
      <c r="AG16" s="11">
        <f t="shared" si="10"/>
        <v>0</v>
      </c>
      <c r="AH16" s="2">
        <v>44007</v>
      </c>
      <c r="AJ16" s="2">
        <v>44245</v>
      </c>
      <c r="AL16" s="3">
        <f t="shared" si="11"/>
        <v>0</v>
      </c>
      <c r="AM16" s="3">
        <f t="shared" si="12"/>
        <v>-44473</v>
      </c>
      <c r="AN16" s="9">
        <v>228</v>
      </c>
      <c r="AO16" s="9">
        <f t="shared" si="13"/>
        <v>228</v>
      </c>
      <c r="AP16" s="9">
        <f t="shared" si="14"/>
        <v>228</v>
      </c>
      <c r="AQ16" s="3">
        <v>1</v>
      </c>
      <c r="AR16" s="3">
        <v>1</v>
      </c>
      <c r="AS16" s="9">
        <f t="shared" si="0"/>
        <v>2</v>
      </c>
      <c r="AT16" s="3">
        <v>44</v>
      </c>
      <c r="AU16" s="3" t="s">
        <v>16</v>
      </c>
      <c r="AV16" s="3">
        <v>1</v>
      </c>
      <c r="AW16" s="3" t="s">
        <v>17</v>
      </c>
      <c r="AX16" s="10">
        <v>44473</v>
      </c>
      <c r="AY16" s="9">
        <v>1680.2485216</v>
      </c>
      <c r="AZ16" s="9">
        <v>1</v>
      </c>
      <c r="BA16" s="9">
        <f t="shared" si="15"/>
        <v>2</v>
      </c>
    </row>
    <row r="17" spans="1:53" ht="12.95" customHeight="1" x14ac:dyDescent="0.25">
      <c r="A17" s="1">
        <v>1041</v>
      </c>
      <c r="B17" s="1">
        <v>1</v>
      </c>
      <c r="C17" s="1">
        <v>1</v>
      </c>
      <c r="D17" s="1">
        <v>2</v>
      </c>
      <c r="E17" s="9">
        <f t="shared" si="1"/>
        <v>0</v>
      </c>
      <c r="H17" s="9" t="e">
        <f>VLOOKUP(A17,'[1]omicron cases'!$A$2:$L$29,5,0)</f>
        <v>#N/A</v>
      </c>
      <c r="I17" s="9" t="e">
        <f t="shared" si="2"/>
        <v>#N/A</v>
      </c>
      <c r="J17" s="9">
        <f t="shared" si="3"/>
        <v>1</v>
      </c>
      <c r="K17" s="9">
        <f t="shared" si="4"/>
        <v>1</v>
      </c>
      <c r="L17" s="9" t="e" cm="1">
        <f t="array" ref="L17">IF(M17,M17-G17,NA)</f>
        <v>#NAME?</v>
      </c>
      <c r="M17" s="10"/>
      <c r="O17" s="12">
        <f t="shared" si="5"/>
        <v>44512</v>
      </c>
      <c r="P17" s="9">
        <f t="shared" si="16"/>
        <v>-44440</v>
      </c>
      <c r="Q17" s="9">
        <f t="shared" si="6"/>
        <v>-44512</v>
      </c>
      <c r="R17" s="2">
        <v>44532</v>
      </c>
      <c r="S17" s="1" t="s">
        <v>1</v>
      </c>
      <c r="T17" s="1" t="s">
        <v>4</v>
      </c>
      <c r="U17" s="11">
        <f t="shared" si="7"/>
        <v>0</v>
      </c>
      <c r="Y17" s="11">
        <f t="shared" si="8"/>
        <v>0</v>
      </c>
      <c r="AC17" s="11">
        <f t="shared" si="9"/>
        <v>0</v>
      </c>
      <c r="AG17" s="11">
        <f t="shared" si="10"/>
        <v>0</v>
      </c>
      <c r="AH17" s="2">
        <v>44440</v>
      </c>
      <c r="AJ17" s="2">
        <v>44251</v>
      </c>
      <c r="AK17" s="2">
        <v>44512</v>
      </c>
      <c r="AL17" s="3">
        <f t="shared" si="11"/>
        <v>0</v>
      </c>
      <c r="AM17" s="3">
        <f t="shared" si="12"/>
        <v>44512</v>
      </c>
      <c r="AN17" s="9">
        <v>-44512</v>
      </c>
      <c r="AO17" s="9">
        <f t="shared" si="13"/>
        <v>-44251</v>
      </c>
      <c r="AP17" s="9">
        <f t="shared" si="14"/>
        <v>-44251</v>
      </c>
      <c r="AQ17" s="3">
        <v>1</v>
      </c>
      <c r="AR17" s="3">
        <v>1</v>
      </c>
      <c r="AS17" s="9">
        <f t="shared" si="0"/>
        <v>3</v>
      </c>
      <c r="AT17" s="3">
        <v>42</v>
      </c>
      <c r="AU17" s="3" t="s">
        <v>16</v>
      </c>
      <c r="AV17" s="3">
        <v>1</v>
      </c>
      <c r="AW17" s="3" t="s">
        <v>17</v>
      </c>
      <c r="AX17" s="10"/>
      <c r="AY17" s="9">
        <v>8374.5388555000009</v>
      </c>
      <c r="AZ17" s="9">
        <v>2</v>
      </c>
      <c r="BA17" s="9">
        <f t="shared" si="15"/>
        <v>3</v>
      </c>
    </row>
    <row r="18" spans="1:53" x14ac:dyDescent="0.25">
      <c r="A18" s="1">
        <v>1042</v>
      </c>
      <c r="B18" s="1">
        <v>1</v>
      </c>
      <c r="C18" s="1">
        <v>1</v>
      </c>
      <c r="D18" s="1">
        <v>2</v>
      </c>
      <c r="E18" s="9">
        <f t="shared" si="1"/>
        <v>1</v>
      </c>
      <c r="F18" s="11" t="s">
        <v>2</v>
      </c>
      <c r="G18" s="10">
        <v>44540</v>
      </c>
      <c r="H18" s="9" t="e">
        <f>VLOOKUP(A18,'[1]omicron cases'!$A$2:$L$29,5,0)</f>
        <v>#N/A</v>
      </c>
      <c r="I18" s="9" t="e">
        <f t="shared" si="2"/>
        <v>#N/A</v>
      </c>
      <c r="J18" s="9">
        <f t="shared" si="3"/>
        <v>1</v>
      </c>
      <c r="K18" s="9">
        <f t="shared" si="4"/>
        <v>0</v>
      </c>
      <c r="L18" s="9" cm="1">
        <f t="array" ref="L18">IF(M18,M18-G18,NA)</f>
        <v>-35</v>
      </c>
      <c r="M18" s="10">
        <v>44505</v>
      </c>
      <c r="N18" s="9">
        <v>586.90069649999998</v>
      </c>
      <c r="O18" s="12">
        <f t="shared" si="5"/>
        <v>44250</v>
      </c>
      <c r="P18" s="9">
        <f t="shared" si="16"/>
        <v>469</v>
      </c>
      <c r="Q18" s="9">
        <f t="shared" si="6"/>
        <v>255</v>
      </c>
      <c r="R18" s="2">
        <v>44540</v>
      </c>
      <c r="S18" s="1" t="s">
        <v>2</v>
      </c>
      <c r="T18" s="1" t="s">
        <v>4</v>
      </c>
      <c r="U18" s="11">
        <f t="shared" si="7"/>
        <v>1</v>
      </c>
      <c r="Y18" s="11">
        <f t="shared" si="8"/>
        <v>0</v>
      </c>
      <c r="AC18" s="11">
        <f t="shared" si="9"/>
        <v>0</v>
      </c>
      <c r="AG18" s="11">
        <f t="shared" si="10"/>
        <v>0</v>
      </c>
      <c r="AH18" s="2">
        <v>44036</v>
      </c>
      <c r="AJ18" s="2">
        <v>44250</v>
      </c>
      <c r="AL18" s="3">
        <f t="shared" si="11"/>
        <v>0</v>
      </c>
      <c r="AM18" s="3">
        <f t="shared" si="12"/>
        <v>-44505</v>
      </c>
      <c r="AN18" s="9">
        <v>255</v>
      </c>
      <c r="AO18" s="9">
        <f t="shared" si="13"/>
        <v>255</v>
      </c>
      <c r="AP18" s="9">
        <f t="shared" si="14"/>
        <v>255</v>
      </c>
      <c r="AQ18" s="3">
        <v>1</v>
      </c>
      <c r="AR18" s="3">
        <v>1</v>
      </c>
      <c r="AS18" s="9">
        <f t="shared" si="0"/>
        <v>2</v>
      </c>
      <c r="AT18" s="3">
        <v>44</v>
      </c>
      <c r="AU18" s="3" t="s">
        <v>16</v>
      </c>
      <c r="AV18" s="3">
        <v>1</v>
      </c>
      <c r="AW18" s="3" t="s">
        <v>17</v>
      </c>
      <c r="AX18" s="10">
        <v>44505</v>
      </c>
      <c r="AY18" s="9">
        <v>586.90069649999998</v>
      </c>
      <c r="AZ18" s="9">
        <v>1</v>
      </c>
      <c r="BA18" s="9">
        <f t="shared" si="15"/>
        <v>2</v>
      </c>
    </row>
    <row r="19" spans="1:53" x14ac:dyDescent="0.25">
      <c r="A19" s="1">
        <v>1043</v>
      </c>
      <c r="B19" s="1">
        <v>1</v>
      </c>
      <c r="C19" s="1">
        <v>1</v>
      </c>
      <c r="D19" s="1">
        <v>2</v>
      </c>
      <c r="E19" s="9">
        <f t="shared" si="1"/>
        <v>0</v>
      </c>
      <c r="H19" s="9" t="e">
        <f>VLOOKUP(A19,'[1]omicron cases'!$A$2:$L$29,5,0)</f>
        <v>#N/A</v>
      </c>
      <c r="I19" s="9" t="e">
        <f t="shared" si="2"/>
        <v>#N/A</v>
      </c>
      <c r="J19" s="9">
        <f t="shared" si="3"/>
        <v>1</v>
      </c>
      <c r="K19" s="9">
        <f t="shared" si="4"/>
        <v>1</v>
      </c>
      <c r="L19" s="9" t="e" cm="1">
        <f t="array" ref="L19">IF(M19,M19-G19,NA)</f>
        <v>#NAME?</v>
      </c>
      <c r="M19" s="10"/>
      <c r="O19" s="12">
        <f t="shared" si="5"/>
        <v>44519</v>
      </c>
      <c r="P19" s="9">
        <f t="shared" si="16"/>
        <v>-44011</v>
      </c>
      <c r="Q19" s="9">
        <f t="shared" si="6"/>
        <v>-44519</v>
      </c>
      <c r="R19" s="2">
        <v>44543</v>
      </c>
      <c r="S19" s="1" t="s">
        <v>1</v>
      </c>
      <c r="T19" s="1" t="s">
        <v>4</v>
      </c>
      <c r="U19" s="11">
        <f t="shared" si="7"/>
        <v>0</v>
      </c>
      <c r="Y19" s="11">
        <f t="shared" si="8"/>
        <v>0</v>
      </c>
      <c r="AC19" s="11">
        <f t="shared" si="9"/>
        <v>0</v>
      </c>
      <c r="AG19" s="11">
        <f t="shared" si="10"/>
        <v>0</v>
      </c>
      <c r="AH19" s="2">
        <v>44011</v>
      </c>
      <c r="AJ19" s="2">
        <v>44251</v>
      </c>
      <c r="AK19" s="2">
        <v>44519</v>
      </c>
      <c r="AL19" s="3">
        <f t="shared" si="11"/>
        <v>0</v>
      </c>
      <c r="AM19" s="3">
        <f t="shared" si="12"/>
        <v>44519</v>
      </c>
      <c r="AN19" s="9">
        <v>-44519</v>
      </c>
      <c r="AO19" s="9">
        <f t="shared" si="13"/>
        <v>-44251</v>
      </c>
      <c r="AP19" s="9">
        <f t="shared" si="14"/>
        <v>-44251</v>
      </c>
      <c r="AQ19" s="3">
        <v>1</v>
      </c>
      <c r="AR19" s="3">
        <v>1</v>
      </c>
      <c r="AS19" s="9">
        <f t="shared" si="0"/>
        <v>3</v>
      </c>
      <c r="AT19" s="3">
        <v>45</v>
      </c>
      <c r="AU19" s="3" t="s">
        <v>16</v>
      </c>
      <c r="AV19" s="3">
        <v>1</v>
      </c>
      <c r="AW19" s="3" t="s">
        <v>17</v>
      </c>
      <c r="AX19" s="10"/>
      <c r="AY19" s="9"/>
      <c r="AZ19" s="9"/>
      <c r="BA19" s="9">
        <f t="shared" si="15"/>
        <v>3</v>
      </c>
    </row>
    <row r="20" spans="1:53" x14ac:dyDescent="0.25">
      <c r="A20" s="1">
        <v>1047</v>
      </c>
      <c r="B20" s="1">
        <v>1</v>
      </c>
      <c r="C20" s="1">
        <v>1</v>
      </c>
      <c r="D20" s="1">
        <v>2</v>
      </c>
      <c r="E20" s="9">
        <f t="shared" si="1"/>
        <v>0</v>
      </c>
      <c r="H20" s="9" t="e">
        <f>VLOOKUP(A20,'[1]omicron cases'!$A$2:$L$29,5,0)</f>
        <v>#N/A</v>
      </c>
      <c r="I20" s="9" t="e">
        <f t="shared" si="2"/>
        <v>#N/A</v>
      </c>
      <c r="J20" s="9">
        <f t="shared" si="3"/>
        <v>1</v>
      </c>
      <c r="K20" s="9">
        <f t="shared" si="4"/>
        <v>1</v>
      </c>
      <c r="L20" s="9" t="e" cm="1">
        <f t="array" ref="L20">IF(M20,M20-G20,NA)</f>
        <v>#NAME?</v>
      </c>
      <c r="M20" s="10"/>
      <c r="O20" s="12">
        <f t="shared" si="5"/>
        <v>44519</v>
      </c>
      <c r="P20" s="9">
        <f t="shared" si="16"/>
        <v>-44036</v>
      </c>
      <c r="Q20" s="9">
        <f t="shared" si="6"/>
        <v>-44519</v>
      </c>
      <c r="R20" s="2">
        <v>44540</v>
      </c>
      <c r="S20" s="1" t="s">
        <v>1</v>
      </c>
      <c r="T20" s="1" t="s">
        <v>4</v>
      </c>
      <c r="U20" s="11">
        <f t="shared" si="7"/>
        <v>0</v>
      </c>
      <c r="Y20" s="11">
        <f t="shared" si="8"/>
        <v>0</v>
      </c>
      <c r="AC20" s="11">
        <f t="shared" si="9"/>
        <v>0</v>
      </c>
      <c r="AG20" s="11">
        <f t="shared" si="10"/>
        <v>0</v>
      </c>
      <c r="AH20" s="2">
        <v>44036</v>
      </c>
      <c r="AJ20" s="2">
        <v>44249</v>
      </c>
      <c r="AK20" s="2">
        <v>44519</v>
      </c>
      <c r="AL20" s="3">
        <f t="shared" si="11"/>
        <v>0</v>
      </c>
      <c r="AM20" s="3">
        <f t="shared" si="12"/>
        <v>44519</v>
      </c>
      <c r="AN20" s="9">
        <v>-44519</v>
      </c>
      <c r="AO20" s="9">
        <f t="shared" si="13"/>
        <v>-44249</v>
      </c>
      <c r="AP20" s="9">
        <f t="shared" si="14"/>
        <v>-44249</v>
      </c>
      <c r="AQ20" s="3">
        <v>1</v>
      </c>
      <c r="AR20" s="3">
        <v>1</v>
      </c>
      <c r="AS20" s="9">
        <f t="shared" si="0"/>
        <v>3</v>
      </c>
      <c r="AT20" s="3">
        <v>50</v>
      </c>
      <c r="AU20" s="3" t="s">
        <v>16</v>
      </c>
      <c r="AV20" s="3">
        <v>1</v>
      </c>
      <c r="AW20" s="3" t="s">
        <v>17</v>
      </c>
      <c r="AX20" s="10"/>
      <c r="AY20" s="9"/>
      <c r="AZ20" s="9"/>
      <c r="BA20" s="9">
        <f t="shared" si="15"/>
        <v>3</v>
      </c>
    </row>
    <row r="21" spans="1:53" x14ac:dyDescent="0.25">
      <c r="A21" s="1">
        <v>1049</v>
      </c>
      <c r="B21" s="1">
        <v>1</v>
      </c>
      <c r="C21" s="1">
        <v>1</v>
      </c>
      <c r="D21" s="1">
        <v>2</v>
      </c>
      <c r="E21" s="9">
        <f t="shared" si="1"/>
        <v>0</v>
      </c>
      <c r="H21" s="9" t="e">
        <f>VLOOKUP(A21,'[1]omicron cases'!$A$2:$L$29,5,0)</f>
        <v>#N/A</v>
      </c>
      <c r="I21" s="9" t="e">
        <f t="shared" si="2"/>
        <v>#N/A</v>
      </c>
      <c r="J21" s="9">
        <f t="shared" si="3"/>
        <v>1</v>
      </c>
      <c r="K21" s="9">
        <f t="shared" si="4"/>
        <v>1</v>
      </c>
      <c r="L21" s="9" t="e" cm="1">
        <f t="array" ref="L21">IF(M21,M21-G21,NA)</f>
        <v>#NAME?</v>
      </c>
      <c r="M21" s="10"/>
      <c r="O21" s="12">
        <f t="shared" si="5"/>
        <v>44514</v>
      </c>
      <c r="P21" s="9">
        <f t="shared" si="16"/>
        <v>-44306</v>
      </c>
      <c r="Q21" s="9">
        <f t="shared" si="6"/>
        <v>-44514</v>
      </c>
      <c r="R21" s="2">
        <v>44529</v>
      </c>
      <c r="S21" s="1" t="s">
        <v>1</v>
      </c>
      <c r="T21" s="1" t="s">
        <v>4</v>
      </c>
      <c r="U21" s="11">
        <f t="shared" si="7"/>
        <v>0</v>
      </c>
      <c r="Y21" s="11">
        <f t="shared" si="8"/>
        <v>0</v>
      </c>
      <c r="AC21" s="11">
        <f t="shared" si="9"/>
        <v>0</v>
      </c>
      <c r="AG21" s="11">
        <f t="shared" si="10"/>
        <v>0</v>
      </c>
      <c r="AH21" s="2">
        <v>44306</v>
      </c>
      <c r="AJ21" s="2">
        <v>44244</v>
      </c>
      <c r="AK21" s="2">
        <v>44514</v>
      </c>
      <c r="AL21" s="3">
        <f t="shared" si="11"/>
        <v>0</v>
      </c>
      <c r="AM21" s="3">
        <f t="shared" si="12"/>
        <v>44514</v>
      </c>
      <c r="AN21" s="9">
        <v>-44514</v>
      </c>
      <c r="AO21" s="9">
        <f t="shared" si="13"/>
        <v>-44244</v>
      </c>
      <c r="AP21" s="9">
        <f t="shared" si="14"/>
        <v>-44244</v>
      </c>
      <c r="AQ21" s="3">
        <v>1</v>
      </c>
      <c r="AR21" s="3">
        <v>1</v>
      </c>
      <c r="AS21" s="9">
        <f t="shared" si="0"/>
        <v>3</v>
      </c>
      <c r="AT21" s="3">
        <v>46</v>
      </c>
      <c r="AU21" s="3" t="s">
        <v>16</v>
      </c>
      <c r="AV21" s="3">
        <v>1</v>
      </c>
      <c r="AW21" s="3" t="s">
        <v>17</v>
      </c>
      <c r="AX21" s="10"/>
      <c r="AY21" s="9"/>
      <c r="AZ21" s="9"/>
      <c r="BA21" s="9">
        <f t="shared" si="15"/>
        <v>3</v>
      </c>
    </row>
    <row r="22" spans="1:53" x14ac:dyDescent="0.25">
      <c r="A22" s="1">
        <v>1050</v>
      </c>
      <c r="B22" s="1">
        <v>1</v>
      </c>
      <c r="C22" s="1">
        <v>1</v>
      </c>
      <c r="D22" s="1">
        <v>2</v>
      </c>
      <c r="E22" s="9">
        <f t="shared" si="1"/>
        <v>0</v>
      </c>
      <c r="H22" s="9" t="e">
        <f>VLOOKUP(A22,'[1]omicron cases'!$A$2:$L$29,5,0)</f>
        <v>#N/A</v>
      </c>
      <c r="I22" s="9" t="e">
        <f t="shared" si="2"/>
        <v>#N/A</v>
      </c>
      <c r="J22" s="9">
        <f t="shared" si="3"/>
        <v>1</v>
      </c>
      <c r="K22" s="9">
        <f t="shared" si="4"/>
        <v>1</v>
      </c>
      <c r="L22" s="9" cm="1">
        <f t="array" ref="L22">IF(M22,M22-G22,NA)</f>
        <v>44491</v>
      </c>
      <c r="M22" s="10">
        <v>44491</v>
      </c>
      <c r="N22" s="9">
        <v>330.87187460000001</v>
      </c>
      <c r="O22" s="12">
        <f t="shared" si="5"/>
        <v>44531</v>
      </c>
      <c r="P22" s="9">
        <f t="shared" si="16"/>
        <v>182</v>
      </c>
      <c r="Q22" s="9">
        <f t="shared" si="6"/>
        <v>-40</v>
      </c>
      <c r="R22" s="2">
        <v>44525</v>
      </c>
      <c r="S22" s="1" t="s">
        <v>1</v>
      </c>
      <c r="T22" s="1" t="s">
        <v>4</v>
      </c>
      <c r="U22" s="11">
        <f t="shared" si="7"/>
        <v>0</v>
      </c>
      <c r="V22" s="2">
        <v>44543</v>
      </c>
      <c r="W22" s="1" t="s">
        <v>1</v>
      </c>
      <c r="X22" s="1" t="s">
        <v>4</v>
      </c>
      <c r="Y22" s="11">
        <f t="shared" si="8"/>
        <v>0</v>
      </c>
      <c r="AC22" s="11">
        <f t="shared" si="9"/>
        <v>0</v>
      </c>
      <c r="AG22" s="11">
        <f t="shared" si="10"/>
        <v>0</v>
      </c>
      <c r="AH22" s="2">
        <v>44309</v>
      </c>
      <c r="AJ22" s="2">
        <v>44245</v>
      </c>
      <c r="AK22" s="2">
        <v>44531</v>
      </c>
      <c r="AL22" s="3">
        <f t="shared" si="11"/>
        <v>0</v>
      </c>
      <c r="AM22" s="3">
        <f t="shared" si="12"/>
        <v>40</v>
      </c>
      <c r="AN22" s="9">
        <v>-40</v>
      </c>
      <c r="AO22" s="9">
        <f t="shared" si="13"/>
        <v>246</v>
      </c>
      <c r="AP22" s="9">
        <f t="shared" si="14"/>
        <v>246</v>
      </c>
      <c r="AQ22" s="3">
        <v>1</v>
      </c>
      <c r="AR22" s="3">
        <v>1</v>
      </c>
      <c r="AS22" s="9">
        <f t="shared" si="0"/>
        <v>2</v>
      </c>
      <c r="AT22" s="3">
        <v>44</v>
      </c>
      <c r="AU22" s="3" t="s">
        <v>16</v>
      </c>
      <c r="AV22" s="3">
        <v>1</v>
      </c>
      <c r="AW22" s="3" t="s">
        <v>17</v>
      </c>
      <c r="AX22" s="10">
        <v>44491</v>
      </c>
      <c r="AY22" s="9">
        <v>330.87187460000001</v>
      </c>
      <c r="AZ22" s="9">
        <v>1</v>
      </c>
      <c r="BA22" s="9">
        <f t="shared" si="15"/>
        <v>2</v>
      </c>
    </row>
    <row r="23" spans="1:53" ht="12.95" customHeight="1" x14ac:dyDescent="0.25">
      <c r="A23" s="1">
        <v>1052</v>
      </c>
      <c r="B23" s="1">
        <v>1</v>
      </c>
      <c r="C23" s="1">
        <v>1</v>
      </c>
      <c r="D23" s="1">
        <v>1</v>
      </c>
      <c r="E23" s="9">
        <f t="shared" si="1"/>
        <v>0</v>
      </c>
      <c r="H23" s="9" t="e">
        <f>VLOOKUP(A23,'[1]omicron cases'!$A$2:$L$29,5,0)</f>
        <v>#N/A</v>
      </c>
      <c r="I23" s="9" t="e">
        <f t="shared" si="2"/>
        <v>#N/A</v>
      </c>
      <c r="J23" s="9">
        <f t="shared" si="3"/>
        <v>1</v>
      </c>
      <c r="K23" s="9">
        <f t="shared" si="4"/>
        <v>1</v>
      </c>
      <c r="L23" s="9" t="e" cm="1">
        <f t="array" ref="L23">IF(M23,M23-G23,NA)</f>
        <v>#NAME?</v>
      </c>
      <c r="M23" s="10"/>
      <c r="O23" s="12">
        <f t="shared" si="5"/>
        <v>44529</v>
      </c>
      <c r="P23" s="9">
        <f t="shared" si="16"/>
        <v>-44015</v>
      </c>
      <c r="Q23" s="9">
        <f t="shared" si="6"/>
        <v>-44529</v>
      </c>
      <c r="R23" s="2">
        <v>44525</v>
      </c>
      <c r="S23" s="1" t="s">
        <v>1</v>
      </c>
      <c r="T23" s="1" t="s">
        <v>4</v>
      </c>
      <c r="U23" s="11">
        <f t="shared" si="7"/>
        <v>0</v>
      </c>
      <c r="V23" s="2">
        <v>44531</v>
      </c>
      <c r="W23" s="1" t="s">
        <v>1</v>
      </c>
      <c r="X23" s="1" t="s">
        <v>5</v>
      </c>
      <c r="Y23" s="11">
        <f t="shared" si="8"/>
        <v>0</v>
      </c>
      <c r="Z23" s="2">
        <v>44540</v>
      </c>
      <c r="AA23" s="1" t="s">
        <v>1</v>
      </c>
      <c r="AB23" s="1" t="s">
        <v>5</v>
      </c>
      <c r="AC23" s="11">
        <f t="shared" si="9"/>
        <v>0</v>
      </c>
      <c r="AG23" s="11">
        <f t="shared" si="10"/>
        <v>0</v>
      </c>
      <c r="AH23" s="2">
        <v>44015</v>
      </c>
      <c r="AJ23" s="2">
        <v>44245</v>
      </c>
      <c r="AK23" s="2">
        <v>44529</v>
      </c>
      <c r="AL23" s="3">
        <f t="shared" si="11"/>
        <v>0</v>
      </c>
      <c r="AM23" s="3">
        <f t="shared" si="12"/>
        <v>44529</v>
      </c>
      <c r="AN23" s="9">
        <v>-44529</v>
      </c>
      <c r="AO23" s="9">
        <f t="shared" si="13"/>
        <v>-44245</v>
      </c>
      <c r="AP23" s="9">
        <f t="shared" si="14"/>
        <v>-44245</v>
      </c>
      <c r="AQ23" s="3">
        <v>1</v>
      </c>
      <c r="AR23" s="3">
        <v>1</v>
      </c>
      <c r="AS23" s="9">
        <f t="shared" si="0"/>
        <v>3</v>
      </c>
      <c r="AT23" s="3">
        <v>44</v>
      </c>
      <c r="AU23" s="3" t="s">
        <v>16</v>
      </c>
      <c r="AV23" s="3">
        <v>1</v>
      </c>
      <c r="AW23" s="3" t="s">
        <v>17</v>
      </c>
      <c r="AX23" s="10"/>
      <c r="AY23" s="9"/>
      <c r="AZ23" s="9"/>
      <c r="BA23" s="9">
        <f t="shared" si="15"/>
        <v>3</v>
      </c>
    </row>
    <row r="24" spans="1:53" ht="12.95" customHeight="1" x14ac:dyDescent="0.25">
      <c r="A24" s="1">
        <v>1055</v>
      </c>
      <c r="B24" s="1">
        <v>1</v>
      </c>
      <c r="C24" s="1">
        <v>1</v>
      </c>
      <c r="D24" s="1">
        <v>1</v>
      </c>
      <c r="E24" s="9">
        <f t="shared" si="1"/>
        <v>1</v>
      </c>
      <c r="F24" s="11" t="s">
        <v>2</v>
      </c>
      <c r="G24" s="10">
        <v>44543</v>
      </c>
      <c r="H24" s="9" t="e">
        <f>VLOOKUP(A24,'[1]omicron cases'!$A$2:$L$29,5,0)</f>
        <v>#N/A</v>
      </c>
      <c r="I24" s="9" t="e">
        <f t="shared" si="2"/>
        <v>#N/A</v>
      </c>
      <c r="J24" s="9">
        <f t="shared" si="3"/>
        <v>1</v>
      </c>
      <c r="K24" s="9">
        <f t="shared" si="4"/>
        <v>1</v>
      </c>
      <c r="L24" s="9" t="e" cm="1">
        <f t="array" ref="L24">IF(M24,M24-G24,NA)</f>
        <v>#NAME?</v>
      </c>
      <c r="M24" s="10"/>
      <c r="O24" s="12">
        <f t="shared" si="5"/>
        <v>44529</v>
      </c>
      <c r="P24" s="9">
        <f t="shared" si="16"/>
        <v>-44007</v>
      </c>
      <c r="Q24" s="9">
        <f t="shared" si="6"/>
        <v>-44529</v>
      </c>
      <c r="R24" s="2">
        <v>44525</v>
      </c>
      <c r="S24" s="1" t="s">
        <v>1</v>
      </c>
      <c r="T24" s="1" t="s">
        <v>4</v>
      </c>
      <c r="U24" s="11">
        <f t="shared" si="7"/>
        <v>0</v>
      </c>
      <c r="V24" s="2">
        <v>44543</v>
      </c>
      <c r="W24" s="1" t="s">
        <v>2</v>
      </c>
      <c r="X24" s="1" t="s">
        <v>5</v>
      </c>
      <c r="Y24" s="11">
        <f t="shared" si="8"/>
        <v>1</v>
      </c>
      <c r="Z24" s="2">
        <v>44553</v>
      </c>
      <c r="AA24" s="1" t="s">
        <v>1</v>
      </c>
      <c r="AB24" s="1" t="s">
        <v>4</v>
      </c>
      <c r="AC24" s="11">
        <f t="shared" si="9"/>
        <v>0</v>
      </c>
      <c r="AG24" s="11">
        <f t="shared" si="10"/>
        <v>0</v>
      </c>
      <c r="AH24" s="2">
        <v>44007</v>
      </c>
      <c r="AJ24" s="2">
        <v>44245</v>
      </c>
      <c r="AK24" s="2">
        <v>44529</v>
      </c>
      <c r="AL24" s="3">
        <f t="shared" si="11"/>
        <v>0</v>
      </c>
      <c r="AM24" s="3">
        <f t="shared" si="12"/>
        <v>44529</v>
      </c>
      <c r="AN24" s="9">
        <v>-44529</v>
      </c>
      <c r="AO24" s="9">
        <f t="shared" si="13"/>
        <v>-44245</v>
      </c>
      <c r="AP24" s="9">
        <f t="shared" si="14"/>
        <v>-44245</v>
      </c>
      <c r="AQ24" s="3">
        <v>1</v>
      </c>
      <c r="AR24" s="3">
        <v>1</v>
      </c>
      <c r="AS24" s="9">
        <f t="shared" si="0"/>
        <v>3</v>
      </c>
      <c r="AT24" s="3">
        <v>42</v>
      </c>
      <c r="AU24" s="3" t="s">
        <v>16</v>
      </c>
      <c r="AV24" s="3">
        <v>1</v>
      </c>
      <c r="AW24" s="3" t="s">
        <v>17</v>
      </c>
      <c r="AX24" s="10"/>
      <c r="AY24" s="9"/>
      <c r="AZ24" s="9"/>
      <c r="BA24" s="9">
        <f t="shared" si="15"/>
        <v>3</v>
      </c>
    </row>
    <row r="25" spans="1:53" x14ac:dyDescent="0.25">
      <c r="A25" s="1">
        <v>1057</v>
      </c>
      <c r="B25" s="1">
        <v>1</v>
      </c>
      <c r="C25" s="1">
        <v>1</v>
      </c>
      <c r="D25" s="1">
        <v>2</v>
      </c>
      <c r="E25" s="9">
        <f t="shared" si="1"/>
        <v>0</v>
      </c>
      <c r="H25" s="9" t="e">
        <f>VLOOKUP(A25,'[1]omicron cases'!$A$2:$L$29,5,0)</f>
        <v>#N/A</v>
      </c>
      <c r="I25" s="9" t="e">
        <f t="shared" si="2"/>
        <v>#N/A</v>
      </c>
      <c r="J25" s="9">
        <f t="shared" si="3"/>
        <v>1</v>
      </c>
      <c r="K25" s="9">
        <f t="shared" si="4"/>
        <v>0</v>
      </c>
      <c r="L25" s="9" cm="1">
        <f t="array" ref="L25">IF(M25,M25-G25,NA)</f>
        <v>44491</v>
      </c>
      <c r="M25" s="10">
        <v>44491</v>
      </c>
      <c r="N25" s="9">
        <v>1317.4085161</v>
      </c>
      <c r="O25" s="12">
        <f t="shared" si="5"/>
        <v>44249</v>
      </c>
      <c r="P25" s="9">
        <f t="shared" si="16"/>
        <v>472</v>
      </c>
      <c r="Q25" s="9">
        <f t="shared" si="6"/>
        <v>242</v>
      </c>
      <c r="R25" s="2">
        <v>44543</v>
      </c>
      <c r="S25" s="1" t="s">
        <v>1</v>
      </c>
      <c r="T25" s="1" t="s">
        <v>4</v>
      </c>
      <c r="U25" s="11">
        <f t="shared" si="7"/>
        <v>0</v>
      </c>
      <c r="Y25" s="11">
        <f t="shared" si="8"/>
        <v>0</v>
      </c>
      <c r="AC25" s="11">
        <f t="shared" si="9"/>
        <v>0</v>
      </c>
      <c r="AG25" s="11">
        <f t="shared" si="10"/>
        <v>0</v>
      </c>
      <c r="AH25" s="2">
        <v>44019</v>
      </c>
      <c r="AI25" s="2">
        <v>44369</v>
      </c>
      <c r="AJ25" s="2">
        <v>44249</v>
      </c>
      <c r="AL25" s="3">
        <f t="shared" si="11"/>
        <v>0</v>
      </c>
      <c r="AM25" s="3">
        <f t="shared" si="12"/>
        <v>-44491</v>
      </c>
      <c r="AN25" s="9">
        <v>242</v>
      </c>
      <c r="AO25" s="9">
        <f t="shared" si="13"/>
        <v>242</v>
      </c>
      <c r="AP25" s="9">
        <f t="shared" si="14"/>
        <v>242</v>
      </c>
      <c r="AQ25" s="3">
        <v>1</v>
      </c>
      <c r="AR25" s="3">
        <v>1</v>
      </c>
      <c r="AS25" s="9">
        <f t="shared" si="0"/>
        <v>2</v>
      </c>
      <c r="AT25" s="3">
        <v>44</v>
      </c>
      <c r="AU25" s="3" t="s">
        <v>16</v>
      </c>
      <c r="AV25" s="3">
        <v>1</v>
      </c>
      <c r="AW25" s="3" t="s">
        <v>17</v>
      </c>
      <c r="AX25" s="10">
        <v>44491</v>
      </c>
      <c r="AY25" s="9">
        <v>1317.4085161</v>
      </c>
      <c r="AZ25" s="9">
        <v>1</v>
      </c>
      <c r="BA25" s="9">
        <f t="shared" si="15"/>
        <v>2</v>
      </c>
    </row>
    <row r="26" spans="1:53" x14ac:dyDescent="0.25">
      <c r="A26" s="1">
        <v>1061</v>
      </c>
      <c r="B26" s="1">
        <v>1</v>
      </c>
      <c r="C26" s="1">
        <v>1</v>
      </c>
      <c r="D26" s="1">
        <v>1</v>
      </c>
      <c r="E26" s="9">
        <f t="shared" si="1"/>
        <v>0</v>
      </c>
      <c r="H26" s="9" t="e">
        <f>VLOOKUP(A26,'[1]omicron cases'!$A$2:$L$29,5,0)</f>
        <v>#N/A</v>
      </c>
      <c r="I26" s="9" t="e">
        <f t="shared" si="2"/>
        <v>#N/A</v>
      </c>
      <c r="J26" s="9">
        <f t="shared" si="3"/>
        <v>1</v>
      </c>
      <c r="K26" s="9">
        <f t="shared" si="4"/>
        <v>0</v>
      </c>
      <c r="L26" s="9" cm="1">
        <f t="array" ref="L26">IF(M26,M26-G26,NA)</f>
        <v>44523</v>
      </c>
      <c r="M26" s="10">
        <v>44523</v>
      </c>
      <c r="N26" s="9">
        <v>459.89911740000002</v>
      </c>
      <c r="O26" s="12">
        <f t="shared" si="5"/>
        <v>44249</v>
      </c>
      <c r="P26" s="9">
        <f t="shared" si="16"/>
        <v>515</v>
      </c>
      <c r="Q26" s="9">
        <f t="shared" si="6"/>
        <v>274</v>
      </c>
      <c r="R26" s="2">
        <v>44536</v>
      </c>
      <c r="S26" s="1" t="s">
        <v>1</v>
      </c>
      <c r="T26" s="1" t="s">
        <v>5</v>
      </c>
      <c r="U26" s="11">
        <f t="shared" si="7"/>
        <v>0</v>
      </c>
      <c r="Y26" s="11">
        <f t="shared" si="8"/>
        <v>0</v>
      </c>
      <c r="AC26" s="11">
        <f t="shared" si="9"/>
        <v>0</v>
      </c>
      <c r="AG26" s="11">
        <f t="shared" si="10"/>
        <v>0</v>
      </c>
      <c r="AH26" s="2">
        <v>44008</v>
      </c>
      <c r="AJ26" s="2">
        <v>44249</v>
      </c>
      <c r="AL26" s="3">
        <f t="shared" si="11"/>
        <v>0</v>
      </c>
      <c r="AM26" s="3">
        <f t="shared" si="12"/>
        <v>-44523</v>
      </c>
      <c r="AN26" s="9">
        <v>274</v>
      </c>
      <c r="AO26" s="9">
        <f t="shared" si="13"/>
        <v>274</v>
      </c>
      <c r="AP26" s="9">
        <f t="shared" si="14"/>
        <v>274</v>
      </c>
      <c r="AQ26" s="3">
        <v>1</v>
      </c>
      <c r="AR26" s="3">
        <v>1</v>
      </c>
      <c r="AS26" s="9">
        <f t="shared" si="0"/>
        <v>2</v>
      </c>
      <c r="AT26" s="3">
        <v>30</v>
      </c>
      <c r="AU26" s="3" t="s">
        <v>16</v>
      </c>
      <c r="AV26" s="3">
        <v>1</v>
      </c>
      <c r="AW26" s="3" t="s">
        <v>17</v>
      </c>
      <c r="AX26" s="10">
        <v>44523</v>
      </c>
      <c r="AY26" s="9">
        <v>459.89911740000002</v>
      </c>
      <c r="AZ26" s="9">
        <v>1</v>
      </c>
      <c r="BA26" s="9">
        <f t="shared" si="15"/>
        <v>2</v>
      </c>
    </row>
    <row r="27" spans="1:53" x14ac:dyDescent="0.25">
      <c r="A27" s="1">
        <v>1063</v>
      </c>
      <c r="B27" s="1">
        <v>1</v>
      </c>
      <c r="C27" s="1">
        <v>1</v>
      </c>
      <c r="D27" s="1">
        <v>2</v>
      </c>
      <c r="E27" s="9">
        <f t="shared" si="1"/>
        <v>0</v>
      </c>
      <c r="H27" s="9" t="e">
        <f>VLOOKUP(A27,'[1]omicron cases'!$A$2:$L$29,5,0)</f>
        <v>#N/A</v>
      </c>
      <c r="I27" s="9" t="e">
        <f t="shared" si="2"/>
        <v>#N/A</v>
      </c>
      <c r="J27" s="9">
        <f t="shared" si="3"/>
        <v>1</v>
      </c>
      <c r="K27" s="9">
        <f t="shared" si="4"/>
        <v>0</v>
      </c>
      <c r="L27" s="9" cm="1">
        <f t="array" ref="L27">IF(M27,M27-G27,NA)</f>
        <v>44461</v>
      </c>
      <c r="M27" s="10">
        <v>44461</v>
      </c>
      <c r="N27" s="9">
        <v>1289.0388066</v>
      </c>
      <c r="O27" s="12">
        <f t="shared" si="5"/>
        <v>44279</v>
      </c>
      <c r="P27" s="9">
        <f t="shared" si="16"/>
        <v>251</v>
      </c>
      <c r="Q27" s="9">
        <f t="shared" si="6"/>
        <v>182</v>
      </c>
      <c r="R27" s="2">
        <v>44537</v>
      </c>
      <c r="S27" s="1" t="s">
        <v>1</v>
      </c>
      <c r="T27" s="1" t="s">
        <v>4</v>
      </c>
      <c r="U27" s="11">
        <f t="shared" si="7"/>
        <v>0</v>
      </c>
      <c r="Y27" s="11">
        <f t="shared" si="8"/>
        <v>0</v>
      </c>
      <c r="AC27" s="11">
        <f t="shared" si="9"/>
        <v>0</v>
      </c>
      <c r="AG27" s="11">
        <f t="shared" si="10"/>
        <v>0</v>
      </c>
      <c r="AH27" s="2">
        <v>44210</v>
      </c>
      <c r="AJ27" s="2">
        <v>44279</v>
      </c>
      <c r="AL27" s="3">
        <f t="shared" si="11"/>
        <v>0</v>
      </c>
      <c r="AM27" s="3">
        <f t="shared" si="12"/>
        <v>-44461</v>
      </c>
      <c r="AN27" s="9">
        <v>182</v>
      </c>
      <c r="AO27" s="9">
        <f t="shared" si="13"/>
        <v>182</v>
      </c>
      <c r="AP27" s="9">
        <f t="shared" si="14"/>
        <v>182</v>
      </c>
      <c r="AQ27" s="3">
        <v>1</v>
      </c>
      <c r="AR27" s="3">
        <v>1</v>
      </c>
      <c r="AS27" s="9">
        <f t="shared" si="0"/>
        <v>2</v>
      </c>
      <c r="AT27" s="3">
        <v>28</v>
      </c>
      <c r="AU27" s="3" t="s">
        <v>16</v>
      </c>
      <c r="AV27" s="3">
        <v>1</v>
      </c>
      <c r="AW27" s="3" t="s">
        <v>17</v>
      </c>
      <c r="AX27" s="10">
        <v>44461</v>
      </c>
      <c r="AY27" s="9">
        <v>1289.0388066</v>
      </c>
      <c r="AZ27" s="9">
        <v>1</v>
      </c>
      <c r="BA27" s="9">
        <f t="shared" si="15"/>
        <v>2</v>
      </c>
    </row>
    <row r="28" spans="1:53" x14ac:dyDescent="0.25">
      <c r="A28" s="1">
        <v>1064</v>
      </c>
      <c r="B28" s="1">
        <v>1</v>
      </c>
      <c r="C28" s="1">
        <v>1</v>
      </c>
      <c r="D28" s="1">
        <v>2</v>
      </c>
      <c r="E28" s="9">
        <f t="shared" si="1"/>
        <v>0</v>
      </c>
      <c r="H28" s="9" t="e">
        <f>VLOOKUP(A28,'[1]omicron cases'!$A$2:$L$29,5,0)</f>
        <v>#N/A</v>
      </c>
      <c r="I28" s="9" t="e">
        <f t="shared" si="2"/>
        <v>#N/A</v>
      </c>
      <c r="J28" s="9">
        <f t="shared" si="3"/>
        <v>1</v>
      </c>
      <c r="K28" s="9">
        <f t="shared" si="4"/>
        <v>0</v>
      </c>
      <c r="L28" s="9" cm="1">
        <f t="array" ref="L28">IF(M28,M28-G28,NA)</f>
        <v>44497</v>
      </c>
      <c r="M28" s="10">
        <v>44497</v>
      </c>
      <c r="N28" s="9">
        <v>3831.0234974999998</v>
      </c>
      <c r="O28" s="12">
        <f t="shared" si="5"/>
        <v>44265</v>
      </c>
      <c r="P28" s="9">
        <f t="shared" si="16"/>
        <v>497</v>
      </c>
      <c r="Q28" s="9">
        <f t="shared" si="6"/>
        <v>232</v>
      </c>
      <c r="R28" s="2">
        <v>44538</v>
      </c>
      <c r="S28" s="1" t="s">
        <v>1</v>
      </c>
      <c r="T28" s="1" t="s">
        <v>4</v>
      </c>
      <c r="U28" s="11">
        <f t="shared" si="7"/>
        <v>0</v>
      </c>
      <c r="Y28" s="11">
        <f t="shared" si="8"/>
        <v>0</v>
      </c>
      <c r="AC28" s="11">
        <f t="shared" si="9"/>
        <v>0</v>
      </c>
      <c r="AG28" s="11">
        <f t="shared" si="10"/>
        <v>0</v>
      </c>
      <c r="AH28" s="2">
        <v>44000</v>
      </c>
      <c r="AJ28" s="2">
        <v>44265</v>
      </c>
      <c r="AL28" s="3">
        <f t="shared" si="11"/>
        <v>0</v>
      </c>
      <c r="AM28" s="3">
        <f t="shared" si="12"/>
        <v>-44497</v>
      </c>
      <c r="AN28" s="9">
        <v>232</v>
      </c>
      <c r="AO28" s="9">
        <f t="shared" si="13"/>
        <v>232</v>
      </c>
      <c r="AP28" s="9">
        <f t="shared" si="14"/>
        <v>232</v>
      </c>
      <c r="AQ28" s="3">
        <v>1</v>
      </c>
      <c r="AR28" s="3">
        <v>1</v>
      </c>
      <c r="AS28" s="9">
        <f t="shared" si="0"/>
        <v>2</v>
      </c>
      <c r="AT28" s="3">
        <v>38</v>
      </c>
      <c r="AU28" s="3" t="s">
        <v>16</v>
      </c>
      <c r="AV28" s="3">
        <v>1</v>
      </c>
      <c r="AW28" s="3" t="s">
        <v>17</v>
      </c>
      <c r="AX28" s="10">
        <v>44497</v>
      </c>
      <c r="AY28" s="9">
        <v>3831.0234974999998</v>
      </c>
      <c r="AZ28" s="9">
        <v>1</v>
      </c>
      <c r="BA28" s="9">
        <f t="shared" si="15"/>
        <v>2</v>
      </c>
    </row>
    <row r="29" spans="1:53" x14ac:dyDescent="0.25">
      <c r="A29" s="1">
        <v>1065</v>
      </c>
      <c r="B29" s="1">
        <v>1</v>
      </c>
      <c r="C29" s="1">
        <v>1</v>
      </c>
      <c r="D29" s="1">
        <v>1</v>
      </c>
      <c r="E29" s="9">
        <f t="shared" si="1"/>
        <v>1</v>
      </c>
      <c r="F29" s="11" t="s">
        <v>2</v>
      </c>
      <c r="G29" s="10">
        <v>44538</v>
      </c>
      <c r="H29" s="9" t="e">
        <f>VLOOKUP(A29,'[1]omicron cases'!$A$2:$L$29,5,0)</f>
        <v>#N/A</v>
      </c>
      <c r="I29" s="9" t="e">
        <f t="shared" si="2"/>
        <v>#N/A</v>
      </c>
      <c r="J29" s="9">
        <f t="shared" si="3"/>
        <v>1</v>
      </c>
      <c r="K29" s="9">
        <f t="shared" si="4"/>
        <v>0</v>
      </c>
      <c r="L29" s="9" cm="1">
        <f t="array" ref="L29">IF(M29,M29-G29,NA)</f>
        <v>-29</v>
      </c>
      <c r="M29" s="10">
        <v>44509</v>
      </c>
      <c r="N29" s="9">
        <v>2260.5015871999999</v>
      </c>
      <c r="O29" s="12">
        <f t="shared" si="5"/>
        <v>44272</v>
      </c>
      <c r="P29" s="9">
        <f t="shared" si="16"/>
        <v>496</v>
      </c>
      <c r="Q29" s="9">
        <f t="shared" si="6"/>
        <v>237</v>
      </c>
      <c r="R29" s="2">
        <v>44538</v>
      </c>
      <c r="S29" s="1" t="s">
        <v>2</v>
      </c>
      <c r="T29" s="1" t="s">
        <v>5</v>
      </c>
      <c r="U29" s="11">
        <f t="shared" si="7"/>
        <v>1</v>
      </c>
      <c r="V29" s="2">
        <v>44543</v>
      </c>
      <c r="W29" s="1" t="s">
        <v>2</v>
      </c>
      <c r="X29" s="1" t="s">
        <v>5</v>
      </c>
      <c r="Y29" s="11">
        <f t="shared" si="8"/>
        <v>1</v>
      </c>
      <c r="Z29" s="2">
        <v>44547</v>
      </c>
      <c r="AA29" s="1" t="s">
        <v>3</v>
      </c>
      <c r="AB29" s="1" t="s">
        <v>5</v>
      </c>
      <c r="AC29" s="11">
        <f t="shared" si="9"/>
        <v>0</v>
      </c>
      <c r="AG29" s="11">
        <f t="shared" si="10"/>
        <v>0</v>
      </c>
      <c r="AH29" s="2">
        <v>44013</v>
      </c>
      <c r="AJ29" s="2">
        <v>44272</v>
      </c>
      <c r="AL29" s="3">
        <f t="shared" si="11"/>
        <v>0</v>
      </c>
      <c r="AM29" s="3">
        <f t="shared" si="12"/>
        <v>-44509</v>
      </c>
      <c r="AN29" s="9">
        <v>237</v>
      </c>
      <c r="AO29" s="9">
        <f t="shared" si="13"/>
        <v>237</v>
      </c>
      <c r="AP29" s="9">
        <f t="shared" si="14"/>
        <v>237</v>
      </c>
      <c r="AQ29" s="3">
        <v>1</v>
      </c>
      <c r="AR29" s="3">
        <v>1</v>
      </c>
      <c r="AS29" s="9">
        <f t="shared" si="0"/>
        <v>2</v>
      </c>
      <c r="AT29" s="3">
        <v>40</v>
      </c>
      <c r="AU29" s="3" t="s">
        <v>16</v>
      </c>
      <c r="AV29" s="3">
        <v>1</v>
      </c>
      <c r="AW29" s="3" t="s">
        <v>17</v>
      </c>
      <c r="AX29" s="10">
        <v>44509</v>
      </c>
      <c r="AY29" s="9">
        <v>2260.5015871999999</v>
      </c>
      <c r="AZ29" s="9">
        <v>1</v>
      </c>
      <c r="BA29" s="9">
        <f t="shared" si="15"/>
        <v>2</v>
      </c>
    </row>
    <row r="30" spans="1:53" x14ac:dyDescent="0.25">
      <c r="A30" s="1">
        <v>1067</v>
      </c>
      <c r="B30" s="1">
        <v>1</v>
      </c>
      <c r="C30" s="1">
        <v>1</v>
      </c>
      <c r="D30" s="1">
        <v>2</v>
      </c>
      <c r="E30" s="9">
        <f t="shared" si="1"/>
        <v>0</v>
      </c>
      <c r="H30" s="9" t="e">
        <f>VLOOKUP(A30,'[1]omicron cases'!$A$2:$L$29,5,0)</f>
        <v>#N/A</v>
      </c>
      <c r="I30" s="9" t="e">
        <f t="shared" si="2"/>
        <v>#N/A</v>
      </c>
      <c r="J30" s="9">
        <f t="shared" si="3"/>
        <v>0</v>
      </c>
      <c r="K30" s="9">
        <f t="shared" si="4"/>
        <v>0</v>
      </c>
      <c r="L30" s="9" cm="1">
        <f t="array" ref="L30">IF(M30,M30-G30,NA)</f>
        <v>44540</v>
      </c>
      <c r="M30" s="10">
        <v>44540</v>
      </c>
      <c r="N30" s="9">
        <v>0</v>
      </c>
      <c r="O30" s="12">
        <f t="shared" si="5"/>
        <v>44249</v>
      </c>
      <c r="P30" s="9">
        <f t="shared" si="16"/>
        <v>44540</v>
      </c>
      <c r="Q30" s="9">
        <f t="shared" si="6"/>
        <v>291</v>
      </c>
      <c r="R30" s="2">
        <v>44540</v>
      </c>
      <c r="S30" s="1" t="s">
        <v>1</v>
      </c>
      <c r="T30" s="1" t="s">
        <v>4</v>
      </c>
      <c r="U30" s="11">
        <f t="shared" si="7"/>
        <v>0</v>
      </c>
      <c r="Y30" s="11">
        <f t="shared" si="8"/>
        <v>0</v>
      </c>
      <c r="AC30" s="11">
        <f t="shared" si="9"/>
        <v>0</v>
      </c>
      <c r="AG30" s="11">
        <f t="shared" si="10"/>
        <v>0</v>
      </c>
      <c r="AJ30" s="2">
        <v>44249</v>
      </c>
      <c r="AL30" s="3">
        <f t="shared" si="11"/>
        <v>0</v>
      </c>
      <c r="AM30" s="3">
        <f t="shared" si="12"/>
        <v>-44540</v>
      </c>
      <c r="AN30" s="9">
        <v>291</v>
      </c>
      <c r="AO30" s="9">
        <f t="shared" si="13"/>
        <v>291</v>
      </c>
      <c r="AP30" s="9">
        <f t="shared" si="14"/>
        <v>291</v>
      </c>
      <c r="AQ30" s="3">
        <v>1</v>
      </c>
      <c r="AR30" s="3">
        <v>1</v>
      </c>
      <c r="AS30" s="9">
        <f t="shared" si="0"/>
        <v>2</v>
      </c>
      <c r="AT30" s="3">
        <v>37</v>
      </c>
      <c r="AU30" s="3" t="s">
        <v>16</v>
      </c>
      <c r="AV30" s="3">
        <v>1</v>
      </c>
      <c r="AW30" s="3" t="s">
        <v>17</v>
      </c>
      <c r="AX30" s="10">
        <v>44540</v>
      </c>
      <c r="AY30" s="9">
        <v>0</v>
      </c>
      <c r="AZ30" s="9">
        <v>1</v>
      </c>
      <c r="BA30" s="9">
        <f t="shared" si="15"/>
        <v>2</v>
      </c>
    </row>
    <row r="31" spans="1:53" x14ac:dyDescent="0.25">
      <c r="A31" s="1">
        <v>1068</v>
      </c>
      <c r="B31" s="1">
        <v>1</v>
      </c>
      <c r="C31" s="1">
        <v>1</v>
      </c>
      <c r="D31" s="1">
        <v>1</v>
      </c>
      <c r="E31" s="9">
        <f t="shared" si="1"/>
        <v>1</v>
      </c>
      <c r="F31" s="11" t="s">
        <v>2</v>
      </c>
      <c r="G31" s="10">
        <v>44540</v>
      </c>
      <c r="H31" s="9" t="e">
        <f>VLOOKUP(A31,'[1]omicron cases'!$A$2:$L$29,5,0)</f>
        <v>#N/A</v>
      </c>
      <c r="I31" s="9" t="e">
        <f t="shared" si="2"/>
        <v>#N/A</v>
      </c>
      <c r="J31" s="9">
        <f t="shared" si="3"/>
        <v>1</v>
      </c>
      <c r="K31" s="9">
        <f t="shared" si="4"/>
        <v>1</v>
      </c>
      <c r="L31" s="9" t="e" cm="1">
        <f t="array" ref="L31">IF(M31,M31-G31,NA)</f>
        <v>#NAME?</v>
      </c>
      <c r="M31" s="10"/>
      <c r="O31" s="12">
        <f t="shared" si="5"/>
        <v>44536</v>
      </c>
      <c r="P31" s="9">
        <f t="shared" si="16"/>
        <v>-44008</v>
      </c>
      <c r="Q31" s="9">
        <f t="shared" si="6"/>
        <v>-44536</v>
      </c>
      <c r="R31" s="2">
        <v>44540</v>
      </c>
      <c r="S31" s="1" t="s">
        <v>2</v>
      </c>
      <c r="T31" s="1" t="s">
        <v>4</v>
      </c>
      <c r="U31" s="11">
        <f t="shared" si="7"/>
        <v>1</v>
      </c>
      <c r="V31" s="2">
        <v>44552</v>
      </c>
      <c r="W31" s="1" t="s">
        <v>1</v>
      </c>
      <c r="X31" s="1" t="s">
        <v>5</v>
      </c>
      <c r="Y31" s="11">
        <f t="shared" si="8"/>
        <v>0</v>
      </c>
      <c r="AC31" s="11">
        <f t="shared" si="9"/>
        <v>0</v>
      </c>
      <c r="AG31" s="11">
        <f t="shared" si="10"/>
        <v>0</v>
      </c>
      <c r="AH31" s="2">
        <v>44008</v>
      </c>
      <c r="AJ31" s="2">
        <v>44249</v>
      </c>
      <c r="AK31" s="2">
        <v>44536</v>
      </c>
      <c r="AL31" s="3">
        <f t="shared" si="11"/>
        <v>0</v>
      </c>
      <c r="AM31" s="3">
        <f t="shared" si="12"/>
        <v>44536</v>
      </c>
      <c r="AN31" s="9">
        <v>-44536</v>
      </c>
      <c r="AO31" s="9">
        <f t="shared" si="13"/>
        <v>-44249</v>
      </c>
      <c r="AP31" s="9">
        <f t="shared" si="14"/>
        <v>-44249</v>
      </c>
      <c r="AQ31" s="3">
        <v>1</v>
      </c>
      <c r="AR31" s="3">
        <v>1</v>
      </c>
      <c r="AS31" s="9">
        <f t="shared" si="0"/>
        <v>3</v>
      </c>
      <c r="AT31" s="3">
        <v>43</v>
      </c>
      <c r="AU31" s="3" t="s">
        <v>16</v>
      </c>
      <c r="AV31" s="3">
        <v>1</v>
      </c>
      <c r="AW31" s="3" t="s">
        <v>17</v>
      </c>
      <c r="AX31" s="10"/>
      <c r="AY31" s="9"/>
      <c r="AZ31" s="9"/>
      <c r="BA31" s="9">
        <f t="shared" si="15"/>
        <v>3</v>
      </c>
    </row>
    <row r="32" spans="1:53" x14ac:dyDescent="0.25">
      <c r="A32" s="1">
        <v>1069</v>
      </c>
      <c r="B32" s="1">
        <v>1</v>
      </c>
      <c r="C32" s="1">
        <v>1</v>
      </c>
      <c r="D32" s="1">
        <v>1</v>
      </c>
      <c r="E32" s="9">
        <f t="shared" si="1"/>
        <v>0</v>
      </c>
      <c r="H32" s="9" t="e">
        <f>VLOOKUP(A32,'[1]omicron cases'!$A$2:$L$29,5,0)</f>
        <v>#N/A</v>
      </c>
      <c r="I32" s="9" t="e">
        <f t="shared" si="2"/>
        <v>#N/A</v>
      </c>
      <c r="J32" s="9">
        <f t="shared" si="3"/>
        <v>1</v>
      </c>
      <c r="K32" s="9">
        <f t="shared" si="4"/>
        <v>0</v>
      </c>
      <c r="L32" s="9" cm="1">
        <f t="array" ref="L32">IF(M32,M32-G32,NA)</f>
        <v>44531</v>
      </c>
      <c r="M32" s="10">
        <v>44531</v>
      </c>
      <c r="N32" s="9">
        <v>902.12486630000001</v>
      </c>
      <c r="O32" s="12">
        <f t="shared" si="5"/>
        <v>44281</v>
      </c>
      <c r="P32" s="9">
        <f t="shared" si="16"/>
        <v>505</v>
      </c>
      <c r="Q32" s="9">
        <f t="shared" si="6"/>
        <v>250</v>
      </c>
      <c r="R32" s="2">
        <v>44531</v>
      </c>
      <c r="S32" s="1" t="s">
        <v>1</v>
      </c>
      <c r="T32" s="1" t="s">
        <v>5</v>
      </c>
      <c r="U32" s="11">
        <f t="shared" si="7"/>
        <v>0</v>
      </c>
      <c r="Y32" s="11">
        <f t="shared" si="8"/>
        <v>0</v>
      </c>
      <c r="AC32" s="11">
        <f t="shared" si="9"/>
        <v>0</v>
      </c>
      <c r="AG32" s="11">
        <f t="shared" si="10"/>
        <v>0</v>
      </c>
      <c r="AH32" s="2">
        <v>44026</v>
      </c>
      <c r="AJ32" s="2">
        <v>44281</v>
      </c>
      <c r="AL32" s="3">
        <f t="shared" si="11"/>
        <v>0</v>
      </c>
      <c r="AM32" s="3">
        <f t="shared" si="12"/>
        <v>-44531</v>
      </c>
      <c r="AN32" s="9">
        <v>250</v>
      </c>
      <c r="AO32" s="9">
        <f t="shared" si="13"/>
        <v>250</v>
      </c>
      <c r="AP32" s="9">
        <f t="shared" si="14"/>
        <v>250</v>
      </c>
      <c r="AQ32" s="3">
        <v>1</v>
      </c>
      <c r="AR32" s="3">
        <v>1</v>
      </c>
      <c r="AS32" s="9">
        <f t="shared" si="0"/>
        <v>2</v>
      </c>
      <c r="AT32" s="3">
        <v>31</v>
      </c>
      <c r="AU32" s="3" t="s">
        <v>16</v>
      </c>
      <c r="AV32" s="3">
        <v>1</v>
      </c>
      <c r="AW32" s="3" t="s">
        <v>17</v>
      </c>
      <c r="AX32" s="10">
        <v>44531</v>
      </c>
      <c r="AY32" s="9">
        <v>902.12486630000001</v>
      </c>
      <c r="AZ32" s="9">
        <v>2</v>
      </c>
      <c r="BA32" s="9">
        <f t="shared" si="15"/>
        <v>2</v>
      </c>
    </row>
    <row r="33" spans="1:53" x14ac:dyDescent="0.25">
      <c r="A33" s="1">
        <v>1070</v>
      </c>
      <c r="B33" s="1">
        <v>1</v>
      </c>
      <c r="C33" s="1">
        <v>1</v>
      </c>
      <c r="D33" s="1">
        <v>2</v>
      </c>
      <c r="E33" s="9">
        <f t="shared" si="1"/>
        <v>0</v>
      </c>
      <c r="H33" s="9" t="e">
        <f>VLOOKUP(A33,'[1]omicron cases'!$A$2:$L$29,5,0)</f>
        <v>#N/A</v>
      </c>
      <c r="I33" s="9" t="e">
        <f t="shared" si="2"/>
        <v>#N/A</v>
      </c>
      <c r="J33" s="9">
        <f t="shared" si="3"/>
        <v>1</v>
      </c>
      <c r="K33" s="9">
        <f t="shared" si="4"/>
        <v>0</v>
      </c>
      <c r="L33" s="9" cm="1">
        <f t="array" ref="L33">IF(M33,M33-G33,NA)</f>
        <v>44452</v>
      </c>
      <c r="M33" s="10">
        <v>44452</v>
      </c>
      <c r="N33" s="9">
        <v>618.08357669999998</v>
      </c>
      <c r="O33" s="12">
        <f t="shared" si="5"/>
        <v>44249</v>
      </c>
      <c r="P33" s="9">
        <f t="shared" si="16"/>
        <v>447</v>
      </c>
      <c r="Q33" s="9">
        <f t="shared" si="6"/>
        <v>203</v>
      </c>
      <c r="R33" s="2">
        <v>44538</v>
      </c>
      <c r="S33" s="2" t="s">
        <v>1</v>
      </c>
      <c r="T33" s="1" t="s">
        <v>4</v>
      </c>
      <c r="U33" s="11">
        <f t="shared" si="7"/>
        <v>0</v>
      </c>
      <c r="Y33" s="11">
        <f t="shared" si="8"/>
        <v>0</v>
      </c>
      <c r="AC33" s="11">
        <f t="shared" si="9"/>
        <v>0</v>
      </c>
      <c r="AG33" s="11">
        <f t="shared" si="10"/>
        <v>0</v>
      </c>
      <c r="AH33" s="2">
        <v>44005</v>
      </c>
      <c r="AJ33" s="2">
        <v>44249</v>
      </c>
      <c r="AL33" s="3">
        <f t="shared" si="11"/>
        <v>0</v>
      </c>
      <c r="AM33" s="3">
        <f t="shared" si="12"/>
        <v>-44452</v>
      </c>
      <c r="AN33" s="9">
        <v>203</v>
      </c>
      <c r="AO33" s="9">
        <f t="shared" si="13"/>
        <v>203</v>
      </c>
      <c r="AP33" s="9">
        <f t="shared" si="14"/>
        <v>203</v>
      </c>
      <c r="AQ33" s="3">
        <v>1</v>
      </c>
      <c r="AR33" s="3">
        <v>1</v>
      </c>
      <c r="AS33" s="9">
        <f t="shared" si="0"/>
        <v>2</v>
      </c>
      <c r="AT33" s="3">
        <v>47</v>
      </c>
      <c r="AU33" s="3" t="s">
        <v>16</v>
      </c>
      <c r="AV33" s="3">
        <v>1</v>
      </c>
      <c r="AW33" s="3" t="s">
        <v>17</v>
      </c>
      <c r="AX33" s="10">
        <v>44452</v>
      </c>
      <c r="AY33" s="9">
        <v>618.08357669999998</v>
      </c>
      <c r="AZ33" s="9">
        <v>1</v>
      </c>
      <c r="BA33" s="9">
        <f t="shared" si="15"/>
        <v>2</v>
      </c>
    </row>
    <row r="34" spans="1:53" x14ac:dyDescent="0.25">
      <c r="A34" s="1">
        <v>1071</v>
      </c>
      <c r="B34" s="1">
        <v>1</v>
      </c>
      <c r="C34" s="1">
        <v>1</v>
      </c>
      <c r="D34" s="1">
        <v>2</v>
      </c>
      <c r="E34" s="9">
        <f t="shared" si="1"/>
        <v>0</v>
      </c>
      <c r="H34" s="9" t="e">
        <f>VLOOKUP(A34,'[1]omicron cases'!$A$2:$L$29,5,0)</f>
        <v>#N/A</v>
      </c>
      <c r="I34" s="9" t="e">
        <f t="shared" si="2"/>
        <v>#N/A</v>
      </c>
      <c r="J34" s="9">
        <f t="shared" si="3"/>
        <v>1</v>
      </c>
      <c r="K34" s="9">
        <f t="shared" si="4"/>
        <v>0</v>
      </c>
      <c r="L34" s="9" cm="1">
        <f t="array" ref="L34">IF(M34,M34-G34,NA)</f>
        <v>44483</v>
      </c>
      <c r="M34" s="10">
        <v>44483</v>
      </c>
      <c r="N34" s="9">
        <v>5280.9083268000004</v>
      </c>
      <c r="O34" s="12">
        <f t="shared" si="5"/>
        <v>44249</v>
      </c>
      <c r="P34" s="9">
        <f t="shared" si="16"/>
        <v>478</v>
      </c>
      <c r="Q34" s="9">
        <f t="shared" si="6"/>
        <v>234</v>
      </c>
      <c r="R34" s="2">
        <v>44539</v>
      </c>
      <c r="S34" s="1" t="s">
        <v>1</v>
      </c>
      <c r="T34" s="1" t="s">
        <v>4</v>
      </c>
      <c r="U34" s="11">
        <f t="shared" si="7"/>
        <v>0</v>
      </c>
      <c r="V34" s="2">
        <v>44558</v>
      </c>
      <c r="W34" s="1" t="s">
        <v>1</v>
      </c>
      <c r="X34" s="1" t="s">
        <v>4</v>
      </c>
      <c r="Y34" s="11">
        <f t="shared" si="8"/>
        <v>0</v>
      </c>
      <c r="AC34" s="11">
        <f t="shared" si="9"/>
        <v>0</v>
      </c>
      <c r="AG34" s="11">
        <f t="shared" si="10"/>
        <v>0</v>
      </c>
      <c r="AH34" s="2">
        <v>44005</v>
      </c>
      <c r="AJ34" s="2">
        <v>44249</v>
      </c>
      <c r="AL34" s="3">
        <f t="shared" si="11"/>
        <v>0</v>
      </c>
      <c r="AM34" s="3">
        <f t="shared" si="12"/>
        <v>-44483</v>
      </c>
      <c r="AN34" s="9">
        <v>234</v>
      </c>
      <c r="AO34" s="9">
        <f t="shared" si="13"/>
        <v>234</v>
      </c>
      <c r="AP34" s="9">
        <f t="shared" si="14"/>
        <v>234</v>
      </c>
      <c r="AQ34" s="3">
        <v>1</v>
      </c>
      <c r="AR34" s="3">
        <v>1</v>
      </c>
      <c r="AS34" s="9">
        <f t="shared" si="0"/>
        <v>2</v>
      </c>
      <c r="AT34" s="3">
        <v>47</v>
      </c>
      <c r="AU34" s="3" t="s">
        <v>16</v>
      </c>
      <c r="AV34" s="3">
        <v>1</v>
      </c>
      <c r="AW34" s="3" t="s">
        <v>17</v>
      </c>
      <c r="AX34" s="10">
        <v>44483</v>
      </c>
      <c r="AY34" s="9">
        <v>5280.9083268000004</v>
      </c>
      <c r="AZ34" s="9">
        <v>1</v>
      </c>
      <c r="BA34" s="9">
        <f t="shared" si="15"/>
        <v>2</v>
      </c>
    </row>
    <row r="35" spans="1:53" x14ac:dyDescent="0.25">
      <c r="A35" s="1">
        <v>1072</v>
      </c>
      <c r="B35" s="1">
        <v>1</v>
      </c>
      <c r="C35" s="1">
        <v>1</v>
      </c>
      <c r="D35" s="1">
        <v>2</v>
      </c>
      <c r="E35" s="9">
        <f t="shared" si="1"/>
        <v>0</v>
      </c>
      <c r="H35" s="9" t="e">
        <f>VLOOKUP(A35,'[1]omicron cases'!$A$2:$L$29,5,0)</f>
        <v>#N/A</v>
      </c>
      <c r="I35" s="9" t="e">
        <f t="shared" si="2"/>
        <v>#N/A</v>
      </c>
      <c r="J35" s="9">
        <f t="shared" si="3"/>
        <v>0</v>
      </c>
      <c r="K35" s="9">
        <f t="shared" si="4"/>
        <v>0</v>
      </c>
      <c r="L35" s="9" cm="1">
        <f t="array" ref="L35">IF(M35,M35-G35,NA)</f>
        <v>44480</v>
      </c>
      <c r="M35" s="10">
        <v>44480</v>
      </c>
      <c r="N35" s="9">
        <v>816.59595539999998</v>
      </c>
      <c r="O35" s="12">
        <f t="shared" si="5"/>
        <v>0</v>
      </c>
      <c r="P35" s="9">
        <f t="shared" si="16"/>
        <v>44480</v>
      </c>
      <c r="Q35" s="9">
        <f t="shared" si="6"/>
        <v>44480</v>
      </c>
      <c r="R35" s="2">
        <v>44543</v>
      </c>
      <c r="S35" s="1" t="s">
        <v>1</v>
      </c>
      <c r="T35" s="1" t="s">
        <v>4</v>
      </c>
      <c r="U35" s="11">
        <f t="shared" si="7"/>
        <v>0</v>
      </c>
      <c r="Y35" s="11">
        <f t="shared" si="8"/>
        <v>0</v>
      </c>
      <c r="AC35" s="11">
        <f t="shared" si="9"/>
        <v>0</v>
      </c>
      <c r="AG35" s="11">
        <f t="shared" si="10"/>
        <v>0</v>
      </c>
      <c r="AL35" s="3">
        <f t="shared" si="11"/>
        <v>0</v>
      </c>
      <c r="AM35" s="3">
        <f t="shared" si="12"/>
        <v>-44480</v>
      </c>
      <c r="AN35" s="9">
        <v>44480</v>
      </c>
      <c r="AO35" s="9">
        <f t="shared" si="13"/>
        <v>44480</v>
      </c>
      <c r="AP35" s="9">
        <f t="shared" si="14"/>
        <v>44480</v>
      </c>
      <c r="AQ35" s="3">
        <v>0</v>
      </c>
      <c r="AR35" s="3">
        <v>0</v>
      </c>
      <c r="AS35" s="9">
        <f t="shared" si="0"/>
        <v>3</v>
      </c>
      <c r="AT35" s="3">
        <v>59</v>
      </c>
      <c r="AU35" s="3" t="s">
        <v>16</v>
      </c>
      <c r="AV35" s="3">
        <v>1</v>
      </c>
      <c r="AW35" s="3" t="s">
        <v>17</v>
      </c>
      <c r="AX35" s="10">
        <v>44480</v>
      </c>
      <c r="AY35" s="9">
        <v>816.59595539999998</v>
      </c>
      <c r="AZ35" s="9">
        <v>1</v>
      </c>
      <c r="BA35" s="9">
        <f t="shared" si="15"/>
        <v>3</v>
      </c>
    </row>
    <row r="36" spans="1:53" x14ac:dyDescent="0.25">
      <c r="A36" s="1">
        <v>1075</v>
      </c>
      <c r="B36" s="1">
        <v>1</v>
      </c>
      <c r="C36" s="1">
        <v>1</v>
      </c>
      <c r="D36" s="1">
        <v>2</v>
      </c>
      <c r="E36" s="9">
        <f t="shared" si="1"/>
        <v>1</v>
      </c>
      <c r="F36" s="11" t="s">
        <v>2</v>
      </c>
      <c r="G36" s="10">
        <v>44539</v>
      </c>
      <c r="H36" s="9" t="e">
        <f>VLOOKUP(A36,'[1]omicron cases'!$A$2:$L$29,5,0)</f>
        <v>#N/A</v>
      </c>
      <c r="I36" s="9" t="e">
        <f t="shared" si="2"/>
        <v>#N/A</v>
      </c>
      <c r="J36" s="9">
        <f t="shared" si="3"/>
        <v>1</v>
      </c>
      <c r="K36" s="9">
        <f t="shared" si="4"/>
        <v>0</v>
      </c>
      <c r="L36" s="9" cm="1">
        <f t="array" ref="L36">IF(M36,M36-G36,NA)</f>
        <v>0</v>
      </c>
      <c r="M36" s="10">
        <v>44539</v>
      </c>
      <c r="N36" s="9">
        <v>1299.7793982000001</v>
      </c>
      <c r="O36" s="12">
        <f t="shared" si="5"/>
        <v>44310</v>
      </c>
      <c r="P36" s="9">
        <f t="shared" si="16"/>
        <v>524</v>
      </c>
      <c r="Q36" s="9">
        <f t="shared" si="6"/>
        <v>229</v>
      </c>
      <c r="R36" s="2">
        <v>44539</v>
      </c>
      <c r="S36" s="1" t="s">
        <v>2</v>
      </c>
      <c r="T36" s="1" t="s">
        <v>4</v>
      </c>
      <c r="U36" s="11">
        <f t="shared" si="7"/>
        <v>1</v>
      </c>
      <c r="Y36" s="11">
        <f t="shared" si="8"/>
        <v>0</v>
      </c>
      <c r="AC36" s="11">
        <f t="shared" si="9"/>
        <v>0</v>
      </c>
      <c r="AG36" s="11">
        <f t="shared" si="10"/>
        <v>0</v>
      </c>
      <c r="AH36" s="2">
        <v>44015</v>
      </c>
      <c r="AJ36" s="2">
        <v>44310</v>
      </c>
      <c r="AL36" s="3">
        <f t="shared" si="11"/>
        <v>0</v>
      </c>
      <c r="AM36" s="3">
        <f t="shared" si="12"/>
        <v>-44539</v>
      </c>
      <c r="AN36" s="9">
        <v>229</v>
      </c>
      <c r="AO36" s="9">
        <f t="shared" si="13"/>
        <v>229</v>
      </c>
      <c r="AP36" s="9">
        <f t="shared" si="14"/>
        <v>229</v>
      </c>
      <c r="AQ36" s="3">
        <v>1</v>
      </c>
      <c r="AR36" s="3">
        <v>1</v>
      </c>
      <c r="AS36" s="9">
        <f t="shared" si="0"/>
        <v>2</v>
      </c>
      <c r="AT36" s="3">
        <v>52</v>
      </c>
      <c r="AU36" s="3" t="s">
        <v>16</v>
      </c>
      <c r="AV36" s="3">
        <v>1</v>
      </c>
      <c r="AW36" s="3" t="s">
        <v>17</v>
      </c>
      <c r="AX36" s="10">
        <v>44539</v>
      </c>
      <c r="AY36" s="9">
        <v>1299.7793982000001</v>
      </c>
      <c r="AZ36" s="9">
        <v>2</v>
      </c>
      <c r="BA36" s="9">
        <f t="shared" si="15"/>
        <v>2</v>
      </c>
    </row>
    <row r="37" spans="1:53" x14ac:dyDescent="0.25">
      <c r="A37" s="1">
        <v>1077</v>
      </c>
      <c r="B37" s="1">
        <v>1</v>
      </c>
      <c r="C37" s="1">
        <v>1</v>
      </c>
      <c r="D37" s="1">
        <v>2</v>
      </c>
      <c r="E37" s="9">
        <f t="shared" si="1"/>
        <v>0</v>
      </c>
      <c r="H37" s="9" t="e">
        <f>VLOOKUP(A37,'[1]omicron cases'!$A$2:$L$29,5,0)</f>
        <v>#N/A</v>
      </c>
      <c r="I37" s="9" t="e">
        <f t="shared" si="2"/>
        <v>#N/A</v>
      </c>
      <c r="J37" s="9">
        <f t="shared" si="3"/>
        <v>1</v>
      </c>
      <c r="K37" s="9">
        <f t="shared" si="4"/>
        <v>1</v>
      </c>
      <c r="L37" s="9" t="e" cm="1">
        <f t="array" ref="L37">IF(M37,M37-G37,NA)</f>
        <v>#NAME?</v>
      </c>
      <c r="M37" s="10"/>
      <c r="O37" s="12">
        <f t="shared" si="5"/>
        <v>44516</v>
      </c>
      <c r="P37" s="9">
        <f t="shared" si="16"/>
        <v>-44013</v>
      </c>
      <c r="Q37" s="9">
        <f t="shared" si="6"/>
        <v>-44516</v>
      </c>
      <c r="R37" s="2">
        <v>44533</v>
      </c>
      <c r="S37" s="1" t="s">
        <v>1</v>
      </c>
      <c r="T37" s="1" t="s">
        <v>4</v>
      </c>
      <c r="U37" s="11">
        <f t="shared" si="7"/>
        <v>0</v>
      </c>
      <c r="Y37" s="11">
        <f t="shared" si="8"/>
        <v>0</v>
      </c>
      <c r="AC37" s="11">
        <f t="shared" si="9"/>
        <v>0</v>
      </c>
      <c r="AG37" s="11">
        <f t="shared" si="10"/>
        <v>0</v>
      </c>
      <c r="AH37" s="2">
        <v>44013</v>
      </c>
      <c r="AJ37" s="2">
        <v>44251</v>
      </c>
      <c r="AK37" s="2">
        <v>44516</v>
      </c>
      <c r="AL37" s="3">
        <f t="shared" si="11"/>
        <v>0</v>
      </c>
      <c r="AM37" s="3">
        <f t="shared" si="12"/>
        <v>44516</v>
      </c>
      <c r="AN37" s="9">
        <v>-44516</v>
      </c>
      <c r="AO37" s="9">
        <f t="shared" si="13"/>
        <v>-44251</v>
      </c>
      <c r="AP37" s="9">
        <f t="shared" si="14"/>
        <v>-44251</v>
      </c>
      <c r="AQ37" s="3">
        <v>1</v>
      </c>
      <c r="AR37" s="3">
        <v>1</v>
      </c>
      <c r="AS37" s="9">
        <f t="shared" si="0"/>
        <v>3</v>
      </c>
      <c r="AT37" s="3">
        <v>38</v>
      </c>
      <c r="AU37" s="3" t="s">
        <v>16</v>
      </c>
      <c r="AV37" s="3">
        <v>1</v>
      </c>
      <c r="AW37" s="3" t="s">
        <v>17</v>
      </c>
      <c r="AX37" s="10"/>
      <c r="AY37" s="9"/>
      <c r="AZ37" s="9"/>
      <c r="BA37" s="9">
        <f t="shared" si="15"/>
        <v>3</v>
      </c>
    </row>
    <row r="38" spans="1:53" x14ac:dyDescent="0.25">
      <c r="A38" s="1">
        <v>1078</v>
      </c>
      <c r="B38" s="1">
        <v>1</v>
      </c>
      <c r="C38" s="1">
        <v>1</v>
      </c>
      <c r="D38" s="1">
        <v>2</v>
      </c>
      <c r="E38" s="9">
        <f t="shared" si="1"/>
        <v>0</v>
      </c>
      <c r="H38" s="9" t="e">
        <f>VLOOKUP(A38,'[1]omicron cases'!$A$2:$L$29,5,0)</f>
        <v>#N/A</v>
      </c>
      <c r="I38" s="9" t="e">
        <f t="shared" si="2"/>
        <v>#N/A</v>
      </c>
      <c r="J38" s="9">
        <f t="shared" si="3"/>
        <v>0</v>
      </c>
      <c r="K38" s="9">
        <f t="shared" si="4"/>
        <v>0</v>
      </c>
      <c r="L38" s="9" cm="1">
        <f t="array" ref="L38">IF(M38,M38-G38,NA)</f>
        <v>44502</v>
      </c>
      <c r="M38" s="10">
        <v>44502</v>
      </c>
      <c r="N38" s="9">
        <v>2387.5171270999999</v>
      </c>
      <c r="O38" s="12">
        <f t="shared" si="5"/>
        <v>44251</v>
      </c>
      <c r="P38" s="9">
        <f t="shared" si="16"/>
        <v>44502</v>
      </c>
      <c r="Q38" s="9">
        <f t="shared" si="6"/>
        <v>251</v>
      </c>
      <c r="R38" s="2">
        <v>44532</v>
      </c>
      <c r="S38" s="1" t="s">
        <v>1</v>
      </c>
      <c r="T38" s="1" t="s">
        <v>4</v>
      </c>
      <c r="U38" s="11">
        <f t="shared" si="7"/>
        <v>0</v>
      </c>
      <c r="V38" s="2">
        <v>44545</v>
      </c>
      <c r="W38" s="1" t="s">
        <v>1</v>
      </c>
      <c r="X38" s="1" t="s">
        <v>4</v>
      </c>
      <c r="Y38" s="11">
        <f t="shared" si="8"/>
        <v>0</v>
      </c>
      <c r="AC38" s="11">
        <f t="shared" si="9"/>
        <v>0</v>
      </c>
      <c r="AG38" s="11">
        <f t="shared" si="10"/>
        <v>0</v>
      </c>
      <c r="AJ38" s="2">
        <v>44251</v>
      </c>
      <c r="AL38" s="3">
        <f t="shared" si="11"/>
        <v>0</v>
      </c>
      <c r="AM38" s="3">
        <f t="shared" si="12"/>
        <v>-44502</v>
      </c>
      <c r="AN38" s="9">
        <v>251</v>
      </c>
      <c r="AO38" s="9">
        <f t="shared" si="13"/>
        <v>251</v>
      </c>
      <c r="AP38" s="9">
        <f t="shared" si="14"/>
        <v>251</v>
      </c>
      <c r="AQ38" s="3">
        <v>1</v>
      </c>
      <c r="AR38" s="3">
        <v>1</v>
      </c>
      <c r="AS38" s="9">
        <f t="shared" si="0"/>
        <v>2</v>
      </c>
      <c r="AT38" s="3">
        <v>55</v>
      </c>
      <c r="AU38" s="3" t="s">
        <v>16</v>
      </c>
      <c r="AV38" s="3">
        <v>1</v>
      </c>
      <c r="AW38" s="3" t="s">
        <v>17</v>
      </c>
      <c r="AX38" s="10">
        <v>44502</v>
      </c>
      <c r="AY38" s="9">
        <v>2387.5171270999999</v>
      </c>
      <c r="AZ38" s="9">
        <v>1</v>
      </c>
      <c r="BA38" s="9">
        <f t="shared" si="15"/>
        <v>2</v>
      </c>
    </row>
    <row r="39" spans="1:53" x14ac:dyDescent="0.25">
      <c r="A39" s="1">
        <v>1079</v>
      </c>
      <c r="B39" s="1">
        <v>1</v>
      </c>
      <c r="C39" s="1">
        <v>1</v>
      </c>
      <c r="D39" s="1">
        <v>2</v>
      </c>
      <c r="E39" s="9">
        <f t="shared" si="1"/>
        <v>0</v>
      </c>
      <c r="H39" s="9" t="e">
        <f>VLOOKUP(A39,'[1]omicron cases'!$A$2:$L$29,5,0)</f>
        <v>#N/A</v>
      </c>
      <c r="I39" s="9" t="e">
        <f t="shared" si="2"/>
        <v>#N/A</v>
      </c>
      <c r="J39" s="9">
        <f t="shared" si="3"/>
        <v>0</v>
      </c>
      <c r="K39" s="9">
        <f t="shared" si="4"/>
        <v>1</v>
      </c>
      <c r="L39" s="9" cm="1">
        <f t="array" ref="L39">IF(M39,M39-G39,NA)</f>
        <v>44515</v>
      </c>
      <c r="M39" s="10">
        <v>44515</v>
      </c>
      <c r="N39" s="9">
        <v>82.456237599999994</v>
      </c>
      <c r="O39" s="12">
        <f t="shared" si="5"/>
        <v>44526</v>
      </c>
      <c r="P39" s="9">
        <f t="shared" si="16"/>
        <v>44515</v>
      </c>
      <c r="Q39" s="9">
        <f t="shared" si="6"/>
        <v>-11</v>
      </c>
      <c r="R39" s="2">
        <v>44559</v>
      </c>
      <c r="S39" s="1" t="s">
        <v>1</v>
      </c>
      <c r="T39" s="1" t="s">
        <v>4</v>
      </c>
      <c r="U39" s="11">
        <f t="shared" si="7"/>
        <v>0</v>
      </c>
      <c r="Y39" s="11">
        <f t="shared" si="8"/>
        <v>0</v>
      </c>
      <c r="AC39" s="11">
        <f t="shared" si="9"/>
        <v>0</v>
      </c>
      <c r="AG39" s="11">
        <f t="shared" si="10"/>
        <v>0</v>
      </c>
      <c r="AJ39" s="2">
        <v>44245</v>
      </c>
      <c r="AK39" s="2">
        <v>44526</v>
      </c>
      <c r="AL39" s="3">
        <f t="shared" si="11"/>
        <v>0</v>
      </c>
      <c r="AM39" s="3">
        <f t="shared" si="12"/>
        <v>11</v>
      </c>
      <c r="AN39" s="9">
        <v>-11</v>
      </c>
      <c r="AO39" s="9">
        <f t="shared" si="13"/>
        <v>270</v>
      </c>
      <c r="AP39" s="9">
        <f t="shared" si="14"/>
        <v>270</v>
      </c>
      <c r="AQ39" s="3">
        <v>1</v>
      </c>
      <c r="AR39" s="3">
        <v>1</v>
      </c>
      <c r="AS39" s="9">
        <f t="shared" si="0"/>
        <v>2</v>
      </c>
      <c r="AT39" s="3">
        <v>31</v>
      </c>
      <c r="AU39" s="1" t="s">
        <v>15</v>
      </c>
      <c r="AV39" s="3">
        <v>1</v>
      </c>
      <c r="AW39" s="1" t="s">
        <v>17</v>
      </c>
      <c r="AX39" s="10">
        <v>44515</v>
      </c>
      <c r="AY39" s="9">
        <v>82.456237599999994</v>
      </c>
      <c r="AZ39" s="9">
        <v>1</v>
      </c>
      <c r="BA39" s="9">
        <f t="shared" si="15"/>
        <v>2</v>
      </c>
    </row>
    <row r="40" spans="1:53" x14ac:dyDescent="0.25">
      <c r="A40" s="1">
        <v>1080</v>
      </c>
      <c r="B40" s="1">
        <v>1</v>
      </c>
      <c r="C40" s="1">
        <v>1</v>
      </c>
      <c r="D40" s="1">
        <v>1</v>
      </c>
      <c r="E40" s="9">
        <f t="shared" si="1"/>
        <v>0</v>
      </c>
      <c r="H40" s="9" t="e">
        <f>VLOOKUP(A40,'[1]omicron cases'!$A$2:$L$29,5,0)</f>
        <v>#N/A</v>
      </c>
      <c r="I40" s="9" t="e">
        <f t="shared" si="2"/>
        <v>#N/A</v>
      </c>
      <c r="J40" s="9">
        <f t="shared" si="3"/>
        <v>1</v>
      </c>
      <c r="K40" s="9">
        <f t="shared" si="4"/>
        <v>0</v>
      </c>
      <c r="L40" s="9" cm="1">
        <f t="array" ref="L40">IF(M40,M40-G40,NA)</f>
        <v>44498</v>
      </c>
      <c r="M40" s="10">
        <v>44498</v>
      </c>
      <c r="N40" s="9">
        <v>1847.2132392999999</v>
      </c>
      <c r="O40" s="12">
        <f t="shared" si="5"/>
        <v>44253</v>
      </c>
      <c r="P40" s="9">
        <f t="shared" si="16"/>
        <v>491</v>
      </c>
      <c r="Q40" s="9">
        <f t="shared" si="6"/>
        <v>245</v>
      </c>
      <c r="R40" s="2">
        <v>44543</v>
      </c>
      <c r="S40" s="1" t="s">
        <v>1</v>
      </c>
      <c r="T40" s="1" t="s">
        <v>5</v>
      </c>
      <c r="U40" s="11">
        <f t="shared" si="7"/>
        <v>0</v>
      </c>
      <c r="Y40" s="11">
        <f t="shared" si="8"/>
        <v>0</v>
      </c>
      <c r="AC40" s="11">
        <f t="shared" si="9"/>
        <v>0</v>
      </c>
      <c r="AG40" s="11">
        <f t="shared" si="10"/>
        <v>0</v>
      </c>
      <c r="AH40" s="2">
        <v>44007</v>
      </c>
      <c r="AJ40" s="2">
        <v>44253</v>
      </c>
      <c r="AL40" s="3">
        <f t="shared" si="11"/>
        <v>0</v>
      </c>
      <c r="AM40" s="3">
        <f t="shared" si="12"/>
        <v>-44498</v>
      </c>
      <c r="AN40" s="9">
        <v>245</v>
      </c>
      <c r="AO40" s="9">
        <f t="shared" si="13"/>
        <v>245</v>
      </c>
      <c r="AP40" s="9">
        <f t="shared" si="14"/>
        <v>245</v>
      </c>
      <c r="AQ40" s="3">
        <v>1</v>
      </c>
      <c r="AR40" s="3">
        <v>1</v>
      </c>
      <c r="AS40" s="9">
        <f t="shared" si="0"/>
        <v>2</v>
      </c>
      <c r="AT40" s="3">
        <v>41</v>
      </c>
      <c r="AU40" s="3" t="s">
        <v>16</v>
      </c>
      <c r="AV40" s="3">
        <v>1</v>
      </c>
      <c r="AW40" s="3" t="s">
        <v>17</v>
      </c>
      <c r="AX40" s="10">
        <v>44498</v>
      </c>
      <c r="AY40" s="9">
        <v>1847.2132392999999</v>
      </c>
      <c r="AZ40" s="9">
        <v>1</v>
      </c>
      <c r="BA40" s="9">
        <f t="shared" si="15"/>
        <v>2</v>
      </c>
    </row>
    <row r="41" spans="1:53" x14ac:dyDescent="0.25">
      <c r="A41" s="1">
        <v>1081</v>
      </c>
      <c r="B41" s="1">
        <v>1</v>
      </c>
      <c r="C41" s="1">
        <v>1</v>
      </c>
      <c r="D41" s="1">
        <v>1</v>
      </c>
      <c r="E41" s="9">
        <f t="shared" si="1"/>
        <v>0</v>
      </c>
      <c r="H41" s="9" t="e">
        <f>VLOOKUP(A41,'[1]omicron cases'!$A$2:$L$29,5,0)</f>
        <v>#N/A</v>
      </c>
      <c r="I41" s="9" t="e">
        <f t="shared" si="2"/>
        <v>#N/A</v>
      </c>
      <c r="J41" s="9">
        <f t="shared" si="3"/>
        <v>1</v>
      </c>
      <c r="K41" s="9">
        <f t="shared" si="4"/>
        <v>0</v>
      </c>
      <c r="L41" s="9" t="e" cm="1">
        <f t="array" ref="L41">IF(M41,M41-G41,NA)</f>
        <v>#NAME?</v>
      </c>
      <c r="M41" s="10"/>
      <c r="O41" s="12">
        <f t="shared" si="5"/>
        <v>44251</v>
      </c>
      <c r="P41" s="9">
        <f t="shared" si="16"/>
        <v>-43999</v>
      </c>
      <c r="Q41" s="9">
        <f t="shared" si="6"/>
        <v>-44251</v>
      </c>
      <c r="R41" s="2">
        <v>44532</v>
      </c>
      <c r="S41" s="1" t="s">
        <v>1</v>
      </c>
      <c r="T41" s="1" t="s">
        <v>4</v>
      </c>
      <c r="U41" s="11">
        <f t="shared" si="7"/>
        <v>0</v>
      </c>
      <c r="V41" s="2">
        <v>44550</v>
      </c>
      <c r="W41" s="1" t="s">
        <v>1</v>
      </c>
      <c r="X41" s="1" t="s">
        <v>5</v>
      </c>
      <c r="Y41" s="11">
        <f t="shared" si="8"/>
        <v>0</v>
      </c>
      <c r="AC41" s="11">
        <f t="shared" si="9"/>
        <v>0</v>
      </c>
      <c r="AG41" s="11">
        <f t="shared" si="10"/>
        <v>0</v>
      </c>
      <c r="AH41" s="2">
        <v>43999</v>
      </c>
      <c r="AJ41" s="2">
        <v>44251</v>
      </c>
      <c r="AL41" s="3">
        <f t="shared" si="11"/>
        <v>0</v>
      </c>
      <c r="AM41" s="3">
        <f t="shared" si="12"/>
        <v>0</v>
      </c>
      <c r="AN41" s="9">
        <v>-44251</v>
      </c>
      <c r="AO41" s="9">
        <f t="shared" si="13"/>
        <v>-44251</v>
      </c>
      <c r="AP41" s="9">
        <f t="shared" si="14"/>
        <v>-44251</v>
      </c>
      <c r="AQ41" s="3">
        <v>1</v>
      </c>
      <c r="AR41" s="3">
        <v>1</v>
      </c>
      <c r="AS41" s="9">
        <f t="shared" si="0"/>
        <v>3</v>
      </c>
      <c r="AT41" s="3">
        <v>32</v>
      </c>
      <c r="AU41" s="3" t="s">
        <v>16</v>
      </c>
      <c r="AV41" s="3">
        <v>1</v>
      </c>
      <c r="AW41" s="3" t="s">
        <v>17</v>
      </c>
      <c r="AX41" s="10"/>
      <c r="AY41" s="9"/>
      <c r="AZ41" s="9"/>
      <c r="BA41" s="9">
        <f t="shared" si="15"/>
        <v>3</v>
      </c>
    </row>
    <row r="42" spans="1:53" x14ac:dyDescent="0.25">
      <c r="A42" s="1">
        <v>1082</v>
      </c>
      <c r="B42" s="1">
        <v>1</v>
      </c>
      <c r="C42" s="1">
        <v>1</v>
      </c>
      <c r="D42" s="1">
        <v>2</v>
      </c>
      <c r="E42" s="9">
        <f t="shared" si="1"/>
        <v>1</v>
      </c>
      <c r="F42" s="11" t="s">
        <v>2</v>
      </c>
      <c r="G42" s="10">
        <v>44544</v>
      </c>
      <c r="H42" s="9" t="e">
        <f>VLOOKUP(A42,'[1]omicron cases'!$A$2:$L$29,5,0)</f>
        <v>#N/A</v>
      </c>
      <c r="I42" s="9" t="e">
        <f t="shared" si="2"/>
        <v>#N/A</v>
      </c>
      <c r="J42" s="9">
        <f t="shared" si="3"/>
        <v>1</v>
      </c>
      <c r="K42" s="9">
        <f t="shared" si="4"/>
        <v>0</v>
      </c>
      <c r="L42" s="9" cm="1">
        <f t="array" ref="L42">IF(M42,M42-G42,NA)</f>
        <v>-34</v>
      </c>
      <c r="M42" s="10">
        <v>44510</v>
      </c>
      <c r="N42" s="9">
        <v>1408.0117561</v>
      </c>
      <c r="O42" s="12">
        <f t="shared" si="5"/>
        <v>44251</v>
      </c>
      <c r="P42" s="9">
        <f t="shared" si="16"/>
        <v>489</v>
      </c>
      <c r="Q42" s="9">
        <f t="shared" si="6"/>
        <v>259</v>
      </c>
      <c r="R42" s="2">
        <v>44544</v>
      </c>
      <c r="S42" s="1" t="s">
        <v>2</v>
      </c>
      <c r="T42" s="1" t="s">
        <v>4</v>
      </c>
      <c r="U42" s="11">
        <f t="shared" si="7"/>
        <v>1</v>
      </c>
      <c r="V42" s="2">
        <v>44554</v>
      </c>
      <c r="W42" s="1" t="s">
        <v>1</v>
      </c>
      <c r="X42" s="1" t="s">
        <v>4</v>
      </c>
      <c r="Y42" s="11">
        <f t="shared" si="8"/>
        <v>0</v>
      </c>
      <c r="AC42" s="11">
        <f t="shared" si="9"/>
        <v>0</v>
      </c>
      <c r="AG42" s="11">
        <f t="shared" si="10"/>
        <v>0</v>
      </c>
      <c r="AH42" s="2">
        <v>44021</v>
      </c>
      <c r="AJ42" s="2">
        <v>44251</v>
      </c>
      <c r="AL42" s="3">
        <f t="shared" si="11"/>
        <v>0</v>
      </c>
      <c r="AM42" s="3">
        <f t="shared" si="12"/>
        <v>-44510</v>
      </c>
      <c r="AN42" s="9">
        <v>259</v>
      </c>
      <c r="AO42" s="9">
        <f t="shared" si="13"/>
        <v>259</v>
      </c>
      <c r="AP42" s="9">
        <f t="shared" si="14"/>
        <v>259</v>
      </c>
      <c r="AQ42" s="3">
        <v>1</v>
      </c>
      <c r="AR42" s="3">
        <v>1</v>
      </c>
      <c r="AS42" s="9">
        <f t="shared" si="0"/>
        <v>2</v>
      </c>
      <c r="AT42" s="3">
        <v>42</v>
      </c>
      <c r="AU42" s="3" t="s">
        <v>16</v>
      </c>
      <c r="AV42" s="3">
        <v>1</v>
      </c>
      <c r="AW42" s="3" t="s">
        <v>17</v>
      </c>
      <c r="AX42" s="10">
        <v>44510</v>
      </c>
      <c r="AY42" s="9">
        <v>1408.0117561</v>
      </c>
      <c r="AZ42" s="9">
        <v>1</v>
      </c>
      <c r="BA42" s="9">
        <f t="shared" si="15"/>
        <v>2</v>
      </c>
    </row>
    <row r="43" spans="1:53" x14ac:dyDescent="0.25">
      <c r="A43" s="1">
        <v>1083</v>
      </c>
      <c r="B43" s="1">
        <v>1</v>
      </c>
      <c r="C43" s="1">
        <v>1</v>
      </c>
      <c r="D43" s="1">
        <v>1</v>
      </c>
      <c r="E43" s="9">
        <f t="shared" si="1"/>
        <v>1</v>
      </c>
      <c r="F43" s="11" t="s">
        <v>2</v>
      </c>
      <c r="G43" s="10">
        <v>44531</v>
      </c>
      <c r="H43" s="9" t="e">
        <f>VLOOKUP(A43,'[1]omicron cases'!$A$2:$L$29,5,0)</f>
        <v>#N/A</v>
      </c>
      <c r="I43" s="9" t="e">
        <f t="shared" si="2"/>
        <v>#N/A</v>
      </c>
      <c r="J43" s="9">
        <f t="shared" si="3"/>
        <v>1</v>
      </c>
      <c r="K43" s="9">
        <f t="shared" si="4"/>
        <v>0</v>
      </c>
      <c r="L43" s="9" cm="1">
        <f t="array" ref="L43">IF(M43,M43-G43,NA)</f>
        <v>0</v>
      </c>
      <c r="M43" s="10">
        <v>44531</v>
      </c>
      <c r="N43" s="9">
        <v>617.36876159999997</v>
      </c>
      <c r="O43" s="12">
        <f t="shared" si="5"/>
        <v>44251</v>
      </c>
      <c r="P43" s="9">
        <f t="shared" si="16"/>
        <v>519</v>
      </c>
      <c r="Q43" s="9">
        <f t="shared" si="6"/>
        <v>280</v>
      </c>
      <c r="R43" s="2">
        <v>44531</v>
      </c>
      <c r="S43" s="1" t="s">
        <v>2</v>
      </c>
      <c r="T43" s="1" t="s">
        <v>5</v>
      </c>
      <c r="U43" s="11">
        <f t="shared" si="7"/>
        <v>1</v>
      </c>
      <c r="V43" s="2">
        <v>44544</v>
      </c>
      <c r="W43" s="1" t="s">
        <v>1</v>
      </c>
      <c r="X43" s="1" t="s">
        <v>4</v>
      </c>
      <c r="Y43" s="11">
        <f t="shared" si="8"/>
        <v>0</v>
      </c>
      <c r="AC43" s="11">
        <f t="shared" si="9"/>
        <v>0</v>
      </c>
      <c r="AG43" s="11">
        <f t="shared" si="10"/>
        <v>0</v>
      </c>
      <c r="AH43" s="2">
        <v>44012</v>
      </c>
      <c r="AJ43" s="2">
        <v>44251</v>
      </c>
      <c r="AL43" s="3">
        <f t="shared" si="11"/>
        <v>0</v>
      </c>
      <c r="AM43" s="3">
        <f t="shared" si="12"/>
        <v>-44531</v>
      </c>
      <c r="AN43" s="9">
        <v>280</v>
      </c>
      <c r="AO43" s="9">
        <f t="shared" si="13"/>
        <v>280</v>
      </c>
      <c r="AP43" s="9">
        <f t="shared" si="14"/>
        <v>280</v>
      </c>
      <c r="AQ43" s="3">
        <v>1</v>
      </c>
      <c r="AR43" s="3">
        <v>1</v>
      </c>
      <c r="AS43" s="9">
        <f t="shared" si="0"/>
        <v>2</v>
      </c>
      <c r="AT43" s="3">
        <v>39</v>
      </c>
      <c r="AU43" s="3" t="s">
        <v>16</v>
      </c>
      <c r="AV43" s="3">
        <v>1</v>
      </c>
      <c r="AW43" s="3" t="s">
        <v>17</v>
      </c>
      <c r="AX43" s="10">
        <v>44531</v>
      </c>
      <c r="AY43" s="9">
        <v>617.36876159999997</v>
      </c>
      <c r="AZ43" s="9">
        <v>1</v>
      </c>
      <c r="BA43" s="9">
        <f t="shared" si="15"/>
        <v>2</v>
      </c>
    </row>
    <row r="44" spans="1:53" x14ac:dyDescent="0.25">
      <c r="A44" s="1">
        <v>1084</v>
      </c>
      <c r="B44" s="1">
        <v>1</v>
      </c>
      <c r="C44" s="1">
        <v>1</v>
      </c>
      <c r="D44" s="1">
        <v>2</v>
      </c>
      <c r="E44" s="9">
        <f t="shared" si="1"/>
        <v>0</v>
      </c>
      <c r="H44" s="9" t="e">
        <f>VLOOKUP(A44,'[1]omicron cases'!$A$2:$L$29,5,0)</f>
        <v>#N/A</v>
      </c>
      <c r="I44" s="9" t="e">
        <f t="shared" si="2"/>
        <v>#N/A</v>
      </c>
      <c r="J44" s="9">
        <f t="shared" si="3"/>
        <v>1</v>
      </c>
      <c r="K44" s="9">
        <f t="shared" si="4"/>
        <v>0</v>
      </c>
      <c r="L44" s="9" cm="1">
        <f t="array" ref="L44">IF(M44,M44-G44,NA)</f>
        <v>44480</v>
      </c>
      <c r="M44" s="10">
        <v>44480</v>
      </c>
      <c r="N44" s="9">
        <v>2546.2155517000001</v>
      </c>
      <c r="O44" s="12">
        <f t="shared" si="5"/>
        <v>44251</v>
      </c>
      <c r="P44" s="9">
        <f t="shared" si="16"/>
        <v>481</v>
      </c>
      <c r="Q44" s="9">
        <f t="shared" si="6"/>
        <v>229</v>
      </c>
      <c r="R44" s="2">
        <v>44531</v>
      </c>
      <c r="S44" s="1" t="s">
        <v>1</v>
      </c>
      <c r="T44" s="1" t="s">
        <v>4</v>
      </c>
      <c r="U44" s="11">
        <f t="shared" si="7"/>
        <v>0</v>
      </c>
      <c r="V44" s="2">
        <v>44550</v>
      </c>
      <c r="W44" s="1" t="s">
        <v>1</v>
      </c>
      <c r="X44" s="1" t="s">
        <v>4</v>
      </c>
      <c r="Y44" s="11">
        <f t="shared" si="8"/>
        <v>0</v>
      </c>
      <c r="AC44" s="11">
        <f t="shared" si="9"/>
        <v>0</v>
      </c>
      <c r="AG44" s="11">
        <f t="shared" si="10"/>
        <v>0</v>
      </c>
      <c r="AH44" s="2">
        <v>43999</v>
      </c>
      <c r="AJ44" s="2">
        <v>44251</v>
      </c>
      <c r="AL44" s="3">
        <f t="shared" si="11"/>
        <v>0</v>
      </c>
      <c r="AM44" s="3">
        <f t="shared" si="12"/>
        <v>-44480</v>
      </c>
      <c r="AN44" s="9">
        <v>229</v>
      </c>
      <c r="AO44" s="9">
        <f t="shared" si="13"/>
        <v>229</v>
      </c>
      <c r="AP44" s="9">
        <f t="shared" si="14"/>
        <v>229</v>
      </c>
      <c r="AQ44" s="3">
        <v>1</v>
      </c>
      <c r="AR44" s="3">
        <v>1</v>
      </c>
      <c r="AS44" s="9">
        <f t="shared" si="0"/>
        <v>2</v>
      </c>
      <c r="AT44" s="3">
        <v>39</v>
      </c>
      <c r="AU44" s="3" t="s">
        <v>16</v>
      </c>
      <c r="AV44" s="3">
        <v>1</v>
      </c>
      <c r="AW44" s="3" t="s">
        <v>17</v>
      </c>
      <c r="AX44" s="10">
        <v>44480</v>
      </c>
      <c r="AY44" s="9">
        <v>2546.2155517000001</v>
      </c>
      <c r="AZ44" s="9">
        <v>1</v>
      </c>
      <c r="BA44" s="9">
        <f t="shared" si="15"/>
        <v>2</v>
      </c>
    </row>
    <row r="45" spans="1:53" x14ac:dyDescent="0.25">
      <c r="A45" s="1">
        <v>1086</v>
      </c>
      <c r="B45" s="1">
        <v>1</v>
      </c>
      <c r="C45" s="1">
        <v>1</v>
      </c>
      <c r="D45" s="1">
        <v>1</v>
      </c>
      <c r="E45" s="9">
        <f t="shared" si="1"/>
        <v>0</v>
      </c>
      <c r="H45" s="9" t="e">
        <f>VLOOKUP(A45,'[1]omicron cases'!$A$2:$L$29,5,0)</f>
        <v>#N/A</v>
      </c>
      <c r="I45" s="9" t="e">
        <f t="shared" si="2"/>
        <v>#N/A</v>
      </c>
      <c r="J45" s="9">
        <f t="shared" si="3"/>
        <v>1</v>
      </c>
      <c r="K45" s="9">
        <f t="shared" si="4"/>
        <v>1</v>
      </c>
      <c r="L45" s="9" t="e" cm="1">
        <f t="array" ref="L45">IF(M45,M45-G45,NA)</f>
        <v>#NAME?</v>
      </c>
      <c r="M45" s="10"/>
      <c r="O45" s="12">
        <f t="shared" si="5"/>
        <v>44525</v>
      </c>
      <c r="P45" s="9">
        <f t="shared" si="16"/>
        <v>-44005</v>
      </c>
      <c r="Q45" s="9">
        <f t="shared" si="6"/>
        <v>-44525</v>
      </c>
      <c r="R45" s="2">
        <v>44525</v>
      </c>
      <c r="S45" s="1" t="s">
        <v>1</v>
      </c>
      <c r="T45" s="1" t="s">
        <v>4</v>
      </c>
      <c r="U45" s="11">
        <f t="shared" si="7"/>
        <v>0</v>
      </c>
      <c r="V45" s="2">
        <v>44538</v>
      </c>
      <c r="W45" s="1" t="s">
        <v>1</v>
      </c>
      <c r="X45" s="1" t="s">
        <v>5</v>
      </c>
      <c r="Y45" s="11">
        <f t="shared" si="8"/>
        <v>0</v>
      </c>
      <c r="Z45" s="2">
        <v>44552</v>
      </c>
      <c r="AA45" s="1" t="s">
        <v>1</v>
      </c>
      <c r="AB45" s="1" t="s">
        <v>4</v>
      </c>
      <c r="AC45" s="11">
        <f t="shared" si="9"/>
        <v>0</v>
      </c>
      <c r="AG45" s="11">
        <f t="shared" si="10"/>
        <v>0</v>
      </c>
      <c r="AH45" s="2">
        <v>44005</v>
      </c>
      <c r="AJ45" s="2">
        <v>44250</v>
      </c>
      <c r="AK45" s="2">
        <v>44525</v>
      </c>
      <c r="AL45" s="3">
        <f t="shared" si="11"/>
        <v>0</v>
      </c>
      <c r="AM45" s="3">
        <f t="shared" si="12"/>
        <v>44525</v>
      </c>
      <c r="AN45" s="9">
        <v>-44525</v>
      </c>
      <c r="AO45" s="9">
        <f t="shared" si="13"/>
        <v>-44250</v>
      </c>
      <c r="AP45" s="9">
        <f t="shared" si="14"/>
        <v>-44250</v>
      </c>
      <c r="AQ45" s="3">
        <v>1</v>
      </c>
      <c r="AR45" s="3">
        <v>1</v>
      </c>
      <c r="AS45" s="9">
        <f t="shared" si="0"/>
        <v>3</v>
      </c>
      <c r="AT45" s="3">
        <v>41</v>
      </c>
      <c r="AU45" s="3" t="s">
        <v>16</v>
      </c>
      <c r="AV45" s="3">
        <v>1</v>
      </c>
      <c r="AW45" s="3" t="s">
        <v>17</v>
      </c>
      <c r="AX45" s="10"/>
      <c r="AY45" s="9"/>
      <c r="AZ45" s="9"/>
      <c r="BA45" s="9">
        <f t="shared" si="15"/>
        <v>3</v>
      </c>
    </row>
    <row r="46" spans="1:53" x14ac:dyDescent="0.25">
      <c r="A46" s="1">
        <v>1088</v>
      </c>
      <c r="B46" s="1">
        <v>1</v>
      </c>
      <c r="C46" s="1">
        <v>1</v>
      </c>
      <c r="D46" s="1">
        <v>2</v>
      </c>
      <c r="E46" s="9">
        <f t="shared" si="1"/>
        <v>0</v>
      </c>
      <c r="H46" s="9" t="e">
        <f>VLOOKUP(A46,'[1]omicron cases'!$A$2:$L$29,5,0)</f>
        <v>#N/A</v>
      </c>
      <c r="I46" s="9" t="e">
        <f t="shared" si="2"/>
        <v>#N/A</v>
      </c>
      <c r="J46" s="9">
        <f t="shared" si="3"/>
        <v>0</v>
      </c>
      <c r="K46" s="9">
        <f t="shared" si="4"/>
        <v>0</v>
      </c>
      <c r="L46" s="9" cm="1">
        <f t="array" ref="L46">IF(M46,M46-G46,NA)</f>
        <v>44543</v>
      </c>
      <c r="M46" s="10">
        <v>44543</v>
      </c>
      <c r="N46" s="9">
        <v>183.9165165</v>
      </c>
      <c r="O46" s="12">
        <f t="shared" si="5"/>
        <v>44250</v>
      </c>
      <c r="P46" s="9">
        <f t="shared" si="16"/>
        <v>44543</v>
      </c>
      <c r="Q46" s="9">
        <f t="shared" si="6"/>
        <v>293</v>
      </c>
      <c r="R46" s="2">
        <v>44543</v>
      </c>
      <c r="S46" s="1" t="s">
        <v>1</v>
      </c>
      <c r="T46" s="1" t="s">
        <v>4</v>
      </c>
      <c r="U46" s="11">
        <f t="shared" si="7"/>
        <v>0</v>
      </c>
      <c r="Y46" s="11">
        <f t="shared" si="8"/>
        <v>0</v>
      </c>
      <c r="AC46" s="11">
        <f t="shared" si="9"/>
        <v>0</v>
      </c>
      <c r="AG46" s="11">
        <f t="shared" si="10"/>
        <v>0</v>
      </c>
      <c r="AJ46" s="2">
        <v>44250</v>
      </c>
      <c r="AL46" s="3">
        <f t="shared" si="11"/>
        <v>0</v>
      </c>
      <c r="AM46" s="3">
        <f t="shared" si="12"/>
        <v>-44543</v>
      </c>
      <c r="AN46" s="9">
        <v>293</v>
      </c>
      <c r="AO46" s="9">
        <f t="shared" si="13"/>
        <v>293</v>
      </c>
      <c r="AP46" s="9">
        <f t="shared" si="14"/>
        <v>293</v>
      </c>
      <c r="AQ46" s="3">
        <v>1</v>
      </c>
      <c r="AR46" s="3">
        <v>1</v>
      </c>
      <c r="AS46" s="9">
        <f t="shared" si="0"/>
        <v>2</v>
      </c>
      <c r="AT46" s="3">
        <v>25</v>
      </c>
      <c r="AU46" s="3" t="s">
        <v>16</v>
      </c>
      <c r="AV46" s="3">
        <v>1</v>
      </c>
      <c r="AW46" s="3" t="s">
        <v>17</v>
      </c>
      <c r="AX46" s="10">
        <v>44543</v>
      </c>
      <c r="AY46" s="9">
        <v>183.9165165</v>
      </c>
      <c r="AZ46" s="9">
        <v>2</v>
      </c>
      <c r="BA46" s="9">
        <f t="shared" si="15"/>
        <v>2</v>
      </c>
    </row>
    <row r="47" spans="1:53" x14ac:dyDescent="0.25">
      <c r="A47" s="1">
        <v>1089</v>
      </c>
      <c r="B47" s="1">
        <v>1</v>
      </c>
      <c r="C47" s="1">
        <v>1</v>
      </c>
      <c r="D47" s="1">
        <v>1</v>
      </c>
      <c r="E47" s="9">
        <f t="shared" si="1"/>
        <v>1</v>
      </c>
      <c r="F47" s="11" t="s">
        <v>2</v>
      </c>
      <c r="G47" s="10">
        <v>44536</v>
      </c>
      <c r="H47" s="9">
        <f>VLOOKUP(A47,'[1]omicron cases'!$A$2:$E$29,5,0)</f>
        <v>13</v>
      </c>
      <c r="I47" s="9">
        <f t="shared" si="2"/>
        <v>1</v>
      </c>
      <c r="J47" s="9">
        <f t="shared" si="3"/>
        <v>0</v>
      </c>
      <c r="K47" s="9">
        <f t="shared" si="4"/>
        <v>0</v>
      </c>
      <c r="L47" s="9" cm="1">
        <f t="array" ref="L47">IF(M47,M47-G47,NA)</f>
        <v>0</v>
      </c>
      <c r="M47" s="10">
        <v>44536</v>
      </c>
      <c r="N47" s="9">
        <v>1548.5656908999999</v>
      </c>
      <c r="O47" s="12">
        <f t="shared" si="5"/>
        <v>44250</v>
      </c>
      <c r="P47" s="9">
        <f t="shared" si="16"/>
        <v>44536</v>
      </c>
      <c r="Q47" s="9">
        <f t="shared" si="6"/>
        <v>286</v>
      </c>
      <c r="R47" s="2">
        <v>44536</v>
      </c>
      <c r="S47" s="1" t="s">
        <v>2</v>
      </c>
      <c r="T47" s="1" t="s">
        <v>5</v>
      </c>
      <c r="U47" s="11">
        <f t="shared" si="7"/>
        <v>1</v>
      </c>
      <c r="Y47" s="11">
        <f t="shared" si="8"/>
        <v>0</v>
      </c>
      <c r="AC47" s="11">
        <f t="shared" si="9"/>
        <v>0</v>
      </c>
      <c r="AG47" s="11">
        <f t="shared" si="10"/>
        <v>0</v>
      </c>
      <c r="AJ47" s="2">
        <v>44250</v>
      </c>
      <c r="AL47" s="3">
        <f t="shared" si="11"/>
        <v>0</v>
      </c>
      <c r="AM47" s="3">
        <f t="shared" si="12"/>
        <v>-44536</v>
      </c>
      <c r="AN47" s="9">
        <v>286</v>
      </c>
      <c r="AO47" s="9">
        <f t="shared" si="13"/>
        <v>286</v>
      </c>
      <c r="AP47" s="9">
        <f t="shared" si="14"/>
        <v>286</v>
      </c>
      <c r="AQ47" s="3">
        <v>1</v>
      </c>
      <c r="AR47" s="3">
        <v>1</v>
      </c>
      <c r="AS47" s="9">
        <f t="shared" si="0"/>
        <v>2</v>
      </c>
      <c r="AT47" s="3">
        <v>31</v>
      </c>
      <c r="AU47" s="3" t="s">
        <v>16</v>
      </c>
      <c r="AV47" s="3">
        <v>1</v>
      </c>
      <c r="AW47" s="3" t="s">
        <v>17</v>
      </c>
      <c r="AX47" s="10">
        <v>44536</v>
      </c>
      <c r="AY47" s="9">
        <v>1548.5656908999999</v>
      </c>
      <c r="AZ47" s="9">
        <v>2</v>
      </c>
      <c r="BA47" s="9">
        <f t="shared" si="15"/>
        <v>2</v>
      </c>
    </row>
    <row r="48" spans="1:53" x14ac:dyDescent="0.25">
      <c r="A48" s="1">
        <v>1090</v>
      </c>
      <c r="B48" s="1">
        <v>1</v>
      </c>
      <c r="C48" s="1">
        <v>1</v>
      </c>
      <c r="D48" s="1">
        <v>2</v>
      </c>
      <c r="E48" s="9">
        <f t="shared" si="1"/>
        <v>0</v>
      </c>
      <c r="H48" s="9" t="e">
        <f>VLOOKUP(A48,'[1]omicron cases'!$A$2:$L$29,5,0)</f>
        <v>#N/A</v>
      </c>
      <c r="I48" s="9" t="e">
        <f t="shared" si="2"/>
        <v>#N/A</v>
      </c>
      <c r="J48" s="9">
        <f t="shared" si="3"/>
        <v>1</v>
      </c>
      <c r="K48" s="9">
        <f t="shared" si="4"/>
        <v>0</v>
      </c>
      <c r="L48" s="9" cm="1">
        <f t="array" ref="L48">IF(M48,M48-G48,NA)</f>
        <v>44544</v>
      </c>
      <c r="M48" s="10">
        <v>44544</v>
      </c>
      <c r="N48" s="9">
        <v>535.88829369999996</v>
      </c>
      <c r="O48" s="12">
        <f t="shared" si="5"/>
        <v>44252</v>
      </c>
      <c r="P48" s="9">
        <f t="shared" si="16"/>
        <v>545</v>
      </c>
      <c r="Q48" s="9">
        <f t="shared" si="6"/>
        <v>292</v>
      </c>
      <c r="R48" s="2">
        <v>44544</v>
      </c>
      <c r="S48" s="1" t="s">
        <v>1</v>
      </c>
      <c r="T48" s="1" t="s">
        <v>4</v>
      </c>
      <c r="U48" s="11">
        <f t="shared" si="7"/>
        <v>0</v>
      </c>
      <c r="Y48" s="11">
        <f t="shared" si="8"/>
        <v>0</v>
      </c>
      <c r="AC48" s="11">
        <f t="shared" si="9"/>
        <v>0</v>
      </c>
      <c r="AG48" s="11">
        <f t="shared" si="10"/>
        <v>0</v>
      </c>
      <c r="AH48" s="2">
        <v>43999</v>
      </c>
      <c r="AJ48" s="2">
        <v>44252</v>
      </c>
      <c r="AL48" s="3">
        <f t="shared" si="11"/>
        <v>0</v>
      </c>
      <c r="AM48" s="3">
        <f t="shared" si="12"/>
        <v>-44544</v>
      </c>
      <c r="AN48" s="9">
        <v>292</v>
      </c>
      <c r="AO48" s="9">
        <f t="shared" si="13"/>
        <v>292</v>
      </c>
      <c r="AP48" s="9">
        <f t="shared" si="14"/>
        <v>292</v>
      </c>
      <c r="AQ48" s="3">
        <v>1</v>
      </c>
      <c r="AR48" s="3">
        <v>1</v>
      </c>
      <c r="AS48" s="9">
        <f t="shared" si="0"/>
        <v>2</v>
      </c>
      <c r="AT48" s="3">
        <v>40</v>
      </c>
      <c r="AU48" s="3" t="s">
        <v>16</v>
      </c>
      <c r="AV48" s="3">
        <v>1</v>
      </c>
      <c r="AW48" s="3" t="s">
        <v>17</v>
      </c>
      <c r="AX48" s="10">
        <v>44544</v>
      </c>
      <c r="AY48" s="9">
        <v>535.88829369999996</v>
      </c>
      <c r="AZ48" s="9">
        <v>1</v>
      </c>
      <c r="BA48" s="9">
        <f t="shared" si="15"/>
        <v>2</v>
      </c>
    </row>
    <row r="49" spans="1:53" x14ac:dyDescent="0.25">
      <c r="A49" s="1">
        <v>1091</v>
      </c>
      <c r="B49" s="1">
        <v>1</v>
      </c>
      <c r="C49" s="1">
        <v>1</v>
      </c>
      <c r="D49" s="1">
        <v>1</v>
      </c>
      <c r="E49" s="9">
        <f t="shared" si="1"/>
        <v>1</v>
      </c>
      <c r="F49" s="11" t="s">
        <v>2</v>
      </c>
      <c r="G49" s="10">
        <v>44531</v>
      </c>
      <c r="H49" s="9" t="e">
        <f>VLOOKUP(A49,'[1]omicron cases'!$A$2:$L$29,5,0)</f>
        <v>#N/A</v>
      </c>
      <c r="I49" s="9" t="e">
        <f t="shared" si="2"/>
        <v>#N/A</v>
      </c>
      <c r="J49" s="9">
        <f t="shared" si="3"/>
        <v>1</v>
      </c>
      <c r="K49" s="9">
        <f t="shared" si="4"/>
        <v>0</v>
      </c>
      <c r="L49" s="9" cm="1">
        <f t="array" ref="L49">IF(M49,M49-G49,NA)</f>
        <v>-23</v>
      </c>
      <c r="M49" s="10">
        <v>44508</v>
      </c>
      <c r="N49" s="9">
        <v>1461.2395867</v>
      </c>
      <c r="O49" s="12">
        <f t="shared" si="5"/>
        <v>44250</v>
      </c>
      <c r="P49" s="9">
        <f t="shared" si="16"/>
        <v>509</v>
      </c>
      <c r="Q49" s="9">
        <f t="shared" si="6"/>
        <v>258</v>
      </c>
      <c r="R49" s="2">
        <v>44531</v>
      </c>
      <c r="S49" s="1" t="s">
        <v>2</v>
      </c>
      <c r="T49" s="1" t="s">
        <v>5</v>
      </c>
      <c r="U49" s="11">
        <f t="shared" si="7"/>
        <v>1</v>
      </c>
      <c r="V49" s="2">
        <v>44550</v>
      </c>
      <c r="W49" s="1" t="s">
        <v>1</v>
      </c>
      <c r="X49" s="1" t="s">
        <v>4</v>
      </c>
      <c r="Y49" s="11">
        <f t="shared" si="8"/>
        <v>0</v>
      </c>
      <c r="AC49" s="11">
        <f t="shared" si="9"/>
        <v>0</v>
      </c>
      <c r="AG49" s="11">
        <f t="shared" si="10"/>
        <v>0</v>
      </c>
      <c r="AH49" s="2">
        <v>43999</v>
      </c>
      <c r="AJ49" s="2">
        <v>44250</v>
      </c>
      <c r="AL49" s="3">
        <f t="shared" si="11"/>
        <v>0</v>
      </c>
      <c r="AM49" s="3">
        <f t="shared" si="12"/>
        <v>-44508</v>
      </c>
      <c r="AN49" s="9">
        <v>258</v>
      </c>
      <c r="AO49" s="9">
        <f t="shared" si="13"/>
        <v>258</v>
      </c>
      <c r="AP49" s="9">
        <f t="shared" si="14"/>
        <v>258</v>
      </c>
      <c r="AQ49" s="3">
        <v>1</v>
      </c>
      <c r="AR49" s="3">
        <v>1</v>
      </c>
      <c r="AS49" s="9">
        <f t="shared" si="0"/>
        <v>2</v>
      </c>
      <c r="AT49" s="3">
        <v>37</v>
      </c>
      <c r="AU49" s="3" t="s">
        <v>16</v>
      </c>
      <c r="AV49" s="3">
        <v>1</v>
      </c>
      <c r="AW49" s="3" t="s">
        <v>17</v>
      </c>
      <c r="AX49" s="10">
        <v>44508</v>
      </c>
      <c r="AY49" s="9">
        <v>1461.2395867</v>
      </c>
      <c r="AZ49" s="9">
        <v>1</v>
      </c>
      <c r="BA49" s="9">
        <f t="shared" si="15"/>
        <v>2</v>
      </c>
    </row>
    <row r="50" spans="1:53" x14ac:dyDescent="0.25">
      <c r="A50" s="1">
        <v>1093</v>
      </c>
      <c r="B50" s="1">
        <v>1</v>
      </c>
      <c r="C50" s="1">
        <v>1</v>
      </c>
      <c r="D50" s="1">
        <v>1</v>
      </c>
      <c r="E50" s="9">
        <f t="shared" si="1"/>
        <v>0</v>
      </c>
      <c r="H50" s="9" t="e">
        <f>VLOOKUP(A50,'[1]omicron cases'!$A$2:$L$29,5,0)</f>
        <v>#N/A</v>
      </c>
      <c r="I50" s="9" t="e">
        <f t="shared" si="2"/>
        <v>#N/A</v>
      </c>
      <c r="J50" s="9">
        <f t="shared" si="3"/>
        <v>1</v>
      </c>
      <c r="K50" s="9">
        <f t="shared" si="4"/>
        <v>0</v>
      </c>
      <c r="L50" s="9" cm="1">
        <f t="array" ref="L50">IF(M50,M50-G50,NA)</f>
        <v>44547</v>
      </c>
      <c r="M50" s="10">
        <v>44547</v>
      </c>
      <c r="N50" s="9">
        <v>2296.0306383000002</v>
      </c>
      <c r="O50" s="12">
        <f t="shared" si="5"/>
        <v>44246</v>
      </c>
      <c r="P50" s="9">
        <f t="shared" si="16"/>
        <v>527</v>
      </c>
      <c r="Q50" s="9">
        <f t="shared" si="6"/>
        <v>301</v>
      </c>
      <c r="R50" s="2">
        <v>44547</v>
      </c>
      <c r="S50" s="1" t="s">
        <v>1</v>
      </c>
      <c r="T50" s="1" t="s">
        <v>5</v>
      </c>
      <c r="U50" s="11">
        <f t="shared" si="7"/>
        <v>0</v>
      </c>
      <c r="Y50" s="11">
        <f t="shared" si="8"/>
        <v>0</v>
      </c>
      <c r="AC50" s="11">
        <f t="shared" si="9"/>
        <v>0</v>
      </c>
      <c r="AG50" s="11">
        <f t="shared" si="10"/>
        <v>0</v>
      </c>
      <c r="AH50" s="2">
        <v>44020</v>
      </c>
      <c r="AJ50" s="2">
        <v>44246</v>
      </c>
      <c r="AL50" s="3">
        <f t="shared" si="11"/>
        <v>0</v>
      </c>
      <c r="AM50" s="3">
        <f t="shared" si="12"/>
        <v>-44547</v>
      </c>
      <c r="AN50" s="9">
        <v>301</v>
      </c>
      <c r="AO50" s="9">
        <f t="shared" si="13"/>
        <v>301</v>
      </c>
      <c r="AP50" s="9">
        <f t="shared" si="14"/>
        <v>301</v>
      </c>
      <c r="AQ50" s="3">
        <v>1</v>
      </c>
      <c r="AR50" s="3">
        <v>1</v>
      </c>
      <c r="AS50" s="9">
        <f t="shared" si="0"/>
        <v>2</v>
      </c>
      <c r="AT50" s="3">
        <v>39</v>
      </c>
      <c r="AU50" s="3" t="s">
        <v>16</v>
      </c>
      <c r="AV50" s="3">
        <v>1</v>
      </c>
      <c r="AW50" s="3" t="s">
        <v>17</v>
      </c>
      <c r="AX50" s="10">
        <v>44547</v>
      </c>
      <c r="AY50" s="9">
        <v>2296.0306383000002</v>
      </c>
      <c r="AZ50" s="9">
        <v>2</v>
      </c>
      <c r="BA50" s="9">
        <f t="shared" si="15"/>
        <v>2</v>
      </c>
    </row>
    <row r="51" spans="1:53" x14ac:dyDescent="0.25">
      <c r="A51" s="1">
        <v>1094</v>
      </c>
      <c r="B51" s="1">
        <v>1</v>
      </c>
      <c r="C51" s="1">
        <v>1</v>
      </c>
      <c r="D51" s="1">
        <v>1</v>
      </c>
      <c r="E51" s="9">
        <f t="shared" si="1"/>
        <v>1</v>
      </c>
      <c r="F51" s="11" t="s">
        <v>2</v>
      </c>
      <c r="G51" s="10">
        <v>44540</v>
      </c>
      <c r="H51" s="9" t="e">
        <f>VLOOKUP(A51,'[1]omicron cases'!$A$2:$L$29,5,0)</f>
        <v>#N/A</v>
      </c>
      <c r="I51" s="9" t="e">
        <f t="shared" si="2"/>
        <v>#N/A</v>
      </c>
      <c r="J51" s="9">
        <f t="shared" si="3"/>
        <v>1</v>
      </c>
      <c r="K51" s="9">
        <f t="shared" si="4"/>
        <v>0</v>
      </c>
      <c r="L51" s="9" cm="1">
        <f t="array" ref="L51">IF(M51,M51-G51,NA)</f>
        <v>0</v>
      </c>
      <c r="M51" s="10">
        <v>44540</v>
      </c>
      <c r="N51" s="9">
        <v>399.18937840000001</v>
      </c>
      <c r="O51" s="12">
        <f t="shared" si="5"/>
        <v>44252</v>
      </c>
      <c r="P51" s="9">
        <f t="shared" si="16"/>
        <v>510</v>
      </c>
      <c r="Q51" s="9">
        <f t="shared" si="6"/>
        <v>288</v>
      </c>
      <c r="R51" s="2">
        <v>44540</v>
      </c>
      <c r="S51" s="1" t="s">
        <v>2</v>
      </c>
      <c r="T51" s="1" t="s">
        <v>5</v>
      </c>
      <c r="U51" s="11">
        <f t="shared" si="7"/>
        <v>1</v>
      </c>
      <c r="V51" s="2">
        <v>44552</v>
      </c>
      <c r="W51" s="1" t="s">
        <v>1</v>
      </c>
      <c r="X51" s="1" t="s">
        <v>4</v>
      </c>
      <c r="Y51" s="11">
        <f t="shared" si="8"/>
        <v>0</v>
      </c>
      <c r="AC51" s="11">
        <f t="shared" si="9"/>
        <v>0</v>
      </c>
      <c r="AG51" s="11">
        <f t="shared" si="10"/>
        <v>0</v>
      </c>
      <c r="AH51" s="2">
        <v>44030</v>
      </c>
      <c r="AJ51" s="2">
        <v>44252</v>
      </c>
      <c r="AL51" s="3">
        <f t="shared" si="11"/>
        <v>0</v>
      </c>
      <c r="AM51" s="3">
        <f t="shared" si="12"/>
        <v>-44540</v>
      </c>
      <c r="AN51" s="9">
        <v>288</v>
      </c>
      <c r="AO51" s="9">
        <f t="shared" si="13"/>
        <v>288</v>
      </c>
      <c r="AP51" s="9">
        <f t="shared" si="14"/>
        <v>288</v>
      </c>
      <c r="AQ51" s="3">
        <v>1</v>
      </c>
      <c r="AR51" s="3">
        <v>1</v>
      </c>
      <c r="AS51" s="9">
        <f t="shared" si="0"/>
        <v>2</v>
      </c>
      <c r="AT51" s="3">
        <v>38</v>
      </c>
      <c r="AU51" s="3" t="s">
        <v>16</v>
      </c>
      <c r="AV51" s="3">
        <v>1</v>
      </c>
      <c r="AW51" s="3" t="s">
        <v>17</v>
      </c>
      <c r="AX51" s="10">
        <v>44540</v>
      </c>
      <c r="AY51" s="9">
        <v>399.18937840000001</v>
      </c>
      <c r="AZ51" s="9">
        <v>2</v>
      </c>
      <c r="BA51" s="9">
        <f t="shared" si="15"/>
        <v>2</v>
      </c>
    </row>
    <row r="52" spans="1:53" x14ac:dyDescent="0.25">
      <c r="A52" s="1">
        <v>1095</v>
      </c>
      <c r="B52" s="1">
        <v>1</v>
      </c>
      <c r="C52" s="1">
        <v>1</v>
      </c>
      <c r="D52" s="1">
        <v>2</v>
      </c>
      <c r="E52" s="9">
        <f t="shared" si="1"/>
        <v>0</v>
      </c>
      <c r="H52" s="9" t="e">
        <f>VLOOKUP(A52,'[1]omicron cases'!$A$2:$L$29,5,0)</f>
        <v>#N/A</v>
      </c>
      <c r="I52" s="9" t="e">
        <f t="shared" si="2"/>
        <v>#N/A</v>
      </c>
      <c r="J52" s="9">
        <f t="shared" si="3"/>
        <v>1</v>
      </c>
      <c r="K52" s="9">
        <f t="shared" si="4"/>
        <v>1</v>
      </c>
      <c r="L52" s="9" cm="1">
        <f t="array" ref="L52">IF(M52,M52-G52,NA)</f>
        <v>44517</v>
      </c>
      <c r="M52" s="10">
        <v>44517</v>
      </c>
      <c r="N52" s="9">
        <v>1189.7198946999999</v>
      </c>
      <c r="O52" s="12">
        <f t="shared" si="5"/>
        <v>44536</v>
      </c>
      <c r="P52" s="9">
        <f t="shared" si="16"/>
        <v>517</v>
      </c>
      <c r="Q52" s="9">
        <f t="shared" si="6"/>
        <v>-19</v>
      </c>
      <c r="R52" s="2">
        <v>44531</v>
      </c>
      <c r="S52" s="1" t="s">
        <v>1</v>
      </c>
      <c r="T52" s="1" t="s">
        <v>4</v>
      </c>
      <c r="U52" s="11">
        <f t="shared" si="7"/>
        <v>0</v>
      </c>
      <c r="V52" s="2">
        <v>44547</v>
      </c>
      <c r="W52" s="1" t="s">
        <v>3</v>
      </c>
      <c r="X52" s="1" t="s">
        <v>4</v>
      </c>
      <c r="Y52" s="11">
        <f t="shared" si="8"/>
        <v>0</v>
      </c>
      <c r="Z52" s="2">
        <v>44551</v>
      </c>
      <c r="AA52" s="1" t="s">
        <v>1</v>
      </c>
      <c r="AB52" s="1" t="s">
        <v>4</v>
      </c>
      <c r="AC52" s="11">
        <f t="shared" si="9"/>
        <v>0</v>
      </c>
      <c r="AG52" s="11">
        <f t="shared" si="10"/>
        <v>0</v>
      </c>
      <c r="AH52" s="2">
        <v>44000</v>
      </c>
      <c r="AJ52" s="2">
        <v>44251</v>
      </c>
      <c r="AK52" s="2">
        <v>44536</v>
      </c>
      <c r="AL52" s="3">
        <f t="shared" si="11"/>
        <v>0</v>
      </c>
      <c r="AM52" s="3">
        <f t="shared" si="12"/>
        <v>19</v>
      </c>
      <c r="AN52" s="9">
        <v>-19</v>
      </c>
      <c r="AO52" s="9">
        <f t="shared" si="13"/>
        <v>266</v>
      </c>
      <c r="AP52" s="9">
        <f t="shared" si="14"/>
        <v>266</v>
      </c>
      <c r="AQ52" s="3">
        <v>1</v>
      </c>
      <c r="AR52" s="3">
        <v>1</v>
      </c>
      <c r="AS52" s="9">
        <f t="shared" si="0"/>
        <v>2</v>
      </c>
      <c r="AT52" s="3">
        <v>49</v>
      </c>
      <c r="AU52" s="3" t="s">
        <v>16</v>
      </c>
      <c r="AV52" s="3">
        <v>1</v>
      </c>
      <c r="AW52" s="3" t="s">
        <v>17</v>
      </c>
      <c r="AX52" s="10">
        <v>44517</v>
      </c>
      <c r="AY52" s="9">
        <v>1189.7198946999999</v>
      </c>
      <c r="AZ52" s="9">
        <v>1</v>
      </c>
      <c r="BA52" s="9">
        <f t="shared" si="15"/>
        <v>2</v>
      </c>
    </row>
    <row r="53" spans="1:53" ht="12.95" customHeight="1" x14ac:dyDescent="0.25">
      <c r="A53" s="1">
        <v>1096</v>
      </c>
      <c r="B53" s="1">
        <v>1</v>
      </c>
      <c r="C53" s="1">
        <v>1</v>
      </c>
      <c r="D53" s="1">
        <v>1</v>
      </c>
      <c r="E53" s="9">
        <f t="shared" si="1"/>
        <v>0</v>
      </c>
      <c r="H53" s="9" t="e">
        <f>VLOOKUP(A53,'[1]omicron cases'!$A$2:$L$29,5,0)</f>
        <v>#N/A</v>
      </c>
      <c r="I53" s="9" t="e">
        <f t="shared" si="2"/>
        <v>#N/A</v>
      </c>
      <c r="J53" s="9">
        <f t="shared" si="3"/>
        <v>1</v>
      </c>
      <c r="K53" s="9">
        <f t="shared" si="4"/>
        <v>1</v>
      </c>
      <c r="L53" s="9" t="e" cm="1">
        <f t="array" ref="L53">IF(M53,M53-G53,NA)</f>
        <v>#NAME?</v>
      </c>
      <c r="M53" s="10"/>
      <c r="O53" s="12">
        <f t="shared" si="5"/>
        <v>44530</v>
      </c>
      <c r="P53" s="9">
        <f t="shared" si="16"/>
        <v>-44340</v>
      </c>
      <c r="Q53" s="9">
        <f t="shared" si="6"/>
        <v>-44530</v>
      </c>
      <c r="R53" s="2">
        <v>44530</v>
      </c>
      <c r="S53" s="1" t="s">
        <v>1</v>
      </c>
      <c r="T53" s="1" t="s">
        <v>4</v>
      </c>
      <c r="U53" s="11">
        <f t="shared" si="7"/>
        <v>0</v>
      </c>
      <c r="V53" s="2">
        <v>44551</v>
      </c>
      <c r="W53" s="1" t="s">
        <v>1</v>
      </c>
      <c r="X53" s="1" t="s">
        <v>5</v>
      </c>
      <c r="Y53" s="11">
        <f t="shared" si="8"/>
        <v>0</v>
      </c>
      <c r="AC53" s="11">
        <f t="shared" si="9"/>
        <v>0</v>
      </c>
      <c r="AG53" s="11">
        <f t="shared" si="10"/>
        <v>0</v>
      </c>
      <c r="AH53" s="2">
        <v>44340</v>
      </c>
      <c r="AJ53" s="2">
        <v>44252</v>
      </c>
      <c r="AK53" s="2">
        <v>44530</v>
      </c>
      <c r="AL53" s="3">
        <f t="shared" si="11"/>
        <v>0</v>
      </c>
      <c r="AM53" s="3">
        <f t="shared" si="12"/>
        <v>44530</v>
      </c>
      <c r="AN53" s="9">
        <v>-44530</v>
      </c>
      <c r="AO53" s="9">
        <f t="shared" si="13"/>
        <v>-44252</v>
      </c>
      <c r="AP53" s="9">
        <f t="shared" si="14"/>
        <v>-44252</v>
      </c>
      <c r="AQ53" s="3">
        <v>1</v>
      </c>
      <c r="AR53" s="3">
        <v>1</v>
      </c>
      <c r="AS53" s="9">
        <f t="shared" si="0"/>
        <v>3</v>
      </c>
      <c r="AT53" s="3">
        <v>49</v>
      </c>
      <c r="AU53" s="3" t="s">
        <v>16</v>
      </c>
      <c r="AV53" s="3">
        <v>1</v>
      </c>
      <c r="AW53" s="3" t="s">
        <v>17</v>
      </c>
      <c r="AX53" s="10"/>
      <c r="AY53" s="9"/>
      <c r="AZ53" s="9"/>
      <c r="BA53" s="9">
        <f t="shared" si="15"/>
        <v>3</v>
      </c>
    </row>
    <row r="54" spans="1:53" ht="12.95" customHeight="1" x14ac:dyDescent="0.25">
      <c r="A54" s="1">
        <v>1098</v>
      </c>
      <c r="B54" s="1">
        <v>1</v>
      </c>
      <c r="C54" s="1">
        <v>1</v>
      </c>
      <c r="D54" s="1">
        <v>1</v>
      </c>
      <c r="E54" s="9">
        <f t="shared" si="1"/>
        <v>0</v>
      </c>
      <c r="H54" s="9" t="e">
        <f>VLOOKUP(A54,'[1]omicron cases'!$A$2:$L$29,5,0)</f>
        <v>#N/A</v>
      </c>
      <c r="I54" s="9" t="e">
        <f t="shared" si="2"/>
        <v>#N/A</v>
      </c>
      <c r="J54" s="9">
        <f t="shared" si="3"/>
        <v>1</v>
      </c>
      <c r="K54" s="9">
        <f t="shared" si="4"/>
        <v>0</v>
      </c>
      <c r="L54" s="9" cm="1">
        <f t="array" ref="L54">IF(M54,M54-G54,NA)</f>
        <v>44494</v>
      </c>
      <c r="M54" s="10">
        <v>44494</v>
      </c>
      <c r="N54" s="9">
        <v>882.23429510000005</v>
      </c>
      <c r="O54" s="12">
        <f t="shared" si="5"/>
        <v>44251</v>
      </c>
      <c r="P54" s="9">
        <f t="shared" si="16"/>
        <v>483</v>
      </c>
      <c r="Q54" s="9">
        <f t="shared" si="6"/>
        <v>243</v>
      </c>
      <c r="R54" s="2">
        <v>44536</v>
      </c>
      <c r="S54" s="1" t="s">
        <v>1</v>
      </c>
      <c r="T54" s="1" t="s">
        <v>4</v>
      </c>
      <c r="U54" s="11">
        <f t="shared" si="7"/>
        <v>0</v>
      </c>
      <c r="V54" s="2">
        <v>44547</v>
      </c>
      <c r="W54" s="1" t="s">
        <v>1</v>
      </c>
      <c r="X54" s="1" t="s">
        <v>8</v>
      </c>
      <c r="Y54" s="11">
        <f t="shared" si="8"/>
        <v>0</v>
      </c>
      <c r="AC54" s="11">
        <f t="shared" si="9"/>
        <v>0</v>
      </c>
      <c r="AG54" s="11">
        <f t="shared" si="10"/>
        <v>0</v>
      </c>
      <c r="AH54" s="2">
        <v>44011</v>
      </c>
      <c r="AJ54" s="2">
        <v>44251</v>
      </c>
      <c r="AL54" s="3">
        <f t="shared" si="11"/>
        <v>0</v>
      </c>
      <c r="AM54" s="3">
        <f t="shared" si="12"/>
        <v>-44494</v>
      </c>
      <c r="AN54" s="9">
        <v>243</v>
      </c>
      <c r="AO54" s="9">
        <f t="shared" si="13"/>
        <v>243</v>
      </c>
      <c r="AP54" s="9">
        <f t="shared" si="14"/>
        <v>243</v>
      </c>
      <c r="AQ54" s="3">
        <v>1</v>
      </c>
      <c r="AR54" s="3">
        <v>1</v>
      </c>
      <c r="AS54" s="9">
        <f t="shared" si="0"/>
        <v>2</v>
      </c>
      <c r="AT54" s="3">
        <v>48</v>
      </c>
      <c r="AU54" s="3" t="s">
        <v>16</v>
      </c>
      <c r="AV54" s="3">
        <v>1</v>
      </c>
      <c r="AW54" s="3" t="s">
        <v>17</v>
      </c>
      <c r="AX54" s="10">
        <v>44494</v>
      </c>
      <c r="AY54" s="9">
        <v>882.23429510000005</v>
      </c>
      <c r="AZ54" s="9">
        <v>1</v>
      </c>
      <c r="BA54" s="9">
        <f t="shared" si="15"/>
        <v>2</v>
      </c>
    </row>
    <row r="55" spans="1:53" x14ac:dyDescent="0.25">
      <c r="A55" s="1">
        <v>1100</v>
      </c>
      <c r="B55" s="1">
        <v>1</v>
      </c>
      <c r="C55" s="1">
        <v>1</v>
      </c>
      <c r="D55" s="1">
        <v>1</v>
      </c>
      <c r="E55" s="9">
        <f t="shared" si="1"/>
        <v>0</v>
      </c>
      <c r="H55" s="9" t="e">
        <f>VLOOKUP(A55,'[1]omicron cases'!$A$2:$L$29,5,0)</f>
        <v>#N/A</v>
      </c>
      <c r="I55" s="9" t="e">
        <f t="shared" si="2"/>
        <v>#N/A</v>
      </c>
      <c r="J55" s="9">
        <f t="shared" si="3"/>
        <v>1</v>
      </c>
      <c r="K55" s="9">
        <f t="shared" si="4"/>
        <v>0</v>
      </c>
      <c r="L55" s="9" cm="1">
        <f t="array" ref="L55">IF(M55,M55-G55,NA)</f>
        <v>44511</v>
      </c>
      <c r="M55" s="10">
        <v>44511</v>
      </c>
      <c r="O55" s="12">
        <f t="shared" si="5"/>
        <v>44251</v>
      </c>
      <c r="P55" s="9">
        <f t="shared" si="16"/>
        <v>469</v>
      </c>
      <c r="Q55" s="9">
        <f t="shared" si="6"/>
        <v>260</v>
      </c>
      <c r="R55" s="2">
        <v>44529</v>
      </c>
      <c r="S55" s="1" t="s">
        <v>1</v>
      </c>
      <c r="T55" s="1" t="s">
        <v>4</v>
      </c>
      <c r="U55" s="11">
        <f t="shared" si="7"/>
        <v>0</v>
      </c>
      <c r="V55" s="2">
        <v>44533</v>
      </c>
      <c r="W55" s="1" t="s">
        <v>1</v>
      </c>
      <c r="X55" s="1" t="s">
        <v>5</v>
      </c>
      <c r="Y55" s="11">
        <f t="shared" si="8"/>
        <v>0</v>
      </c>
      <c r="AC55" s="11">
        <f t="shared" si="9"/>
        <v>0</v>
      </c>
      <c r="AG55" s="11">
        <f t="shared" si="10"/>
        <v>0</v>
      </c>
      <c r="AH55" s="2">
        <v>44042</v>
      </c>
      <c r="AJ55" s="2">
        <v>44251</v>
      </c>
      <c r="AL55" s="3">
        <f t="shared" si="11"/>
        <v>0</v>
      </c>
      <c r="AM55" s="3">
        <f t="shared" si="12"/>
        <v>-44511</v>
      </c>
      <c r="AN55" s="9">
        <v>260</v>
      </c>
      <c r="AO55" s="9">
        <f t="shared" si="13"/>
        <v>260</v>
      </c>
      <c r="AP55" s="9">
        <f t="shared" si="14"/>
        <v>260</v>
      </c>
      <c r="AQ55" s="3">
        <v>1</v>
      </c>
      <c r="AR55" s="3">
        <v>1</v>
      </c>
      <c r="AS55" s="9">
        <f t="shared" si="0"/>
        <v>2</v>
      </c>
      <c r="AT55" s="3">
        <v>55</v>
      </c>
      <c r="AU55" s="3" t="s">
        <v>16</v>
      </c>
      <c r="AV55" s="3">
        <v>1</v>
      </c>
      <c r="AW55" s="3" t="s">
        <v>19</v>
      </c>
      <c r="AX55" s="10">
        <v>44511</v>
      </c>
      <c r="AY55" s="9">
        <v>1312.6679590000001</v>
      </c>
      <c r="AZ55" s="9">
        <v>1</v>
      </c>
      <c r="BA55" s="9">
        <f t="shared" si="15"/>
        <v>2</v>
      </c>
    </row>
    <row r="56" spans="1:53" x14ac:dyDescent="0.25">
      <c r="A56" s="1">
        <v>1102</v>
      </c>
      <c r="B56" s="1">
        <v>1</v>
      </c>
      <c r="C56" s="1">
        <v>1</v>
      </c>
      <c r="D56" s="1">
        <v>2</v>
      </c>
      <c r="E56" s="9">
        <f t="shared" si="1"/>
        <v>0</v>
      </c>
      <c r="H56" s="9" t="e">
        <f>VLOOKUP(A56,'[1]omicron cases'!$A$2:$L$29,5,0)</f>
        <v>#N/A</v>
      </c>
      <c r="I56" s="9" t="e">
        <f t="shared" si="2"/>
        <v>#N/A</v>
      </c>
      <c r="J56" s="9">
        <f t="shared" si="3"/>
        <v>1</v>
      </c>
      <c r="K56" s="9">
        <f t="shared" si="4"/>
        <v>0</v>
      </c>
      <c r="L56" s="9" t="e" cm="1">
        <f t="array" ref="L56">IF(M56,M56-G56,NA)</f>
        <v>#NAME?</v>
      </c>
      <c r="M56" s="10"/>
      <c r="O56" s="12">
        <f t="shared" si="5"/>
        <v>44253</v>
      </c>
      <c r="P56" s="9">
        <f t="shared" si="16"/>
        <v>-44008</v>
      </c>
      <c r="Q56" s="9">
        <f t="shared" si="6"/>
        <v>-44253</v>
      </c>
      <c r="R56" s="2">
        <v>44551</v>
      </c>
      <c r="S56" s="1" t="s">
        <v>1</v>
      </c>
      <c r="T56" s="1" t="s">
        <v>4</v>
      </c>
      <c r="U56" s="11">
        <f t="shared" si="7"/>
        <v>0</v>
      </c>
      <c r="Y56" s="11">
        <f t="shared" si="8"/>
        <v>0</v>
      </c>
      <c r="AC56" s="11">
        <f t="shared" si="9"/>
        <v>0</v>
      </c>
      <c r="AG56" s="11">
        <f t="shared" si="10"/>
        <v>0</v>
      </c>
      <c r="AH56" s="2">
        <v>44008</v>
      </c>
      <c r="AJ56" s="2">
        <v>44253</v>
      </c>
      <c r="AL56" s="3">
        <f t="shared" si="11"/>
        <v>0</v>
      </c>
      <c r="AM56" s="3">
        <f t="shared" si="12"/>
        <v>0</v>
      </c>
      <c r="AN56" s="9">
        <v>-44253</v>
      </c>
      <c r="AO56" s="9">
        <f t="shared" si="13"/>
        <v>-44253</v>
      </c>
      <c r="AP56" s="9">
        <f t="shared" si="14"/>
        <v>-44253</v>
      </c>
      <c r="AQ56" s="3">
        <v>1</v>
      </c>
      <c r="AR56" s="3">
        <v>1</v>
      </c>
      <c r="AS56" s="9">
        <f t="shared" si="0"/>
        <v>3</v>
      </c>
      <c r="AT56" s="3">
        <v>48</v>
      </c>
      <c r="AU56" s="3" t="s">
        <v>16</v>
      </c>
      <c r="AV56" s="3">
        <v>1</v>
      </c>
      <c r="AW56" s="3" t="s">
        <v>17</v>
      </c>
      <c r="AX56" s="10"/>
      <c r="AY56" s="9"/>
      <c r="AZ56" s="9"/>
      <c r="BA56" s="9">
        <f t="shared" si="15"/>
        <v>3</v>
      </c>
    </row>
    <row r="57" spans="1:53" ht="12.75" customHeight="1" x14ac:dyDescent="0.25">
      <c r="A57" s="1">
        <v>1103</v>
      </c>
      <c r="B57" s="1">
        <v>1</v>
      </c>
      <c r="C57" s="1">
        <v>1</v>
      </c>
      <c r="D57" s="1">
        <v>2</v>
      </c>
      <c r="E57" s="9">
        <f t="shared" si="1"/>
        <v>0</v>
      </c>
      <c r="H57" s="9" t="e">
        <f>VLOOKUP(A57,'[1]omicron cases'!$A$2:$L$29,5,0)</f>
        <v>#N/A</v>
      </c>
      <c r="I57" s="9" t="e">
        <f t="shared" si="2"/>
        <v>#N/A</v>
      </c>
      <c r="J57" s="9">
        <f t="shared" si="3"/>
        <v>1</v>
      </c>
      <c r="K57" s="9">
        <f t="shared" si="4"/>
        <v>0</v>
      </c>
      <c r="L57" s="9" cm="1">
        <f t="array" ref="L57">IF(M57,M57-G57,NA)</f>
        <v>44494</v>
      </c>
      <c r="M57" s="10">
        <v>44494</v>
      </c>
      <c r="O57" s="12">
        <f t="shared" si="5"/>
        <v>44273</v>
      </c>
      <c r="P57" s="9">
        <f t="shared" si="16"/>
        <v>504</v>
      </c>
      <c r="Q57" s="9">
        <f t="shared" si="6"/>
        <v>221</v>
      </c>
      <c r="R57" s="2">
        <v>44531</v>
      </c>
      <c r="S57" s="1" t="s">
        <v>1</v>
      </c>
      <c r="T57" s="1" t="s">
        <v>4</v>
      </c>
      <c r="U57" s="11">
        <f t="shared" si="7"/>
        <v>0</v>
      </c>
      <c r="V57" s="2">
        <v>44547</v>
      </c>
      <c r="W57" s="1" t="s">
        <v>1</v>
      </c>
      <c r="X57" s="1" t="s">
        <v>4</v>
      </c>
      <c r="Y57" s="11">
        <f t="shared" si="8"/>
        <v>0</v>
      </c>
      <c r="AC57" s="11">
        <f t="shared" si="9"/>
        <v>0</v>
      </c>
      <c r="AG57" s="11">
        <f t="shared" si="10"/>
        <v>0</v>
      </c>
      <c r="AH57" s="2">
        <v>43990</v>
      </c>
      <c r="AJ57" s="2">
        <v>44273</v>
      </c>
      <c r="AL57" s="3">
        <f t="shared" si="11"/>
        <v>0</v>
      </c>
      <c r="AM57" s="3">
        <f t="shared" si="12"/>
        <v>-44494</v>
      </c>
      <c r="AN57" s="9">
        <v>221</v>
      </c>
      <c r="AO57" s="9">
        <f t="shared" si="13"/>
        <v>221</v>
      </c>
      <c r="AP57" s="9">
        <f t="shared" si="14"/>
        <v>221</v>
      </c>
      <c r="AQ57" s="3">
        <v>1</v>
      </c>
      <c r="AR57" s="3">
        <v>1</v>
      </c>
      <c r="AS57" s="9">
        <f t="shared" si="0"/>
        <v>2</v>
      </c>
      <c r="AT57" s="3">
        <v>53</v>
      </c>
      <c r="AU57" s="3" t="s">
        <v>16</v>
      </c>
      <c r="AV57" s="3">
        <v>1</v>
      </c>
      <c r="AW57" s="3" t="s">
        <v>17</v>
      </c>
      <c r="AX57" s="10">
        <v>44494</v>
      </c>
      <c r="AY57" s="9">
        <v>1970.0190362999999</v>
      </c>
      <c r="AZ57" s="9">
        <v>1</v>
      </c>
      <c r="BA57" s="9">
        <f t="shared" si="15"/>
        <v>2</v>
      </c>
    </row>
    <row r="58" spans="1:53" x14ac:dyDescent="0.25">
      <c r="A58" s="1">
        <v>1107</v>
      </c>
      <c r="B58" s="1">
        <v>1</v>
      </c>
      <c r="C58" s="1">
        <v>1</v>
      </c>
      <c r="D58" s="1">
        <v>2</v>
      </c>
      <c r="E58" s="9">
        <f t="shared" si="1"/>
        <v>0</v>
      </c>
      <c r="H58" s="9" t="e">
        <f>VLOOKUP(A58,'[1]omicron cases'!$A$2:$L$29,5,0)</f>
        <v>#N/A</v>
      </c>
      <c r="I58" s="9" t="e">
        <f t="shared" si="2"/>
        <v>#N/A</v>
      </c>
      <c r="J58" s="9">
        <f t="shared" si="3"/>
        <v>1</v>
      </c>
      <c r="K58" s="9">
        <f t="shared" si="4"/>
        <v>0</v>
      </c>
      <c r="L58" s="9" cm="1">
        <f t="array" ref="L58">IF(M58,M58-G58,NA)</f>
        <v>44487</v>
      </c>
      <c r="M58" s="10">
        <v>44487</v>
      </c>
      <c r="N58" s="9">
        <v>402.44720849999999</v>
      </c>
      <c r="O58" s="12">
        <f t="shared" si="5"/>
        <v>44250</v>
      </c>
      <c r="P58" s="9">
        <f t="shared" si="16"/>
        <v>472</v>
      </c>
      <c r="Q58" s="9">
        <f t="shared" si="6"/>
        <v>237</v>
      </c>
      <c r="R58" s="2">
        <v>44538</v>
      </c>
      <c r="S58" s="1" t="s">
        <v>1</v>
      </c>
      <c r="T58" s="1" t="s">
        <v>4</v>
      </c>
      <c r="U58" s="11">
        <f t="shared" si="7"/>
        <v>0</v>
      </c>
      <c r="V58" s="2">
        <v>44551</v>
      </c>
      <c r="W58" s="1" t="s">
        <v>1</v>
      </c>
      <c r="X58" s="1" t="s">
        <v>4</v>
      </c>
      <c r="Y58" s="11">
        <f t="shared" si="8"/>
        <v>0</v>
      </c>
      <c r="AC58" s="11">
        <f t="shared" si="9"/>
        <v>0</v>
      </c>
      <c r="AG58" s="11">
        <f t="shared" si="10"/>
        <v>0</v>
      </c>
      <c r="AH58" s="2">
        <v>44015</v>
      </c>
      <c r="AJ58" s="2">
        <v>44250</v>
      </c>
      <c r="AL58" s="3">
        <f t="shared" si="11"/>
        <v>0</v>
      </c>
      <c r="AM58" s="3">
        <f t="shared" si="12"/>
        <v>-44487</v>
      </c>
      <c r="AN58" s="9">
        <v>237</v>
      </c>
      <c r="AO58" s="9">
        <f t="shared" si="13"/>
        <v>237</v>
      </c>
      <c r="AP58" s="9">
        <f t="shared" si="14"/>
        <v>237</v>
      </c>
      <c r="AQ58" s="3">
        <v>1</v>
      </c>
      <c r="AR58" s="3">
        <v>1</v>
      </c>
      <c r="AS58" s="9">
        <f t="shared" si="0"/>
        <v>2</v>
      </c>
      <c r="AT58" s="3">
        <v>41</v>
      </c>
      <c r="AU58" s="3" t="s">
        <v>16</v>
      </c>
      <c r="AV58" s="3">
        <v>1</v>
      </c>
      <c r="AW58" s="3" t="s">
        <v>17</v>
      </c>
      <c r="AX58" s="10">
        <v>44487</v>
      </c>
      <c r="AY58" s="9">
        <v>402.44720849999999</v>
      </c>
      <c r="AZ58" s="9">
        <v>1</v>
      </c>
      <c r="BA58" s="9">
        <f t="shared" si="15"/>
        <v>2</v>
      </c>
    </row>
    <row r="59" spans="1:53" ht="12.95" customHeight="1" x14ac:dyDescent="0.25">
      <c r="A59" s="1">
        <v>1109</v>
      </c>
      <c r="B59" s="1">
        <v>1</v>
      </c>
      <c r="C59" s="1">
        <v>1</v>
      </c>
      <c r="D59" s="1">
        <v>1</v>
      </c>
      <c r="E59" s="9">
        <f t="shared" si="1"/>
        <v>0</v>
      </c>
      <c r="H59" s="9" t="e">
        <f>VLOOKUP(A59,'[1]omicron cases'!$A$2:$L$29,5,0)</f>
        <v>#N/A</v>
      </c>
      <c r="I59" s="9" t="e">
        <f t="shared" si="2"/>
        <v>#N/A</v>
      </c>
      <c r="J59" s="9">
        <f t="shared" si="3"/>
        <v>1</v>
      </c>
      <c r="K59" s="9">
        <f t="shared" si="4"/>
        <v>1</v>
      </c>
      <c r="L59" s="9" cm="1">
        <f t="array" ref="L59">IF(M59,M59-G59,NA)</f>
        <v>44505</v>
      </c>
      <c r="M59" s="10">
        <v>44505</v>
      </c>
      <c r="N59" s="9">
        <v>2110.2509635000001</v>
      </c>
      <c r="O59" s="12">
        <f t="shared" si="5"/>
        <v>44533</v>
      </c>
      <c r="P59" s="9">
        <f t="shared" si="16"/>
        <v>486</v>
      </c>
      <c r="Q59" s="9">
        <f t="shared" si="6"/>
        <v>-28</v>
      </c>
      <c r="R59" s="2">
        <v>44532</v>
      </c>
      <c r="S59" s="1" t="s">
        <v>1</v>
      </c>
      <c r="T59" s="1" t="s">
        <v>5</v>
      </c>
      <c r="U59" s="11">
        <f t="shared" si="7"/>
        <v>0</v>
      </c>
      <c r="V59" s="2">
        <v>44545</v>
      </c>
      <c r="W59" s="1" t="s">
        <v>1</v>
      </c>
      <c r="X59" s="1" t="s">
        <v>4</v>
      </c>
      <c r="Y59" s="11">
        <f t="shared" si="8"/>
        <v>0</v>
      </c>
      <c r="AC59" s="11">
        <f t="shared" si="9"/>
        <v>0</v>
      </c>
      <c r="AG59" s="11">
        <f t="shared" si="10"/>
        <v>0</v>
      </c>
      <c r="AH59" s="2">
        <v>44019</v>
      </c>
      <c r="AJ59" s="2">
        <v>44252</v>
      </c>
      <c r="AK59" s="2">
        <v>44533</v>
      </c>
      <c r="AL59" s="3">
        <f t="shared" si="11"/>
        <v>0</v>
      </c>
      <c r="AM59" s="3">
        <f t="shared" si="12"/>
        <v>28</v>
      </c>
      <c r="AN59" s="9">
        <v>-28</v>
      </c>
      <c r="AO59" s="9">
        <f t="shared" si="13"/>
        <v>253</v>
      </c>
      <c r="AP59" s="9">
        <f t="shared" si="14"/>
        <v>253</v>
      </c>
      <c r="AQ59" s="3">
        <v>1</v>
      </c>
      <c r="AR59" s="3">
        <v>1</v>
      </c>
      <c r="AS59" s="9">
        <f t="shared" si="0"/>
        <v>2</v>
      </c>
      <c r="AT59" s="3">
        <v>55</v>
      </c>
      <c r="AU59" s="3" t="s">
        <v>16</v>
      </c>
      <c r="AV59" s="3">
        <v>1</v>
      </c>
      <c r="AW59" s="3" t="s">
        <v>17</v>
      </c>
      <c r="AX59" s="10">
        <v>44505</v>
      </c>
      <c r="AY59" s="9">
        <v>2110.2509635000001</v>
      </c>
      <c r="AZ59" s="9">
        <v>1</v>
      </c>
      <c r="BA59" s="9">
        <f t="shared" si="15"/>
        <v>2</v>
      </c>
    </row>
    <row r="60" spans="1:53" x14ac:dyDescent="0.25">
      <c r="A60" s="1">
        <v>1112</v>
      </c>
      <c r="B60" s="1">
        <v>1</v>
      </c>
      <c r="C60" s="1">
        <v>1</v>
      </c>
      <c r="D60" s="1">
        <v>2</v>
      </c>
      <c r="E60" s="9">
        <f t="shared" si="1"/>
        <v>0</v>
      </c>
      <c r="H60" s="9" t="e">
        <f>VLOOKUP(A60,'[1]omicron cases'!$A$2:$L$29,5,0)</f>
        <v>#N/A</v>
      </c>
      <c r="I60" s="9" t="e">
        <f t="shared" si="2"/>
        <v>#N/A</v>
      </c>
      <c r="J60" s="9">
        <f t="shared" si="3"/>
        <v>1</v>
      </c>
      <c r="K60" s="9">
        <f t="shared" si="4"/>
        <v>1</v>
      </c>
      <c r="L60" s="9" t="e" cm="1">
        <f t="array" ref="L60">IF(M60,M60-G60,NA)</f>
        <v>#NAME?</v>
      </c>
      <c r="M60" s="10"/>
      <c r="O60" s="12">
        <f t="shared" si="5"/>
        <v>44543</v>
      </c>
      <c r="P60" s="9">
        <f t="shared" si="16"/>
        <v>-44011</v>
      </c>
      <c r="Q60" s="9">
        <f t="shared" si="6"/>
        <v>-44543</v>
      </c>
      <c r="R60" s="2">
        <v>44558</v>
      </c>
      <c r="S60" s="1" t="s">
        <v>1</v>
      </c>
      <c r="T60" s="1" t="s">
        <v>4</v>
      </c>
      <c r="U60" s="11">
        <f t="shared" si="7"/>
        <v>0</v>
      </c>
      <c r="Y60" s="11">
        <f t="shared" si="8"/>
        <v>0</v>
      </c>
      <c r="AC60" s="11">
        <f t="shared" si="9"/>
        <v>0</v>
      </c>
      <c r="AG60" s="11">
        <f t="shared" si="10"/>
        <v>0</v>
      </c>
      <c r="AH60" s="2">
        <v>44011</v>
      </c>
      <c r="AJ60" s="2">
        <v>44252</v>
      </c>
      <c r="AK60" s="2">
        <v>44543</v>
      </c>
      <c r="AL60" s="3">
        <f t="shared" si="11"/>
        <v>0</v>
      </c>
      <c r="AM60" s="3">
        <f t="shared" si="12"/>
        <v>44543</v>
      </c>
      <c r="AN60" s="9">
        <v>-44543</v>
      </c>
      <c r="AO60" s="9">
        <f t="shared" si="13"/>
        <v>-44252</v>
      </c>
      <c r="AP60" s="9">
        <f t="shared" si="14"/>
        <v>-44252</v>
      </c>
      <c r="AQ60" s="3">
        <v>1</v>
      </c>
      <c r="AR60" s="3">
        <v>1</v>
      </c>
      <c r="AS60" s="9">
        <f t="shared" si="0"/>
        <v>3</v>
      </c>
      <c r="AT60" s="3">
        <v>37</v>
      </c>
      <c r="AU60" s="1" t="s">
        <v>16</v>
      </c>
      <c r="AV60" s="3">
        <v>1</v>
      </c>
      <c r="AW60" s="1" t="s">
        <v>17</v>
      </c>
      <c r="AX60" s="10"/>
      <c r="AY60" s="9"/>
      <c r="AZ60" s="9"/>
      <c r="BA60" s="9">
        <f t="shared" si="15"/>
        <v>3</v>
      </c>
    </row>
    <row r="61" spans="1:53" x14ac:dyDescent="0.25">
      <c r="A61" s="1">
        <v>1113</v>
      </c>
      <c r="B61" s="1">
        <v>1</v>
      </c>
      <c r="C61" s="1">
        <v>1</v>
      </c>
      <c r="D61" s="1">
        <v>1</v>
      </c>
      <c r="E61" s="9">
        <f t="shared" si="1"/>
        <v>1</v>
      </c>
      <c r="F61" s="11" t="s">
        <v>2</v>
      </c>
      <c r="G61" s="10">
        <v>44555</v>
      </c>
      <c r="H61" s="9" t="e">
        <f>VLOOKUP(A61,'[1]omicron cases'!$A$2:$L$29,5,0)</f>
        <v>#N/A</v>
      </c>
      <c r="I61" s="9" t="e">
        <f t="shared" si="2"/>
        <v>#N/A</v>
      </c>
      <c r="J61" s="9">
        <f t="shared" si="3"/>
        <v>1</v>
      </c>
      <c r="K61" s="9">
        <f t="shared" si="4"/>
        <v>0</v>
      </c>
      <c r="L61" s="9" cm="1">
        <f t="array" ref="L61">IF(M61,M61-G61,NA)</f>
        <v>-12</v>
      </c>
      <c r="M61" s="10">
        <v>44543</v>
      </c>
      <c r="N61" s="9">
        <v>1617.5688924000001</v>
      </c>
      <c r="O61" s="12">
        <f t="shared" si="5"/>
        <v>44270</v>
      </c>
      <c r="P61" s="9">
        <f t="shared" si="16"/>
        <v>532</v>
      </c>
      <c r="Q61" s="9">
        <f t="shared" si="6"/>
        <v>273</v>
      </c>
      <c r="R61" s="2">
        <v>44543</v>
      </c>
      <c r="S61" s="1" t="s">
        <v>1</v>
      </c>
      <c r="T61" s="1" t="s">
        <v>4</v>
      </c>
      <c r="U61" s="11">
        <f t="shared" si="7"/>
        <v>0</v>
      </c>
      <c r="V61" s="2">
        <v>44552</v>
      </c>
      <c r="W61" s="1" t="s">
        <v>2</v>
      </c>
      <c r="X61" s="1" t="s">
        <v>5</v>
      </c>
      <c r="Y61" s="11">
        <f t="shared" si="8"/>
        <v>1</v>
      </c>
      <c r="AC61" s="11">
        <f t="shared" si="9"/>
        <v>0</v>
      </c>
      <c r="AG61" s="11">
        <f t="shared" si="10"/>
        <v>0</v>
      </c>
      <c r="AH61" s="2">
        <v>44011</v>
      </c>
      <c r="AJ61" s="2">
        <v>44270</v>
      </c>
      <c r="AL61" s="3">
        <f t="shared" si="11"/>
        <v>0</v>
      </c>
      <c r="AM61" s="3">
        <f t="shared" si="12"/>
        <v>-44543</v>
      </c>
      <c r="AN61" s="9">
        <v>273</v>
      </c>
      <c r="AO61" s="9">
        <f t="shared" si="13"/>
        <v>273</v>
      </c>
      <c r="AP61" s="9">
        <f t="shared" si="14"/>
        <v>273</v>
      </c>
      <c r="AQ61" s="3">
        <v>1</v>
      </c>
      <c r="AR61" s="3">
        <v>1</v>
      </c>
      <c r="AS61" s="9">
        <f t="shared" si="0"/>
        <v>2</v>
      </c>
      <c r="AT61" s="3">
        <v>47</v>
      </c>
      <c r="AU61" s="3" t="s">
        <v>16</v>
      </c>
      <c r="AV61" s="3">
        <v>1</v>
      </c>
      <c r="AW61" s="3" t="s">
        <v>17</v>
      </c>
      <c r="AX61" s="10">
        <v>44543</v>
      </c>
      <c r="AY61" s="9">
        <v>1617.5688924000001</v>
      </c>
      <c r="AZ61" s="9">
        <v>1</v>
      </c>
      <c r="BA61" s="9">
        <f t="shared" si="15"/>
        <v>2</v>
      </c>
    </row>
    <row r="62" spans="1:53" x14ac:dyDescent="0.25">
      <c r="A62" s="1">
        <v>1115</v>
      </c>
      <c r="B62" s="1">
        <v>1</v>
      </c>
      <c r="C62" s="1">
        <v>1</v>
      </c>
      <c r="D62" s="1">
        <v>2</v>
      </c>
      <c r="E62" s="9">
        <f t="shared" si="1"/>
        <v>0</v>
      </c>
      <c r="H62" s="9" t="e">
        <f>VLOOKUP(A62,'[1]omicron cases'!$A$2:$L$29,5,0)</f>
        <v>#N/A</v>
      </c>
      <c r="I62" s="9" t="e">
        <f t="shared" si="2"/>
        <v>#N/A</v>
      </c>
      <c r="J62" s="9">
        <f t="shared" si="3"/>
        <v>0</v>
      </c>
      <c r="K62" s="9">
        <f t="shared" si="4"/>
        <v>1</v>
      </c>
      <c r="L62" s="9" cm="1">
        <f t="array" ref="L62">IF(M62,M62-G62,NA)</f>
        <v>44459</v>
      </c>
      <c r="M62" s="10">
        <v>44459</v>
      </c>
      <c r="N62" s="9">
        <v>97.548313300000004</v>
      </c>
      <c r="O62" s="12">
        <f t="shared" si="5"/>
        <v>44538</v>
      </c>
      <c r="P62" s="9">
        <f t="shared" si="16"/>
        <v>44459</v>
      </c>
      <c r="Q62" s="9">
        <f t="shared" si="6"/>
        <v>-79</v>
      </c>
      <c r="R62" s="2">
        <v>44538</v>
      </c>
      <c r="S62" s="2" t="s">
        <v>1</v>
      </c>
      <c r="T62" s="1" t="s">
        <v>4</v>
      </c>
      <c r="U62" s="11">
        <f t="shared" si="7"/>
        <v>0</v>
      </c>
      <c r="V62" s="2">
        <v>44558</v>
      </c>
      <c r="W62" s="1" t="s">
        <v>1</v>
      </c>
      <c r="X62" s="1" t="s">
        <v>4</v>
      </c>
      <c r="Y62" s="11">
        <f t="shared" si="8"/>
        <v>0</v>
      </c>
      <c r="AC62" s="11">
        <f t="shared" si="9"/>
        <v>0</v>
      </c>
      <c r="AG62" s="11">
        <f t="shared" si="10"/>
        <v>0</v>
      </c>
      <c r="AJ62" s="2">
        <v>44249</v>
      </c>
      <c r="AK62" s="2">
        <v>44538</v>
      </c>
      <c r="AL62" s="3">
        <f t="shared" si="11"/>
        <v>0</v>
      </c>
      <c r="AM62" s="3">
        <f t="shared" si="12"/>
        <v>79</v>
      </c>
      <c r="AN62" s="9">
        <v>-79</v>
      </c>
      <c r="AO62" s="9">
        <f t="shared" si="13"/>
        <v>210</v>
      </c>
      <c r="AP62" s="9">
        <f t="shared" si="14"/>
        <v>210</v>
      </c>
      <c r="AQ62" s="3">
        <v>1</v>
      </c>
      <c r="AR62" s="3">
        <v>1</v>
      </c>
      <c r="AS62" s="9">
        <f t="shared" si="0"/>
        <v>2</v>
      </c>
      <c r="AT62" s="3">
        <v>30</v>
      </c>
      <c r="AU62" s="3" t="s">
        <v>16</v>
      </c>
      <c r="AV62" s="3">
        <v>1</v>
      </c>
      <c r="AW62" s="3" t="s">
        <v>17</v>
      </c>
      <c r="AX62" s="10">
        <v>44459</v>
      </c>
      <c r="AY62" s="9">
        <v>97.548313300000004</v>
      </c>
      <c r="AZ62" s="9">
        <v>1</v>
      </c>
      <c r="BA62" s="9">
        <f t="shared" si="15"/>
        <v>2</v>
      </c>
    </row>
    <row r="63" spans="1:53" x14ac:dyDescent="0.25">
      <c r="A63" s="1">
        <v>1119</v>
      </c>
      <c r="B63" s="1">
        <v>1</v>
      </c>
      <c r="C63" s="1">
        <v>1</v>
      </c>
      <c r="D63" s="1">
        <v>2</v>
      </c>
      <c r="E63" s="9">
        <f t="shared" si="1"/>
        <v>1</v>
      </c>
      <c r="F63" s="11" t="s">
        <v>2</v>
      </c>
      <c r="G63" s="10">
        <v>44531</v>
      </c>
      <c r="H63" s="9" t="e">
        <f>VLOOKUP(A63,'[1]omicron cases'!$A$2:$L$29,5,0)</f>
        <v>#N/A</v>
      </c>
      <c r="I63" s="9" t="e">
        <f t="shared" si="2"/>
        <v>#N/A</v>
      </c>
      <c r="J63" s="9">
        <f t="shared" si="3"/>
        <v>0</v>
      </c>
      <c r="K63" s="9">
        <f t="shared" si="4"/>
        <v>0</v>
      </c>
      <c r="L63" s="9" cm="1">
        <f t="array" ref="L63">IF(M63,M63-G63,NA)</f>
        <v>-12</v>
      </c>
      <c r="M63" s="10">
        <v>44519</v>
      </c>
      <c r="N63" s="9">
        <v>533.41155279999998</v>
      </c>
      <c r="O63" s="12">
        <f t="shared" si="5"/>
        <v>44250</v>
      </c>
      <c r="P63" s="9">
        <f t="shared" si="16"/>
        <v>44519</v>
      </c>
      <c r="Q63" s="9">
        <f t="shared" si="6"/>
        <v>269</v>
      </c>
      <c r="R63" s="2">
        <v>44531</v>
      </c>
      <c r="S63" s="1" t="s">
        <v>2</v>
      </c>
      <c r="T63" s="1" t="s">
        <v>4</v>
      </c>
      <c r="U63" s="11">
        <f t="shared" si="7"/>
        <v>1</v>
      </c>
      <c r="Y63" s="11">
        <f t="shared" si="8"/>
        <v>0</v>
      </c>
      <c r="AC63" s="11">
        <f t="shared" si="9"/>
        <v>0</v>
      </c>
      <c r="AG63" s="11">
        <f t="shared" si="10"/>
        <v>0</v>
      </c>
      <c r="AJ63" s="2">
        <v>44250</v>
      </c>
      <c r="AL63" s="3">
        <f t="shared" si="11"/>
        <v>0</v>
      </c>
      <c r="AM63" s="3">
        <f t="shared" si="12"/>
        <v>-44519</v>
      </c>
      <c r="AN63" s="9">
        <v>269</v>
      </c>
      <c r="AO63" s="9">
        <f t="shared" si="13"/>
        <v>269</v>
      </c>
      <c r="AP63" s="9">
        <f t="shared" si="14"/>
        <v>269</v>
      </c>
      <c r="AQ63" s="3">
        <v>1</v>
      </c>
      <c r="AR63" s="3">
        <v>1</v>
      </c>
      <c r="AS63" s="9">
        <f t="shared" si="0"/>
        <v>2</v>
      </c>
      <c r="AT63" s="3">
        <v>46</v>
      </c>
      <c r="AU63" s="3" t="s">
        <v>16</v>
      </c>
      <c r="AV63" s="3">
        <v>1</v>
      </c>
      <c r="AW63" s="3" t="s">
        <v>17</v>
      </c>
      <c r="AX63" s="10">
        <v>44519</v>
      </c>
      <c r="AY63" s="9">
        <v>533.41155279999998</v>
      </c>
      <c r="AZ63" s="9">
        <v>1</v>
      </c>
      <c r="BA63" s="9">
        <f t="shared" si="15"/>
        <v>2</v>
      </c>
    </row>
    <row r="64" spans="1:53" x14ac:dyDescent="0.25">
      <c r="A64" s="1">
        <v>1121</v>
      </c>
      <c r="B64" s="1">
        <v>1</v>
      </c>
      <c r="C64" s="1">
        <v>1</v>
      </c>
      <c r="D64" s="1">
        <v>2</v>
      </c>
      <c r="E64" s="9">
        <f t="shared" si="1"/>
        <v>0</v>
      </c>
      <c r="H64" s="9" t="e">
        <f>VLOOKUP(A64,'[1]omicron cases'!$A$2:$L$29,5,0)</f>
        <v>#N/A</v>
      </c>
      <c r="I64" s="9" t="e">
        <f t="shared" si="2"/>
        <v>#N/A</v>
      </c>
      <c r="J64" s="9">
        <f t="shared" si="3"/>
        <v>1</v>
      </c>
      <c r="K64" s="9">
        <f t="shared" si="4"/>
        <v>0</v>
      </c>
      <c r="L64" s="9" cm="1">
        <f t="array" ref="L64">IF(M64,M64-G64,NA)</f>
        <v>44496</v>
      </c>
      <c r="M64" s="10">
        <v>44496</v>
      </c>
      <c r="N64" s="9">
        <v>151.80223509999999</v>
      </c>
      <c r="O64" s="12">
        <f t="shared" si="5"/>
        <v>44247</v>
      </c>
      <c r="P64" s="9">
        <f t="shared" si="16"/>
        <v>278</v>
      </c>
      <c r="Q64" s="9">
        <f t="shared" si="6"/>
        <v>249</v>
      </c>
      <c r="R64" s="2">
        <v>44530</v>
      </c>
      <c r="S64" s="1" t="s">
        <v>1</v>
      </c>
      <c r="T64" s="1" t="s">
        <v>4</v>
      </c>
      <c r="U64" s="11">
        <f t="shared" si="7"/>
        <v>0</v>
      </c>
      <c r="V64" s="2">
        <v>44540</v>
      </c>
      <c r="W64" s="1" t="s">
        <v>1</v>
      </c>
      <c r="X64" s="1" t="s">
        <v>4</v>
      </c>
      <c r="Y64" s="11">
        <f t="shared" si="8"/>
        <v>0</v>
      </c>
      <c r="AC64" s="11">
        <f t="shared" si="9"/>
        <v>0</v>
      </c>
      <c r="AG64" s="11">
        <f t="shared" si="10"/>
        <v>0</v>
      </c>
      <c r="AH64" s="2">
        <v>44218</v>
      </c>
      <c r="AJ64" s="2">
        <v>44247</v>
      </c>
      <c r="AL64" s="3">
        <f t="shared" si="11"/>
        <v>0</v>
      </c>
      <c r="AM64" s="3">
        <f t="shared" si="12"/>
        <v>-44496</v>
      </c>
      <c r="AN64" s="9">
        <v>249</v>
      </c>
      <c r="AO64" s="9">
        <f t="shared" si="13"/>
        <v>249</v>
      </c>
      <c r="AP64" s="9">
        <f t="shared" si="14"/>
        <v>249</v>
      </c>
      <c r="AQ64" s="3">
        <v>1</v>
      </c>
      <c r="AR64" s="3">
        <v>1</v>
      </c>
      <c r="AS64" s="9">
        <f t="shared" si="0"/>
        <v>2</v>
      </c>
      <c r="AT64" s="3">
        <v>40</v>
      </c>
      <c r="AU64" s="3" t="s">
        <v>16</v>
      </c>
      <c r="AV64" s="3">
        <v>1</v>
      </c>
      <c r="AW64" s="3" t="s">
        <v>17</v>
      </c>
      <c r="AX64" s="10">
        <v>44496</v>
      </c>
      <c r="AY64" s="9">
        <v>151.80223509999999</v>
      </c>
      <c r="AZ64" s="9">
        <v>1</v>
      </c>
      <c r="BA64" s="9">
        <f t="shared" si="15"/>
        <v>2</v>
      </c>
    </row>
    <row r="65" spans="1:53" x14ac:dyDescent="0.25">
      <c r="A65" s="1">
        <v>1123</v>
      </c>
      <c r="B65" s="1">
        <v>1</v>
      </c>
      <c r="C65" s="1">
        <v>1</v>
      </c>
      <c r="D65" s="1">
        <v>2</v>
      </c>
      <c r="E65" s="9">
        <f t="shared" si="1"/>
        <v>0</v>
      </c>
      <c r="H65" s="9" t="e">
        <f>VLOOKUP(A65,'[1]omicron cases'!$A$2:$L$29,5,0)</f>
        <v>#N/A</v>
      </c>
      <c r="I65" s="9" t="e">
        <f t="shared" si="2"/>
        <v>#N/A</v>
      </c>
      <c r="J65" s="9">
        <f t="shared" si="3"/>
        <v>1</v>
      </c>
      <c r="K65" s="9">
        <f t="shared" si="4"/>
        <v>0</v>
      </c>
      <c r="L65" s="9" cm="1">
        <f t="array" ref="L65">IF(M65,M65-G65,NA)</f>
        <v>44515</v>
      </c>
      <c r="M65" s="10">
        <v>44515</v>
      </c>
      <c r="N65" s="9">
        <v>211.40619960000001</v>
      </c>
      <c r="O65" s="12">
        <f t="shared" si="5"/>
        <v>44250</v>
      </c>
      <c r="P65" s="9">
        <f t="shared" si="16"/>
        <v>504</v>
      </c>
      <c r="Q65" s="9">
        <f t="shared" si="6"/>
        <v>265</v>
      </c>
      <c r="R65" s="2">
        <v>44533</v>
      </c>
      <c r="S65" s="1" t="s">
        <v>1</v>
      </c>
      <c r="T65" s="1" t="s">
        <v>4</v>
      </c>
      <c r="U65" s="11">
        <f t="shared" si="7"/>
        <v>0</v>
      </c>
      <c r="Y65" s="11">
        <f t="shared" si="8"/>
        <v>0</v>
      </c>
      <c r="AC65" s="11">
        <f t="shared" si="9"/>
        <v>0</v>
      </c>
      <c r="AG65" s="11">
        <f t="shared" si="10"/>
        <v>0</v>
      </c>
      <c r="AH65" s="2">
        <v>44011</v>
      </c>
      <c r="AJ65" s="2">
        <v>44250</v>
      </c>
      <c r="AL65" s="3">
        <f t="shared" si="11"/>
        <v>0</v>
      </c>
      <c r="AM65" s="3">
        <f t="shared" si="12"/>
        <v>-44515</v>
      </c>
      <c r="AN65" s="9">
        <v>265</v>
      </c>
      <c r="AO65" s="9">
        <f t="shared" si="13"/>
        <v>265</v>
      </c>
      <c r="AP65" s="9">
        <f t="shared" si="14"/>
        <v>265</v>
      </c>
      <c r="AQ65" s="3">
        <v>1</v>
      </c>
      <c r="AR65" s="3">
        <v>1</v>
      </c>
      <c r="AS65" s="9">
        <f t="shared" si="0"/>
        <v>2</v>
      </c>
      <c r="AT65" s="3">
        <v>34</v>
      </c>
      <c r="AU65" s="3" t="s">
        <v>16</v>
      </c>
      <c r="AV65" s="3">
        <v>1</v>
      </c>
      <c r="AW65" s="3" t="s">
        <v>17</v>
      </c>
      <c r="AX65" s="10">
        <v>44515</v>
      </c>
      <c r="AY65" s="9">
        <v>211.40619960000001</v>
      </c>
      <c r="AZ65" s="9">
        <v>1</v>
      </c>
      <c r="BA65" s="9">
        <f t="shared" si="15"/>
        <v>2</v>
      </c>
    </row>
    <row r="66" spans="1:53" x14ac:dyDescent="0.25">
      <c r="A66" s="1">
        <v>1125</v>
      </c>
      <c r="B66" s="1">
        <v>1</v>
      </c>
      <c r="C66" s="1">
        <v>1</v>
      </c>
      <c r="D66" s="1">
        <v>1</v>
      </c>
      <c r="E66" s="9">
        <f t="shared" si="1"/>
        <v>1</v>
      </c>
      <c r="F66" s="11" t="s">
        <v>2</v>
      </c>
      <c r="G66" s="10">
        <v>44538</v>
      </c>
      <c r="H66" s="9" t="e">
        <f>VLOOKUP(A66,'[1]omicron cases'!$A$2:$L$29,5,0)</f>
        <v>#N/A</v>
      </c>
      <c r="I66" s="9" t="e">
        <f t="shared" si="2"/>
        <v>#N/A</v>
      </c>
      <c r="J66" s="9">
        <f t="shared" si="3"/>
        <v>1</v>
      </c>
      <c r="K66" s="9">
        <f t="shared" si="4"/>
        <v>0</v>
      </c>
      <c r="L66" s="9" cm="1">
        <f t="array" ref="L66">IF(M66,M66-G66,NA)</f>
        <v>-13</v>
      </c>
      <c r="M66" s="10">
        <v>44525</v>
      </c>
      <c r="N66" s="9">
        <v>1035.090404</v>
      </c>
      <c r="O66" s="12">
        <f t="shared" si="5"/>
        <v>44252</v>
      </c>
      <c r="P66" s="9">
        <f t="shared" si="16"/>
        <v>520</v>
      </c>
      <c r="Q66" s="9">
        <f t="shared" si="6"/>
        <v>273</v>
      </c>
      <c r="R66" s="2">
        <v>44525</v>
      </c>
      <c r="S66" s="1" t="s">
        <v>1</v>
      </c>
      <c r="T66" s="1" t="s">
        <v>5</v>
      </c>
      <c r="U66" s="11">
        <f t="shared" si="7"/>
        <v>0</v>
      </c>
      <c r="V66" s="2">
        <v>44538</v>
      </c>
      <c r="W66" s="1" t="s">
        <v>2</v>
      </c>
      <c r="X66" s="1" t="s">
        <v>5</v>
      </c>
      <c r="Y66" s="11">
        <f t="shared" si="8"/>
        <v>1</v>
      </c>
      <c r="Z66" s="2">
        <v>44553</v>
      </c>
      <c r="AA66" s="1" t="s">
        <v>1</v>
      </c>
      <c r="AB66" s="1" t="s">
        <v>4</v>
      </c>
      <c r="AC66" s="11">
        <f t="shared" si="9"/>
        <v>0</v>
      </c>
      <c r="AG66" s="11">
        <f t="shared" si="10"/>
        <v>0</v>
      </c>
      <c r="AH66" s="2">
        <v>44005</v>
      </c>
      <c r="AJ66" s="2">
        <v>44252</v>
      </c>
      <c r="AL66" s="3">
        <f t="shared" si="11"/>
        <v>0</v>
      </c>
      <c r="AM66" s="3">
        <f t="shared" si="12"/>
        <v>-44525</v>
      </c>
      <c r="AN66" s="9">
        <v>273</v>
      </c>
      <c r="AO66" s="9">
        <f t="shared" si="13"/>
        <v>273</v>
      </c>
      <c r="AP66" s="9">
        <f t="shared" si="14"/>
        <v>273</v>
      </c>
      <c r="AQ66" s="3">
        <v>1</v>
      </c>
      <c r="AR66" s="3">
        <v>1</v>
      </c>
      <c r="AS66" s="9">
        <f t="shared" ref="AS66:AS129" si="17">IF(AND(AP66&lt;180,AP66&gt;14),1,IF(AND(AP66&gt;180,AP66&lt;=365),2,3))</f>
        <v>2</v>
      </c>
      <c r="AT66" s="3">
        <v>37</v>
      </c>
      <c r="AU66" s="3" t="s">
        <v>16</v>
      </c>
      <c r="AV66" s="3">
        <v>1</v>
      </c>
      <c r="AW66" s="3" t="s">
        <v>17</v>
      </c>
      <c r="AX66" s="10">
        <v>44525</v>
      </c>
      <c r="AY66" s="9">
        <v>1035.090404</v>
      </c>
      <c r="AZ66" s="9">
        <v>1</v>
      </c>
      <c r="BA66" s="9">
        <f t="shared" si="15"/>
        <v>2</v>
      </c>
    </row>
    <row r="67" spans="1:53" x14ac:dyDescent="0.25">
      <c r="A67" s="1">
        <v>1129</v>
      </c>
      <c r="B67" s="1">
        <v>1</v>
      </c>
      <c r="C67" s="1">
        <v>1</v>
      </c>
      <c r="D67" s="1">
        <v>2</v>
      </c>
      <c r="E67" s="9">
        <f t="shared" ref="E67:E130" si="18">MAX(U67,Y67,AC67,AG67,)</f>
        <v>0</v>
      </c>
      <c r="H67" s="9" t="e">
        <f>VLOOKUP(A67,'[1]omicron cases'!$A$2:$L$29,5,0)</f>
        <v>#N/A</v>
      </c>
      <c r="I67" s="9" t="e">
        <f t="shared" ref="I67:I130" si="19">IF(H67&lt;2,0,1)</f>
        <v>#N/A</v>
      </c>
      <c r="J67" s="9">
        <f t="shared" ref="J67:J130" si="20">IF(AH67&gt;1/1/2020,1,0)</f>
        <v>0</v>
      </c>
      <c r="K67" s="9">
        <f t="shared" ref="K67:K130" si="21">IF(AK67,1,0)</f>
        <v>0</v>
      </c>
      <c r="L67" s="9" t="e" cm="1">
        <f t="array" ref="L67">IF(M67,M67-G67,NA)</f>
        <v>#NAME?</v>
      </c>
      <c r="M67" s="10"/>
      <c r="O67" s="12">
        <f t="shared" ref="O67:O130" si="22">IF(AK67,AK67,AJ67)</f>
        <v>44253</v>
      </c>
      <c r="P67" s="9">
        <f>M67-AH67</f>
        <v>0</v>
      </c>
      <c r="Q67" s="9">
        <f t="shared" ref="Q67:Q130" si="23">M67-O67</f>
        <v>-44253</v>
      </c>
      <c r="R67" s="2">
        <v>44536</v>
      </c>
      <c r="S67" s="1" t="s">
        <v>1</v>
      </c>
      <c r="T67" s="1" t="s">
        <v>4</v>
      </c>
      <c r="U67" s="11">
        <f t="shared" ref="U67:U130" si="24">IF(S67="Positive",1,0)</f>
        <v>0</v>
      </c>
      <c r="Y67" s="11">
        <f t="shared" ref="Y67:Y130" si="25">IF(W67="Positive",1,0)</f>
        <v>0</v>
      </c>
      <c r="AC67" s="11">
        <f t="shared" ref="AC67:AC130" si="26">IF(AA67="Positive",1,0)</f>
        <v>0</v>
      </c>
      <c r="AG67" s="11">
        <f t="shared" ref="AG67:AG130" si="27">IF(AE67="Positive",1,0)</f>
        <v>0</v>
      </c>
      <c r="AJ67" s="2">
        <v>44253</v>
      </c>
      <c r="AL67" s="3">
        <f t="shared" ref="AL67:AL130" si="28">IF(AK67,1,IF(AJ67,0,0))*(IF(AM67&lt;-14,1,0))</f>
        <v>0</v>
      </c>
      <c r="AM67" s="3">
        <f t="shared" ref="AM67:AM130" si="29">AK67-AX67</f>
        <v>0</v>
      </c>
      <c r="AN67" s="9">
        <v>-44253</v>
      </c>
      <c r="AO67" s="9">
        <f t="shared" ref="AO67:AO130" si="30">AX67-AJ67</f>
        <v>-44253</v>
      </c>
      <c r="AP67" s="9">
        <f t="shared" ref="AP67:AP130" si="31">IF(AN67&lt;14,AO67,AN67)</f>
        <v>-44253</v>
      </c>
      <c r="AQ67" s="3">
        <v>1</v>
      </c>
      <c r="AR67" s="3">
        <v>1</v>
      </c>
      <c r="AS67" s="9">
        <f t="shared" si="17"/>
        <v>3</v>
      </c>
      <c r="AT67" s="3">
        <v>43</v>
      </c>
      <c r="AU67" s="3" t="s">
        <v>16</v>
      </c>
      <c r="AV67" s="3">
        <v>1</v>
      </c>
      <c r="AW67" s="3" t="s">
        <v>17</v>
      </c>
      <c r="AX67" s="10"/>
      <c r="AY67" s="9"/>
      <c r="AZ67" s="9"/>
      <c r="BA67" s="9">
        <f t="shared" ref="BA67:BA130" si="32">IF(AND(AP67&lt;180,AP67&gt;14),1,IF(AND(AP67&gt;180,AP67&lt;=365),2,3))</f>
        <v>3</v>
      </c>
    </row>
    <row r="68" spans="1:53" x14ac:dyDescent="0.25">
      <c r="A68" s="1">
        <v>1130</v>
      </c>
      <c r="B68" s="1">
        <v>1</v>
      </c>
      <c r="C68" s="1">
        <v>1</v>
      </c>
      <c r="D68" s="1">
        <v>2</v>
      </c>
      <c r="E68" s="9">
        <f t="shared" si="18"/>
        <v>0</v>
      </c>
      <c r="H68" s="9" t="e">
        <f>VLOOKUP(A68,'[1]omicron cases'!$A$2:$L$29,5,0)</f>
        <v>#N/A</v>
      </c>
      <c r="I68" s="9" t="e">
        <f t="shared" si="19"/>
        <v>#N/A</v>
      </c>
      <c r="J68" s="9">
        <f t="shared" si="20"/>
        <v>0</v>
      </c>
      <c r="K68" s="9">
        <f t="shared" si="21"/>
        <v>0</v>
      </c>
      <c r="L68" s="9" cm="1">
        <f t="array" ref="L68">IF(M68,M68-G68,NA)</f>
        <v>44547</v>
      </c>
      <c r="M68" s="10">
        <v>44547</v>
      </c>
      <c r="N68" s="9">
        <v>3743.5739623999998</v>
      </c>
      <c r="O68" s="12">
        <f t="shared" si="22"/>
        <v>44246</v>
      </c>
      <c r="P68" s="9">
        <f t="shared" ref="P68:P131" si="33">M68-AH68</f>
        <v>44547</v>
      </c>
      <c r="Q68" s="9">
        <f t="shared" si="23"/>
        <v>301</v>
      </c>
      <c r="R68" s="2">
        <v>44547</v>
      </c>
      <c r="S68" s="1" t="s">
        <v>1</v>
      </c>
      <c r="T68" s="1" t="s">
        <v>4</v>
      </c>
      <c r="U68" s="11">
        <f t="shared" si="24"/>
        <v>0</v>
      </c>
      <c r="Y68" s="11">
        <f t="shared" si="25"/>
        <v>0</v>
      </c>
      <c r="AC68" s="11">
        <f t="shared" si="26"/>
        <v>0</v>
      </c>
      <c r="AG68" s="11">
        <f t="shared" si="27"/>
        <v>0</v>
      </c>
      <c r="AJ68" s="2">
        <v>44246</v>
      </c>
      <c r="AL68" s="3">
        <f t="shared" si="28"/>
        <v>0</v>
      </c>
      <c r="AM68" s="3">
        <f t="shared" si="29"/>
        <v>-44547</v>
      </c>
      <c r="AN68" s="9">
        <v>301</v>
      </c>
      <c r="AO68" s="9">
        <f t="shared" si="30"/>
        <v>301</v>
      </c>
      <c r="AP68" s="9">
        <f t="shared" si="31"/>
        <v>301</v>
      </c>
      <c r="AQ68" s="3">
        <v>1</v>
      </c>
      <c r="AR68" s="3">
        <v>1</v>
      </c>
      <c r="AS68" s="9">
        <f t="shared" si="17"/>
        <v>2</v>
      </c>
      <c r="AT68" s="3">
        <v>44</v>
      </c>
      <c r="AU68" s="3" t="s">
        <v>16</v>
      </c>
      <c r="AV68" s="3">
        <v>1</v>
      </c>
      <c r="AW68" s="3" t="s">
        <v>17</v>
      </c>
      <c r="AX68" s="10">
        <v>44547</v>
      </c>
      <c r="AY68" s="9">
        <v>3743.5739623999998</v>
      </c>
      <c r="AZ68" s="9">
        <v>2</v>
      </c>
      <c r="BA68" s="9">
        <f t="shared" si="32"/>
        <v>2</v>
      </c>
    </row>
    <row r="69" spans="1:53" ht="12.95" customHeight="1" x14ac:dyDescent="0.25">
      <c r="A69" s="1">
        <v>1131</v>
      </c>
      <c r="B69" s="1">
        <v>1</v>
      </c>
      <c r="C69" s="1">
        <v>1</v>
      </c>
      <c r="D69" s="1">
        <v>2</v>
      </c>
      <c r="E69" s="9">
        <f t="shared" si="18"/>
        <v>0</v>
      </c>
      <c r="H69" s="9" t="e">
        <f>VLOOKUP(A69,'[1]omicron cases'!$A$2:$L$29,5,0)</f>
        <v>#N/A</v>
      </c>
      <c r="I69" s="9" t="e">
        <f t="shared" si="19"/>
        <v>#N/A</v>
      </c>
      <c r="J69" s="9">
        <f t="shared" si="20"/>
        <v>0</v>
      </c>
      <c r="K69" s="9">
        <f t="shared" si="21"/>
        <v>0</v>
      </c>
      <c r="L69" s="9" cm="1">
        <f t="array" ref="L69">IF(M69,M69-G69,NA)</f>
        <v>44526</v>
      </c>
      <c r="M69" s="10">
        <v>44526</v>
      </c>
      <c r="N69" s="9">
        <v>2227.1962871000001</v>
      </c>
      <c r="O69" s="12">
        <f t="shared" si="22"/>
        <v>44252</v>
      </c>
      <c r="P69" s="9">
        <f t="shared" si="33"/>
        <v>44526</v>
      </c>
      <c r="Q69" s="9">
        <f t="shared" si="23"/>
        <v>274</v>
      </c>
      <c r="R69" s="2">
        <v>44526</v>
      </c>
      <c r="S69" s="1" t="s">
        <v>1</v>
      </c>
      <c r="T69" s="1" t="s">
        <v>4</v>
      </c>
      <c r="U69" s="11">
        <f t="shared" si="24"/>
        <v>0</v>
      </c>
      <c r="V69" s="2">
        <v>44552</v>
      </c>
      <c r="W69" s="1" t="s">
        <v>1</v>
      </c>
      <c r="X69" s="1" t="s">
        <v>4</v>
      </c>
      <c r="Y69" s="11">
        <f t="shared" si="25"/>
        <v>0</v>
      </c>
      <c r="AC69" s="11">
        <f t="shared" si="26"/>
        <v>0</v>
      </c>
      <c r="AG69" s="11">
        <f t="shared" si="27"/>
        <v>0</v>
      </c>
      <c r="AJ69" s="2">
        <v>44252</v>
      </c>
      <c r="AL69" s="3">
        <f t="shared" si="28"/>
        <v>0</v>
      </c>
      <c r="AM69" s="3">
        <f t="shared" si="29"/>
        <v>-44526</v>
      </c>
      <c r="AN69" s="9">
        <v>274</v>
      </c>
      <c r="AO69" s="9">
        <f t="shared" si="30"/>
        <v>274</v>
      </c>
      <c r="AP69" s="9">
        <f t="shared" si="31"/>
        <v>274</v>
      </c>
      <c r="AQ69" s="3">
        <v>1</v>
      </c>
      <c r="AR69" s="3">
        <v>1</v>
      </c>
      <c r="AS69" s="9">
        <f t="shared" si="17"/>
        <v>2</v>
      </c>
      <c r="AT69" s="3">
        <v>56</v>
      </c>
      <c r="AU69" s="3" t="s">
        <v>16</v>
      </c>
      <c r="AV69" s="3">
        <v>1</v>
      </c>
      <c r="AW69" s="3" t="s">
        <v>17</v>
      </c>
      <c r="AX69" s="10">
        <v>44526</v>
      </c>
      <c r="AY69" s="9">
        <v>2227.1962871000001</v>
      </c>
      <c r="AZ69" s="9">
        <v>1</v>
      </c>
      <c r="BA69" s="9">
        <f t="shared" si="32"/>
        <v>2</v>
      </c>
    </row>
    <row r="70" spans="1:53" x14ac:dyDescent="0.25">
      <c r="A70" s="1">
        <v>1135</v>
      </c>
      <c r="B70" s="1">
        <v>1</v>
      </c>
      <c r="C70" s="1">
        <v>1</v>
      </c>
      <c r="D70" s="1">
        <v>2</v>
      </c>
      <c r="E70" s="9">
        <f t="shared" si="18"/>
        <v>0</v>
      </c>
      <c r="H70" s="9" t="e">
        <f>VLOOKUP(A70,'[1]omicron cases'!$A$2:$L$29,5,0)</f>
        <v>#N/A</v>
      </c>
      <c r="I70" s="9" t="e">
        <f t="shared" si="19"/>
        <v>#N/A</v>
      </c>
      <c r="J70" s="9">
        <f t="shared" si="20"/>
        <v>0</v>
      </c>
      <c r="K70" s="9">
        <f t="shared" si="21"/>
        <v>1</v>
      </c>
      <c r="L70" s="9" cm="1">
        <f t="array" ref="L70">IF(M70,M70-G70,NA)</f>
        <v>44525</v>
      </c>
      <c r="M70" s="10">
        <v>44525</v>
      </c>
      <c r="N70" s="9">
        <v>0</v>
      </c>
      <c r="O70" s="12">
        <f t="shared" si="22"/>
        <v>44531</v>
      </c>
      <c r="P70" s="9">
        <f t="shared" si="33"/>
        <v>44525</v>
      </c>
      <c r="Q70" s="9">
        <f t="shared" si="23"/>
        <v>-6</v>
      </c>
      <c r="R70" s="2">
        <v>44525</v>
      </c>
      <c r="S70" s="1" t="s">
        <v>1</v>
      </c>
      <c r="T70" s="1" t="s">
        <v>4</v>
      </c>
      <c r="U70" s="11">
        <f t="shared" si="24"/>
        <v>0</v>
      </c>
      <c r="V70" s="2">
        <v>44531</v>
      </c>
      <c r="W70" s="1" t="s">
        <v>1</v>
      </c>
      <c r="X70" s="1" t="s">
        <v>4</v>
      </c>
      <c r="Y70" s="11">
        <f t="shared" si="25"/>
        <v>0</v>
      </c>
      <c r="Z70" s="2">
        <v>44543</v>
      </c>
      <c r="AA70" s="1" t="s">
        <v>1</v>
      </c>
      <c r="AB70" s="1" t="s">
        <v>4</v>
      </c>
      <c r="AC70" s="11">
        <f t="shared" si="26"/>
        <v>0</v>
      </c>
      <c r="AG70" s="11">
        <f t="shared" si="27"/>
        <v>0</v>
      </c>
      <c r="AJ70" s="2">
        <v>44245</v>
      </c>
      <c r="AK70" s="2">
        <v>44531</v>
      </c>
      <c r="AL70" s="3">
        <f t="shared" si="28"/>
        <v>0</v>
      </c>
      <c r="AM70" s="3">
        <f t="shared" si="29"/>
        <v>6</v>
      </c>
      <c r="AN70" s="9">
        <v>-6</v>
      </c>
      <c r="AO70" s="9">
        <f t="shared" si="30"/>
        <v>280</v>
      </c>
      <c r="AP70" s="9">
        <f t="shared" si="31"/>
        <v>280</v>
      </c>
      <c r="AQ70" s="3">
        <v>1</v>
      </c>
      <c r="AR70" s="3">
        <v>1</v>
      </c>
      <c r="AS70" s="9">
        <f t="shared" si="17"/>
        <v>2</v>
      </c>
      <c r="AT70" s="3">
        <v>46</v>
      </c>
      <c r="AU70" s="3" t="s">
        <v>16</v>
      </c>
      <c r="AV70" s="3">
        <v>1</v>
      </c>
      <c r="AW70" s="3" t="s">
        <v>17</v>
      </c>
      <c r="AX70" s="10">
        <v>44525</v>
      </c>
      <c r="AY70" s="9">
        <v>0</v>
      </c>
      <c r="AZ70" s="9">
        <v>1</v>
      </c>
      <c r="BA70" s="9">
        <f t="shared" si="32"/>
        <v>2</v>
      </c>
    </row>
    <row r="71" spans="1:53" ht="12.95" customHeight="1" x14ac:dyDescent="0.25">
      <c r="A71" s="1">
        <v>1140</v>
      </c>
      <c r="B71" s="1">
        <v>1</v>
      </c>
      <c r="C71" s="1">
        <v>1</v>
      </c>
      <c r="D71" s="1">
        <v>1</v>
      </c>
      <c r="E71" s="9">
        <f t="shared" si="18"/>
        <v>1</v>
      </c>
      <c r="F71" s="11" t="s">
        <v>2</v>
      </c>
      <c r="G71" s="10">
        <v>44532</v>
      </c>
      <c r="H71" s="9" t="e">
        <f>VLOOKUP(A71,'[1]omicron cases'!$A$2:$L$29,5,0)</f>
        <v>#N/A</v>
      </c>
      <c r="I71" s="9" t="e">
        <f t="shared" si="19"/>
        <v>#N/A</v>
      </c>
      <c r="J71" s="9">
        <f t="shared" si="20"/>
        <v>1</v>
      </c>
      <c r="K71" s="9">
        <f t="shared" si="21"/>
        <v>1</v>
      </c>
      <c r="L71" s="9" t="e" cm="1">
        <f t="array" ref="L71">IF(M71,M71-G71,NA)</f>
        <v>#NAME?</v>
      </c>
      <c r="M71" s="10"/>
      <c r="O71" s="12">
        <f t="shared" si="22"/>
        <v>44525</v>
      </c>
      <c r="P71" s="9">
        <f t="shared" si="33"/>
        <v>-44022</v>
      </c>
      <c r="Q71" s="9">
        <f>M71-O71</f>
        <v>-44525</v>
      </c>
      <c r="R71" s="2">
        <v>44532</v>
      </c>
      <c r="S71" s="1" t="s">
        <v>2</v>
      </c>
      <c r="T71" s="1" t="s">
        <v>5</v>
      </c>
      <c r="U71" s="11">
        <f t="shared" si="24"/>
        <v>1</v>
      </c>
      <c r="Y71" s="11">
        <f t="shared" si="25"/>
        <v>0</v>
      </c>
      <c r="AC71" s="11">
        <f t="shared" si="26"/>
        <v>0</v>
      </c>
      <c r="AG71" s="11">
        <f t="shared" si="27"/>
        <v>0</v>
      </c>
      <c r="AH71" s="2">
        <v>44022</v>
      </c>
      <c r="AJ71" s="2">
        <v>44246</v>
      </c>
      <c r="AK71" s="2">
        <v>44525</v>
      </c>
      <c r="AL71" s="3">
        <f t="shared" si="28"/>
        <v>0</v>
      </c>
      <c r="AM71" s="3">
        <f t="shared" si="29"/>
        <v>44525</v>
      </c>
      <c r="AN71" s="9">
        <v>-44525</v>
      </c>
      <c r="AO71" s="9">
        <f t="shared" si="30"/>
        <v>-44246</v>
      </c>
      <c r="AP71" s="9">
        <f t="shared" si="31"/>
        <v>-44246</v>
      </c>
      <c r="AQ71" s="3">
        <v>1</v>
      </c>
      <c r="AR71" s="3">
        <v>1</v>
      </c>
      <c r="AS71" s="9">
        <f t="shared" si="17"/>
        <v>3</v>
      </c>
      <c r="AT71" s="3">
        <v>46</v>
      </c>
      <c r="AU71" s="3" t="s">
        <v>16</v>
      </c>
      <c r="AV71" s="3">
        <v>1</v>
      </c>
      <c r="AW71" s="3" t="s">
        <v>17</v>
      </c>
      <c r="AX71" s="10"/>
      <c r="AY71" s="9"/>
      <c r="AZ71" s="9"/>
      <c r="BA71" s="9">
        <f t="shared" si="32"/>
        <v>3</v>
      </c>
    </row>
    <row r="72" spans="1:53" x14ac:dyDescent="0.25">
      <c r="A72" s="1">
        <v>1142</v>
      </c>
      <c r="B72" s="1">
        <v>1</v>
      </c>
      <c r="C72" s="1">
        <v>1</v>
      </c>
      <c r="D72" s="1">
        <v>2</v>
      </c>
      <c r="E72" s="9">
        <f t="shared" si="18"/>
        <v>0</v>
      </c>
      <c r="H72" s="9" t="e">
        <f>VLOOKUP(A72,'[1]omicron cases'!$A$2:$L$29,5,0)</f>
        <v>#N/A</v>
      </c>
      <c r="I72" s="9" t="e">
        <f t="shared" si="19"/>
        <v>#N/A</v>
      </c>
      <c r="J72" s="9">
        <f t="shared" si="20"/>
        <v>0</v>
      </c>
      <c r="K72" s="9">
        <f t="shared" si="21"/>
        <v>0</v>
      </c>
      <c r="L72" s="9" cm="1">
        <f t="array" ref="L72">IF(M72,M72-G72,NA)</f>
        <v>44526</v>
      </c>
      <c r="M72" s="10">
        <v>44526</v>
      </c>
      <c r="N72" s="9">
        <v>73.713441000000003</v>
      </c>
      <c r="O72" s="12">
        <f t="shared" si="22"/>
        <v>44252</v>
      </c>
      <c r="P72" s="9">
        <f t="shared" si="33"/>
        <v>44526</v>
      </c>
      <c r="Q72" s="9">
        <f t="shared" si="23"/>
        <v>274</v>
      </c>
      <c r="R72" s="2">
        <v>44526</v>
      </c>
      <c r="S72" s="1" t="s">
        <v>1</v>
      </c>
      <c r="T72" s="1" t="s">
        <v>4</v>
      </c>
      <c r="U72" s="11">
        <f t="shared" si="24"/>
        <v>0</v>
      </c>
      <c r="V72" s="2">
        <v>44540</v>
      </c>
      <c r="W72" s="1" t="s">
        <v>1</v>
      </c>
      <c r="X72" s="1" t="s">
        <v>4</v>
      </c>
      <c r="Y72" s="11">
        <f t="shared" si="25"/>
        <v>0</v>
      </c>
      <c r="Z72" s="2">
        <v>44552</v>
      </c>
      <c r="AA72" s="1" t="s">
        <v>1</v>
      </c>
      <c r="AB72" s="1" t="s">
        <v>4</v>
      </c>
      <c r="AC72" s="11">
        <f t="shared" si="26"/>
        <v>0</v>
      </c>
      <c r="AG72" s="11">
        <f t="shared" si="27"/>
        <v>0</v>
      </c>
      <c r="AJ72" s="2">
        <v>44252</v>
      </c>
      <c r="AL72" s="3">
        <f t="shared" si="28"/>
        <v>0</v>
      </c>
      <c r="AM72" s="3">
        <f t="shared" si="29"/>
        <v>-44526</v>
      </c>
      <c r="AN72" s="9">
        <v>274</v>
      </c>
      <c r="AO72" s="9">
        <f t="shared" si="30"/>
        <v>274</v>
      </c>
      <c r="AP72" s="9">
        <f t="shared" si="31"/>
        <v>274</v>
      </c>
      <c r="AQ72" s="3">
        <v>1</v>
      </c>
      <c r="AR72" s="3">
        <v>1</v>
      </c>
      <c r="AS72" s="9">
        <f t="shared" si="17"/>
        <v>2</v>
      </c>
      <c r="AT72" s="3">
        <v>48</v>
      </c>
      <c r="AU72" s="3" t="s">
        <v>16</v>
      </c>
      <c r="AV72" s="3">
        <v>1</v>
      </c>
      <c r="AW72" s="3" t="s">
        <v>17</v>
      </c>
      <c r="AX72" s="10">
        <v>44526</v>
      </c>
      <c r="AY72" s="9">
        <v>73.713441000000003</v>
      </c>
      <c r="AZ72" s="9">
        <v>1</v>
      </c>
      <c r="BA72" s="9">
        <f t="shared" si="32"/>
        <v>2</v>
      </c>
    </row>
    <row r="73" spans="1:53" x14ac:dyDescent="0.25">
      <c r="A73" s="1">
        <v>1143</v>
      </c>
      <c r="B73" s="1">
        <v>1</v>
      </c>
      <c r="C73" s="1">
        <v>1</v>
      </c>
      <c r="D73" s="1">
        <v>2</v>
      </c>
      <c r="E73" s="9">
        <f t="shared" si="18"/>
        <v>1</v>
      </c>
      <c r="F73" s="11" t="s">
        <v>2</v>
      </c>
      <c r="G73" s="10">
        <v>44536</v>
      </c>
      <c r="H73" s="9" t="e">
        <f>VLOOKUP(A73,'[1]omicron cases'!$A$2:$L$29,5,0)</f>
        <v>#N/A</v>
      </c>
      <c r="I73" s="9" t="e">
        <f t="shared" si="19"/>
        <v>#N/A</v>
      </c>
      <c r="J73" s="9">
        <f t="shared" si="20"/>
        <v>1</v>
      </c>
      <c r="K73" s="9">
        <f t="shared" si="21"/>
        <v>0</v>
      </c>
      <c r="L73" s="9" cm="1">
        <f t="array" ref="L73">IF(M73,M73-G73,NA)</f>
        <v>0</v>
      </c>
      <c r="M73" s="10">
        <v>44536</v>
      </c>
      <c r="N73" s="9">
        <v>930.08072289999996</v>
      </c>
      <c r="O73" s="12">
        <f t="shared" si="22"/>
        <v>44251</v>
      </c>
      <c r="P73" s="9">
        <f t="shared" si="33"/>
        <v>501</v>
      </c>
      <c r="Q73" s="9">
        <f t="shared" si="23"/>
        <v>285</v>
      </c>
      <c r="R73" s="2">
        <v>44536</v>
      </c>
      <c r="S73" s="1" t="s">
        <v>2</v>
      </c>
      <c r="T73" s="1" t="s">
        <v>4</v>
      </c>
      <c r="U73" s="11">
        <f t="shared" si="24"/>
        <v>1</v>
      </c>
      <c r="V73" s="2">
        <v>44543</v>
      </c>
      <c r="W73" s="1" t="s">
        <v>3</v>
      </c>
      <c r="X73" s="1" t="s">
        <v>4</v>
      </c>
      <c r="Y73" s="11">
        <f t="shared" si="25"/>
        <v>0</v>
      </c>
      <c r="Z73" s="2">
        <v>44545</v>
      </c>
      <c r="AA73" s="1" t="s">
        <v>3</v>
      </c>
      <c r="AB73" s="1" t="s">
        <v>4</v>
      </c>
      <c r="AC73" s="11">
        <f t="shared" si="26"/>
        <v>0</v>
      </c>
      <c r="AG73" s="11">
        <f t="shared" si="27"/>
        <v>0</v>
      </c>
      <c r="AH73" s="2">
        <v>44035</v>
      </c>
      <c r="AJ73" s="2">
        <v>44251</v>
      </c>
      <c r="AL73" s="3">
        <f t="shared" si="28"/>
        <v>0</v>
      </c>
      <c r="AM73" s="3">
        <f t="shared" si="29"/>
        <v>-44536</v>
      </c>
      <c r="AN73" s="9">
        <v>285</v>
      </c>
      <c r="AO73" s="9">
        <f t="shared" si="30"/>
        <v>285</v>
      </c>
      <c r="AP73" s="9">
        <f t="shared" si="31"/>
        <v>285</v>
      </c>
      <c r="AQ73" s="3">
        <v>1</v>
      </c>
      <c r="AR73" s="3">
        <v>1</v>
      </c>
      <c r="AS73" s="9">
        <f t="shared" si="17"/>
        <v>2</v>
      </c>
      <c r="AT73" s="3">
        <v>39</v>
      </c>
      <c r="AU73" s="3" t="s">
        <v>16</v>
      </c>
      <c r="AV73" s="3">
        <v>1</v>
      </c>
      <c r="AW73" s="3" t="s">
        <v>17</v>
      </c>
      <c r="AX73" s="10">
        <v>44536</v>
      </c>
      <c r="AY73" s="9">
        <v>930.08072289999996</v>
      </c>
      <c r="AZ73" s="9">
        <v>1</v>
      </c>
      <c r="BA73" s="9">
        <f t="shared" si="32"/>
        <v>2</v>
      </c>
    </row>
    <row r="74" spans="1:53" x14ac:dyDescent="0.25">
      <c r="A74" s="1">
        <v>1147</v>
      </c>
      <c r="B74" s="1">
        <v>1</v>
      </c>
      <c r="C74" s="1">
        <v>1</v>
      </c>
      <c r="D74" s="1">
        <v>2</v>
      </c>
      <c r="E74" s="9">
        <f t="shared" si="18"/>
        <v>0</v>
      </c>
      <c r="H74" s="9" t="e">
        <f>VLOOKUP(A74,'[1]omicron cases'!$A$2:$L$29,5,0)</f>
        <v>#N/A</v>
      </c>
      <c r="I74" s="9" t="e">
        <f t="shared" si="19"/>
        <v>#N/A</v>
      </c>
      <c r="J74" s="9">
        <f t="shared" si="20"/>
        <v>0</v>
      </c>
      <c r="K74" s="9">
        <f t="shared" si="21"/>
        <v>1</v>
      </c>
      <c r="L74" s="9" t="e" cm="1">
        <f t="array" ref="L74">IF(M74,M74-G74,NA)</f>
        <v>#NAME?</v>
      </c>
      <c r="M74" s="10"/>
      <c r="O74" s="12">
        <f t="shared" si="22"/>
        <v>44518</v>
      </c>
      <c r="P74" s="9">
        <f t="shared" si="33"/>
        <v>0</v>
      </c>
      <c r="Q74" s="9">
        <f t="shared" si="23"/>
        <v>-44518</v>
      </c>
      <c r="R74" s="2">
        <v>44530</v>
      </c>
      <c r="S74" s="1" t="s">
        <v>1</v>
      </c>
      <c r="T74" s="1" t="s">
        <v>4</v>
      </c>
      <c r="U74" s="11">
        <f t="shared" si="24"/>
        <v>0</v>
      </c>
      <c r="V74" s="2">
        <v>44544</v>
      </c>
      <c r="W74" s="1" t="s">
        <v>1</v>
      </c>
      <c r="X74" s="1" t="s">
        <v>4</v>
      </c>
      <c r="Y74" s="11">
        <f t="shared" si="25"/>
        <v>0</v>
      </c>
      <c r="AC74" s="11">
        <f t="shared" si="26"/>
        <v>0</v>
      </c>
      <c r="AG74" s="11">
        <f t="shared" si="27"/>
        <v>0</v>
      </c>
      <c r="AJ74" s="2">
        <v>44245</v>
      </c>
      <c r="AK74" s="2">
        <v>44518</v>
      </c>
      <c r="AL74" s="3">
        <f t="shared" si="28"/>
        <v>0</v>
      </c>
      <c r="AM74" s="3">
        <f t="shared" si="29"/>
        <v>44518</v>
      </c>
      <c r="AN74" s="9">
        <v>-44518</v>
      </c>
      <c r="AO74" s="9">
        <f t="shared" si="30"/>
        <v>-44245</v>
      </c>
      <c r="AP74" s="9">
        <f t="shared" si="31"/>
        <v>-44245</v>
      </c>
      <c r="AQ74" s="3">
        <v>1</v>
      </c>
      <c r="AR74" s="3">
        <v>1</v>
      </c>
      <c r="AS74" s="9">
        <f t="shared" si="17"/>
        <v>3</v>
      </c>
      <c r="AT74" s="3">
        <v>59</v>
      </c>
      <c r="AU74" s="3" t="s">
        <v>15</v>
      </c>
      <c r="AV74" s="3">
        <v>1</v>
      </c>
      <c r="AW74" s="3" t="s">
        <v>17</v>
      </c>
      <c r="AX74" s="10"/>
      <c r="AY74" s="9"/>
      <c r="AZ74" s="9"/>
      <c r="BA74" s="9">
        <f t="shared" si="32"/>
        <v>3</v>
      </c>
    </row>
    <row r="75" spans="1:53" x14ac:dyDescent="0.25">
      <c r="A75" s="1">
        <v>1149</v>
      </c>
      <c r="B75" s="1">
        <v>1</v>
      </c>
      <c r="C75" s="1">
        <v>1</v>
      </c>
      <c r="D75" s="1">
        <v>2</v>
      </c>
      <c r="E75" s="9">
        <f t="shared" si="18"/>
        <v>0</v>
      </c>
      <c r="H75" s="9" t="e">
        <f>VLOOKUP(A75,'[1]omicron cases'!$A$2:$L$29,5,0)</f>
        <v>#N/A</v>
      </c>
      <c r="I75" s="9" t="e">
        <f t="shared" si="19"/>
        <v>#N/A</v>
      </c>
      <c r="J75" s="9">
        <f t="shared" si="20"/>
        <v>1</v>
      </c>
      <c r="K75" s="9">
        <f t="shared" si="21"/>
        <v>0</v>
      </c>
      <c r="L75" s="9" cm="1">
        <f t="array" ref="L75">IF(M75,M75-G75,NA)</f>
        <v>44531</v>
      </c>
      <c r="M75" s="10">
        <v>44531</v>
      </c>
      <c r="N75" s="9">
        <v>2369.5954419999998</v>
      </c>
      <c r="O75" s="12">
        <f t="shared" si="22"/>
        <v>44273</v>
      </c>
      <c r="P75" s="9">
        <f t="shared" si="33"/>
        <v>503</v>
      </c>
      <c r="Q75" s="9">
        <f t="shared" si="23"/>
        <v>258</v>
      </c>
      <c r="R75" s="2">
        <v>44531</v>
      </c>
      <c r="S75" s="1" t="s">
        <v>1</v>
      </c>
      <c r="T75" s="1" t="s">
        <v>4</v>
      </c>
      <c r="U75" s="11">
        <f t="shared" si="24"/>
        <v>0</v>
      </c>
      <c r="Y75" s="11">
        <f t="shared" si="25"/>
        <v>0</v>
      </c>
      <c r="AC75" s="11">
        <f t="shared" si="26"/>
        <v>0</v>
      </c>
      <c r="AG75" s="11">
        <f t="shared" si="27"/>
        <v>0</v>
      </c>
      <c r="AH75" s="2">
        <v>44028</v>
      </c>
      <c r="AJ75" s="2">
        <v>44273</v>
      </c>
      <c r="AL75" s="3">
        <f t="shared" si="28"/>
        <v>0</v>
      </c>
      <c r="AM75" s="3">
        <f t="shared" si="29"/>
        <v>-44531</v>
      </c>
      <c r="AN75" s="9">
        <v>258</v>
      </c>
      <c r="AO75" s="9">
        <f t="shared" si="30"/>
        <v>258</v>
      </c>
      <c r="AP75" s="9">
        <f t="shared" si="31"/>
        <v>258</v>
      </c>
      <c r="AQ75" s="3">
        <v>1</v>
      </c>
      <c r="AR75" s="3">
        <v>1</v>
      </c>
      <c r="AS75" s="9">
        <f t="shared" si="17"/>
        <v>2</v>
      </c>
      <c r="AT75" s="3">
        <v>50</v>
      </c>
      <c r="AU75" s="3" t="s">
        <v>16</v>
      </c>
      <c r="AV75" s="3">
        <v>1</v>
      </c>
      <c r="AW75" s="3" t="s">
        <v>17</v>
      </c>
      <c r="AX75" s="10">
        <v>44531</v>
      </c>
      <c r="AY75" s="9">
        <v>2369.5954419999998</v>
      </c>
      <c r="AZ75" s="9">
        <v>2</v>
      </c>
      <c r="BA75" s="9">
        <f t="shared" si="32"/>
        <v>2</v>
      </c>
    </row>
    <row r="76" spans="1:53" x14ac:dyDescent="0.25">
      <c r="A76" s="1">
        <v>1154</v>
      </c>
      <c r="B76" s="1">
        <v>1</v>
      </c>
      <c r="C76" s="1">
        <v>1</v>
      </c>
      <c r="D76" s="1">
        <v>1</v>
      </c>
      <c r="E76" s="9">
        <f t="shared" si="18"/>
        <v>0</v>
      </c>
      <c r="H76" s="9" t="e">
        <f>VLOOKUP(A76,'[1]omicron cases'!$A$2:$L$29,5,0)</f>
        <v>#N/A</v>
      </c>
      <c r="I76" s="9" t="e">
        <f t="shared" si="19"/>
        <v>#N/A</v>
      </c>
      <c r="J76" s="9">
        <f t="shared" si="20"/>
        <v>1</v>
      </c>
      <c r="K76" s="9">
        <f t="shared" si="21"/>
        <v>0</v>
      </c>
      <c r="L76" s="9" cm="1">
        <f t="array" ref="L76">IF(M76,M76-G76,NA)</f>
        <v>44538</v>
      </c>
      <c r="M76" s="10">
        <v>44538</v>
      </c>
      <c r="N76" s="9">
        <v>482.49072669999998</v>
      </c>
      <c r="O76" s="12">
        <f t="shared" si="22"/>
        <v>44252</v>
      </c>
      <c r="P76" s="9">
        <f t="shared" si="33"/>
        <v>503</v>
      </c>
      <c r="Q76" s="9">
        <f t="shared" si="23"/>
        <v>286</v>
      </c>
      <c r="R76" s="2">
        <v>44537</v>
      </c>
      <c r="S76" s="1" t="s">
        <v>1</v>
      </c>
      <c r="T76" s="1" t="s">
        <v>5</v>
      </c>
      <c r="U76" s="11">
        <f t="shared" si="24"/>
        <v>0</v>
      </c>
      <c r="Y76" s="11">
        <f t="shared" si="25"/>
        <v>0</v>
      </c>
      <c r="AC76" s="11">
        <f t="shared" si="26"/>
        <v>0</v>
      </c>
      <c r="AG76" s="11">
        <f t="shared" si="27"/>
        <v>0</v>
      </c>
      <c r="AH76" s="2">
        <v>44035</v>
      </c>
      <c r="AJ76" s="2">
        <v>44252</v>
      </c>
      <c r="AL76" s="3">
        <f t="shared" si="28"/>
        <v>0</v>
      </c>
      <c r="AM76" s="3">
        <f t="shared" si="29"/>
        <v>-44538</v>
      </c>
      <c r="AN76" s="9">
        <v>286</v>
      </c>
      <c r="AO76" s="9">
        <f t="shared" si="30"/>
        <v>286</v>
      </c>
      <c r="AP76" s="9">
        <f t="shared" si="31"/>
        <v>286</v>
      </c>
      <c r="AQ76" s="3">
        <v>1</v>
      </c>
      <c r="AR76" s="3">
        <v>1</v>
      </c>
      <c r="AS76" s="9">
        <f t="shared" si="17"/>
        <v>2</v>
      </c>
      <c r="AT76" s="3">
        <v>27</v>
      </c>
      <c r="AU76" s="3" t="s">
        <v>15</v>
      </c>
      <c r="AV76" s="3">
        <v>1</v>
      </c>
      <c r="AW76" s="3" t="s">
        <v>19</v>
      </c>
      <c r="AX76" s="10">
        <v>44538</v>
      </c>
      <c r="AY76" s="9">
        <v>482.49072669999998</v>
      </c>
      <c r="AZ76" s="9">
        <v>2</v>
      </c>
      <c r="BA76" s="9">
        <f t="shared" si="32"/>
        <v>2</v>
      </c>
    </row>
    <row r="77" spans="1:53" x14ac:dyDescent="0.25">
      <c r="A77" s="1">
        <v>1156</v>
      </c>
      <c r="B77" s="1">
        <v>1</v>
      </c>
      <c r="C77" s="1">
        <v>1</v>
      </c>
      <c r="D77" s="1">
        <v>2</v>
      </c>
      <c r="E77" s="9">
        <f t="shared" si="18"/>
        <v>0</v>
      </c>
      <c r="H77" s="9" t="e">
        <f>VLOOKUP(A77,'[1]omicron cases'!$A$2:$L$29,5,0)</f>
        <v>#N/A</v>
      </c>
      <c r="I77" s="9" t="e">
        <f t="shared" si="19"/>
        <v>#N/A</v>
      </c>
      <c r="J77" s="9">
        <f t="shared" si="20"/>
        <v>1</v>
      </c>
      <c r="K77" s="9">
        <f t="shared" si="21"/>
        <v>1</v>
      </c>
      <c r="L77" s="9" t="e" cm="1">
        <f t="array" ref="L77">IF(M77,M77-G77,NA)</f>
        <v>#NAME?</v>
      </c>
      <c r="M77" s="10"/>
      <c r="O77" s="12">
        <f t="shared" si="22"/>
        <v>44529</v>
      </c>
      <c r="P77" s="9">
        <f t="shared" si="33"/>
        <v>-44007</v>
      </c>
      <c r="Q77" s="9">
        <f t="shared" si="23"/>
        <v>-44529</v>
      </c>
      <c r="R77" s="2">
        <v>44539</v>
      </c>
      <c r="S77" s="1" t="s">
        <v>1</v>
      </c>
      <c r="T77" s="1" t="s">
        <v>4</v>
      </c>
      <c r="U77" s="11">
        <f t="shared" si="24"/>
        <v>0</v>
      </c>
      <c r="Y77" s="11">
        <f t="shared" si="25"/>
        <v>0</v>
      </c>
      <c r="AC77" s="11">
        <f t="shared" si="26"/>
        <v>0</v>
      </c>
      <c r="AG77" s="11">
        <f t="shared" si="27"/>
        <v>0</v>
      </c>
      <c r="AH77" s="2">
        <v>44007</v>
      </c>
      <c r="AJ77" s="2">
        <v>44259</v>
      </c>
      <c r="AK77" s="2">
        <v>44529</v>
      </c>
      <c r="AL77" s="3">
        <f t="shared" si="28"/>
        <v>0</v>
      </c>
      <c r="AM77" s="3">
        <f t="shared" si="29"/>
        <v>44529</v>
      </c>
      <c r="AN77" s="9">
        <v>-44529</v>
      </c>
      <c r="AO77" s="9">
        <f t="shared" si="30"/>
        <v>-44259</v>
      </c>
      <c r="AP77" s="9">
        <f t="shared" si="31"/>
        <v>-44259</v>
      </c>
      <c r="AQ77" s="3">
        <v>1</v>
      </c>
      <c r="AR77" s="3">
        <v>1</v>
      </c>
      <c r="AS77" s="9">
        <f t="shared" si="17"/>
        <v>3</v>
      </c>
      <c r="AT77" s="3">
        <v>44</v>
      </c>
      <c r="AU77" s="3" t="s">
        <v>16</v>
      </c>
      <c r="AV77" s="3">
        <v>1</v>
      </c>
      <c r="AW77" s="3" t="s">
        <v>17</v>
      </c>
      <c r="AX77" s="10"/>
      <c r="AY77" s="9"/>
      <c r="AZ77" s="9"/>
      <c r="BA77" s="9">
        <f t="shared" si="32"/>
        <v>3</v>
      </c>
    </row>
    <row r="78" spans="1:53" x14ac:dyDescent="0.25">
      <c r="A78" s="1">
        <v>1164</v>
      </c>
      <c r="B78" s="1">
        <v>1</v>
      </c>
      <c r="C78" s="1">
        <v>1</v>
      </c>
      <c r="D78" s="1">
        <v>1</v>
      </c>
      <c r="E78" s="9">
        <f t="shared" si="18"/>
        <v>0</v>
      </c>
      <c r="H78" s="9" t="e">
        <f>VLOOKUP(A78,'[1]omicron cases'!$A$2:$L$29,5,0)</f>
        <v>#N/A</v>
      </c>
      <c r="I78" s="9" t="e">
        <f t="shared" si="19"/>
        <v>#N/A</v>
      </c>
      <c r="J78" s="9">
        <f t="shared" si="20"/>
        <v>1</v>
      </c>
      <c r="K78" s="9">
        <f t="shared" si="21"/>
        <v>1</v>
      </c>
      <c r="L78" s="9" cm="1">
        <f t="array" ref="L78">IF(M78,M78-G78,NA)</f>
        <v>44547</v>
      </c>
      <c r="M78" s="10">
        <v>44547</v>
      </c>
      <c r="N78" s="9">
        <v>1402.0439276</v>
      </c>
      <c r="O78" s="12">
        <f t="shared" si="22"/>
        <v>44511</v>
      </c>
      <c r="P78" s="9">
        <f t="shared" si="33"/>
        <v>381</v>
      </c>
      <c r="Q78" s="9">
        <f t="shared" si="23"/>
        <v>36</v>
      </c>
      <c r="R78" s="2">
        <v>44547</v>
      </c>
      <c r="S78" s="1" t="s">
        <v>1</v>
      </c>
      <c r="T78" s="1" t="s">
        <v>5</v>
      </c>
      <c r="U78" s="11">
        <f t="shared" si="24"/>
        <v>0</v>
      </c>
      <c r="Y78" s="11">
        <f t="shared" si="25"/>
        <v>0</v>
      </c>
      <c r="AC78" s="11">
        <f t="shared" si="26"/>
        <v>0</v>
      </c>
      <c r="AG78" s="11">
        <f t="shared" si="27"/>
        <v>0</v>
      </c>
      <c r="AH78" s="2">
        <v>44166</v>
      </c>
      <c r="AJ78" s="2">
        <v>44250</v>
      </c>
      <c r="AK78" s="2">
        <v>44511</v>
      </c>
      <c r="AL78" s="3">
        <f t="shared" si="28"/>
        <v>1</v>
      </c>
      <c r="AM78" s="3">
        <f>AK78-AX78</f>
        <v>-36</v>
      </c>
      <c r="AN78" s="9">
        <v>36</v>
      </c>
      <c r="AO78" s="9">
        <f t="shared" si="30"/>
        <v>297</v>
      </c>
      <c r="AP78" s="9">
        <f t="shared" si="31"/>
        <v>36</v>
      </c>
      <c r="AQ78" s="3">
        <v>1</v>
      </c>
      <c r="AR78" s="3">
        <v>1</v>
      </c>
      <c r="AS78" s="9">
        <f t="shared" si="17"/>
        <v>1</v>
      </c>
      <c r="AT78" s="3">
        <v>33</v>
      </c>
      <c r="AU78" s="3" t="s">
        <v>15</v>
      </c>
      <c r="AV78" s="3">
        <v>1</v>
      </c>
      <c r="AW78" s="3" t="s">
        <v>17</v>
      </c>
      <c r="AX78" s="10">
        <v>44547</v>
      </c>
      <c r="AY78" s="9">
        <v>1402.0439276</v>
      </c>
      <c r="AZ78" s="9">
        <v>2</v>
      </c>
      <c r="BA78" s="9">
        <f t="shared" si="32"/>
        <v>1</v>
      </c>
    </row>
    <row r="79" spans="1:53" x14ac:dyDescent="0.25">
      <c r="A79" s="1">
        <v>2004</v>
      </c>
      <c r="B79" s="1">
        <v>1</v>
      </c>
      <c r="C79" s="1">
        <v>1</v>
      </c>
      <c r="D79" s="1">
        <v>1</v>
      </c>
      <c r="E79" s="9">
        <f t="shared" si="18"/>
        <v>0</v>
      </c>
      <c r="H79" s="9" t="e">
        <f>VLOOKUP(A79,'[1]omicron cases'!$A$2:$L$29,5,0)</f>
        <v>#N/A</v>
      </c>
      <c r="I79" s="9" t="e">
        <f t="shared" si="19"/>
        <v>#N/A</v>
      </c>
      <c r="J79" s="9">
        <f t="shared" si="20"/>
        <v>0</v>
      </c>
      <c r="K79" s="9">
        <f t="shared" si="21"/>
        <v>0</v>
      </c>
      <c r="L79" s="9" cm="1">
        <f t="array" ref="L79">IF(M79,M79-G79,NA)</f>
        <v>44523</v>
      </c>
      <c r="M79" s="10">
        <v>44523</v>
      </c>
      <c r="O79" s="12">
        <f t="shared" si="22"/>
        <v>44246</v>
      </c>
      <c r="P79" s="9">
        <f t="shared" si="33"/>
        <v>44523</v>
      </c>
      <c r="Q79" s="9">
        <f t="shared" si="23"/>
        <v>277</v>
      </c>
      <c r="R79" s="2">
        <v>44531</v>
      </c>
      <c r="S79" s="1" t="s">
        <v>1</v>
      </c>
      <c r="T79" s="1" t="s">
        <v>5</v>
      </c>
      <c r="U79" s="11">
        <f t="shared" si="24"/>
        <v>0</v>
      </c>
      <c r="V79" s="2">
        <v>44536</v>
      </c>
      <c r="W79" s="1" t="s">
        <v>1</v>
      </c>
      <c r="X79" s="1" t="s">
        <v>5</v>
      </c>
      <c r="Y79" s="11">
        <f t="shared" si="25"/>
        <v>0</v>
      </c>
      <c r="AC79" s="11">
        <f t="shared" si="26"/>
        <v>0</v>
      </c>
      <c r="AG79" s="11">
        <f t="shared" si="27"/>
        <v>0</v>
      </c>
      <c r="AJ79" s="2">
        <v>44246</v>
      </c>
      <c r="AL79" s="3">
        <f t="shared" si="28"/>
        <v>0</v>
      </c>
      <c r="AM79" s="3">
        <f t="shared" si="29"/>
        <v>-44523</v>
      </c>
      <c r="AN79" s="9">
        <v>277</v>
      </c>
      <c r="AO79" s="9">
        <f t="shared" si="30"/>
        <v>277</v>
      </c>
      <c r="AP79" s="9">
        <f t="shared" si="31"/>
        <v>277</v>
      </c>
      <c r="AQ79" s="3">
        <v>1</v>
      </c>
      <c r="AR79" s="3">
        <v>1</v>
      </c>
      <c r="AS79" s="9">
        <f t="shared" si="17"/>
        <v>2</v>
      </c>
      <c r="AT79" s="3">
        <v>34</v>
      </c>
      <c r="AU79" s="3" t="s">
        <v>18</v>
      </c>
      <c r="AV79" s="1">
        <v>2</v>
      </c>
      <c r="AW79" s="3" t="s">
        <v>17</v>
      </c>
      <c r="AX79" s="10">
        <v>44523</v>
      </c>
      <c r="AY79" s="9">
        <v>1130.8884421</v>
      </c>
      <c r="AZ79" s="9">
        <v>1</v>
      </c>
      <c r="BA79" s="9">
        <f t="shared" si="32"/>
        <v>2</v>
      </c>
    </row>
    <row r="80" spans="1:53" x14ac:dyDescent="0.25">
      <c r="A80" s="1">
        <v>2007</v>
      </c>
      <c r="B80" s="1">
        <v>1</v>
      </c>
      <c r="C80" s="1">
        <v>1</v>
      </c>
      <c r="D80" s="1">
        <v>2</v>
      </c>
      <c r="E80" s="9">
        <f t="shared" si="18"/>
        <v>0</v>
      </c>
      <c r="H80" s="9" t="e">
        <f>VLOOKUP(A80,'[1]omicron cases'!$A$2:$L$29,5,0)</f>
        <v>#N/A</v>
      </c>
      <c r="I80" s="9" t="e">
        <f t="shared" si="19"/>
        <v>#N/A</v>
      </c>
      <c r="J80" s="9">
        <f t="shared" si="20"/>
        <v>1</v>
      </c>
      <c r="K80" s="9">
        <f t="shared" si="21"/>
        <v>0</v>
      </c>
      <c r="L80" s="9" cm="1">
        <f t="array" ref="L80">IF(M80,M80-G80,NA)</f>
        <v>44524</v>
      </c>
      <c r="M80" s="10">
        <v>44524</v>
      </c>
      <c r="N80" s="9">
        <v>1114.6650367</v>
      </c>
      <c r="O80" s="12">
        <f t="shared" si="22"/>
        <v>44253</v>
      </c>
      <c r="P80" s="9">
        <f t="shared" si="33"/>
        <v>499</v>
      </c>
      <c r="Q80" s="9">
        <f t="shared" si="23"/>
        <v>271</v>
      </c>
      <c r="R80" s="2">
        <v>44524</v>
      </c>
      <c r="S80" s="1" t="s">
        <v>1</v>
      </c>
      <c r="T80" s="1" t="s">
        <v>4</v>
      </c>
      <c r="U80" s="11">
        <f t="shared" si="24"/>
        <v>0</v>
      </c>
      <c r="V80" s="2">
        <v>44538</v>
      </c>
      <c r="W80" s="1" t="s">
        <v>1</v>
      </c>
      <c r="X80" s="1" t="s">
        <v>4</v>
      </c>
      <c r="Y80" s="11">
        <f t="shared" si="25"/>
        <v>0</v>
      </c>
      <c r="Z80" s="2">
        <v>44544</v>
      </c>
      <c r="AA80" s="1" t="s">
        <v>1</v>
      </c>
      <c r="AB80" s="1" t="s">
        <v>4</v>
      </c>
      <c r="AC80" s="11">
        <f t="shared" si="26"/>
        <v>0</v>
      </c>
      <c r="AG80" s="11">
        <f t="shared" si="27"/>
        <v>0</v>
      </c>
      <c r="AH80" s="2">
        <v>44025</v>
      </c>
      <c r="AJ80" s="2">
        <v>44253</v>
      </c>
      <c r="AL80" s="3">
        <f t="shared" si="28"/>
        <v>0</v>
      </c>
      <c r="AM80" s="3">
        <f t="shared" si="29"/>
        <v>-44524</v>
      </c>
      <c r="AN80" s="9">
        <v>271</v>
      </c>
      <c r="AO80" s="9">
        <f t="shared" si="30"/>
        <v>271</v>
      </c>
      <c r="AP80" s="9">
        <f t="shared" si="31"/>
        <v>271</v>
      </c>
      <c r="AQ80" s="3">
        <v>1</v>
      </c>
      <c r="AR80" s="3">
        <v>1</v>
      </c>
      <c r="AS80" s="9">
        <f t="shared" si="17"/>
        <v>2</v>
      </c>
      <c r="AT80" s="3">
        <v>56</v>
      </c>
      <c r="AU80" s="3" t="s">
        <v>16</v>
      </c>
      <c r="AV80" s="3">
        <v>1</v>
      </c>
      <c r="AW80" s="3" t="s">
        <v>17</v>
      </c>
      <c r="AX80" s="10">
        <v>44524</v>
      </c>
      <c r="AY80" s="9">
        <v>1114.6650367</v>
      </c>
      <c r="AZ80" s="9">
        <v>1</v>
      </c>
      <c r="BA80" s="9">
        <f t="shared" si="32"/>
        <v>2</v>
      </c>
    </row>
    <row r="81" spans="1:53" x14ac:dyDescent="0.25">
      <c r="A81" s="1">
        <v>2013</v>
      </c>
      <c r="B81" s="1">
        <v>1</v>
      </c>
      <c r="C81" s="1">
        <v>1</v>
      </c>
      <c r="D81" s="1">
        <v>1</v>
      </c>
      <c r="E81" s="9">
        <f t="shared" si="18"/>
        <v>0</v>
      </c>
      <c r="H81" s="9" t="e">
        <f>VLOOKUP(A81,'[1]omicron cases'!$A$2:$L$29,5,0)</f>
        <v>#N/A</v>
      </c>
      <c r="I81" s="9" t="e">
        <f t="shared" si="19"/>
        <v>#N/A</v>
      </c>
      <c r="J81" s="9">
        <f t="shared" si="20"/>
        <v>0</v>
      </c>
      <c r="K81" s="9">
        <f t="shared" si="21"/>
        <v>1</v>
      </c>
      <c r="L81" s="9" cm="1">
        <f t="array" ref="L81">IF(M81,M81-G81,NA)</f>
        <v>44523</v>
      </c>
      <c r="M81" s="10">
        <v>44523</v>
      </c>
      <c r="N81" s="9">
        <v>0</v>
      </c>
      <c r="O81" s="12">
        <f t="shared" si="22"/>
        <v>44550</v>
      </c>
      <c r="P81" s="9">
        <f t="shared" si="33"/>
        <v>44523</v>
      </c>
      <c r="Q81" s="9">
        <f t="shared" si="23"/>
        <v>-27</v>
      </c>
      <c r="R81" s="2">
        <v>44540</v>
      </c>
      <c r="S81" s="1" t="s">
        <v>1</v>
      </c>
      <c r="T81" s="1" t="s">
        <v>5</v>
      </c>
      <c r="U81" s="11">
        <f t="shared" si="24"/>
        <v>0</v>
      </c>
      <c r="V81" s="2">
        <v>44544</v>
      </c>
      <c r="W81" s="1" t="s">
        <v>1</v>
      </c>
      <c r="X81" s="1" t="s">
        <v>4</v>
      </c>
      <c r="Y81" s="11">
        <f t="shared" si="25"/>
        <v>0</v>
      </c>
      <c r="Z81" s="2">
        <v>44561</v>
      </c>
      <c r="AA81" s="1" t="s">
        <v>1</v>
      </c>
      <c r="AB81" s="1" t="s">
        <v>4</v>
      </c>
      <c r="AC81" s="11">
        <f t="shared" si="26"/>
        <v>0</v>
      </c>
      <c r="AD81" s="1"/>
      <c r="AG81" s="11">
        <f t="shared" si="27"/>
        <v>0</v>
      </c>
      <c r="AJ81" s="2">
        <v>44246</v>
      </c>
      <c r="AK81" s="2">
        <v>44550</v>
      </c>
      <c r="AL81" s="3">
        <f t="shared" si="28"/>
        <v>0</v>
      </c>
      <c r="AM81" s="3">
        <f t="shared" si="29"/>
        <v>27</v>
      </c>
      <c r="AN81" s="9">
        <v>-27</v>
      </c>
      <c r="AO81" s="9">
        <f t="shared" si="30"/>
        <v>277</v>
      </c>
      <c r="AP81" s="9">
        <f t="shared" si="31"/>
        <v>277</v>
      </c>
      <c r="AQ81" s="3">
        <v>1</v>
      </c>
      <c r="AR81" s="3">
        <v>1</v>
      </c>
      <c r="AS81" s="9">
        <f t="shared" si="17"/>
        <v>2</v>
      </c>
      <c r="AT81" s="3">
        <v>38</v>
      </c>
      <c r="AU81" s="3" t="s">
        <v>16</v>
      </c>
      <c r="AV81" s="3">
        <v>1</v>
      </c>
      <c r="AW81" s="3" t="s">
        <v>17</v>
      </c>
      <c r="AX81" s="10">
        <v>44523</v>
      </c>
      <c r="AY81" s="9">
        <v>0</v>
      </c>
      <c r="AZ81" s="9">
        <v>1</v>
      </c>
      <c r="BA81" s="9">
        <f t="shared" si="32"/>
        <v>2</v>
      </c>
    </row>
    <row r="82" spans="1:53" x14ac:dyDescent="0.25">
      <c r="A82" s="1">
        <v>2022</v>
      </c>
      <c r="B82" s="1">
        <v>1</v>
      </c>
      <c r="C82" s="1">
        <v>1</v>
      </c>
      <c r="D82" s="1">
        <v>1</v>
      </c>
      <c r="E82" s="9">
        <f t="shared" si="18"/>
        <v>0</v>
      </c>
      <c r="H82" s="9" t="e">
        <f>VLOOKUP(A82,'[1]omicron cases'!$A$2:$L$29,5,0)</f>
        <v>#N/A</v>
      </c>
      <c r="I82" s="9" t="e">
        <f t="shared" si="19"/>
        <v>#N/A</v>
      </c>
      <c r="J82" s="9">
        <f t="shared" si="20"/>
        <v>1</v>
      </c>
      <c r="K82" s="9">
        <f t="shared" si="21"/>
        <v>0</v>
      </c>
      <c r="L82" s="9" cm="1">
        <f t="array" ref="L82">IF(M82,M82-G82,NA)</f>
        <v>44497</v>
      </c>
      <c r="M82" s="10">
        <v>44497</v>
      </c>
      <c r="N82" s="9">
        <v>681.60160840000003</v>
      </c>
      <c r="O82" s="12">
        <f t="shared" si="22"/>
        <v>44249</v>
      </c>
      <c r="P82" s="9">
        <f t="shared" si="33"/>
        <v>489</v>
      </c>
      <c r="Q82" s="9">
        <f t="shared" si="23"/>
        <v>248</v>
      </c>
      <c r="R82" s="2">
        <v>44530</v>
      </c>
      <c r="S82" s="1" t="s">
        <v>1</v>
      </c>
      <c r="T82" s="1" t="s">
        <v>5</v>
      </c>
      <c r="U82" s="11">
        <f t="shared" si="24"/>
        <v>0</v>
      </c>
      <c r="V82" s="2">
        <v>44547</v>
      </c>
      <c r="W82" s="1" t="s">
        <v>1</v>
      </c>
      <c r="X82" s="1" t="s">
        <v>5</v>
      </c>
      <c r="Y82" s="11">
        <f t="shared" si="25"/>
        <v>0</v>
      </c>
      <c r="AC82" s="11">
        <f t="shared" si="26"/>
        <v>0</v>
      </c>
      <c r="AG82" s="11">
        <f t="shared" si="27"/>
        <v>0</v>
      </c>
      <c r="AH82" s="2">
        <v>44008</v>
      </c>
      <c r="AJ82" s="2">
        <v>44249</v>
      </c>
      <c r="AL82" s="3">
        <f t="shared" si="28"/>
        <v>0</v>
      </c>
      <c r="AM82" s="3">
        <f t="shared" si="29"/>
        <v>-44497</v>
      </c>
      <c r="AN82" s="9">
        <v>248</v>
      </c>
      <c r="AO82" s="9">
        <f t="shared" si="30"/>
        <v>248</v>
      </c>
      <c r="AP82" s="9">
        <f t="shared" si="31"/>
        <v>248</v>
      </c>
      <c r="AQ82" s="3">
        <v>1</v>
      </c>
      <c r="AR82" s="3">
        <v>1</v>
      </c>
      <c r="AS82" s="9">
        <f t="shared" si="17"/>
        <v>2</v>
      </c>
      <c r="AT82" s="3">
        <v>44</v>
      </c>
      <c r="AU82" s="3" t="s">
        <v>16</v>
      </c>
      <c r="AV82" s="3">
        <v>1</v>
      </c>
      <c r="AW82" s="3" t="s">
        <v>17</v>
      </c>
      <c r="AX82" s="10">
        <v>44497</v>
      </c>
      <c r="AY82" s="9">
        <v>681.60160840000003</v>
      </c>
      <c r="AZ82" s="9">
        <v>1</v>
      </c>
      <c r="BA82" s="9">
        <f t="shared" si="32"/>
        <v>2</v>
      </c>
    </row>
    <row r="83" spans="1:53" ht="12.95" customHeight="1" x14ac:dyDescent="0.25">
      <c r="A83" s="1">
        <v>2029</v>
      </c>
      <c r="B83" s="1">
        <v>1</v>
      </c>
      <c r="C83" s="1">
        <v>1</v>
      </c>
      <c r="D83" s="1">
        <v>1</v>
      </c>
      <c r="E83" s="9">
        <f t="shared" si="18"/>
        <v>0</v>
      </c>
      <c r="H83" s="9" t="e">
        <f>VLOOKUP(A83,'[1]omicron cases'!$A$2:$L$29,5,0)</f>
        <v>#N/A</v>
      </c>
      <c r="I83" s="9" t="e">
        <f t="shared" si="19"/>
        <v>#N/A</v>
      </c>
      <c r="J83" s="9">
        <f t="shared" si="20"/>
        <v>0</v>
      </c>
      <c r="K83" s="9">
        <f t="shared" si="21"/>
        <v>1</v>
      </c>
      <c r="L83" s="9" t="e" cm="1">
        <f t="array" ref="L83">IF(M83,M83-G83,NA)</f>
        <v>#NAME?</v>
      </c>
      <c r="M83" s="10"/>
      <c r="O83" s="12">
        <f t="shared" si="22"/>
        <v>44528</v>
      </c>
      <c r="P83" s="9">
        <f t="shared" si="33"/>
        <v>0</v>
      </c>
      <c r="Q83" s="9">
        <f t="shared" si="23"/>
        <v>-44528</v>
      </c>
      <c r="R83" s="2">
        <v>44538</v>
      </c>
      <c r="S83" s="2" t="s">
        <v>1</v>
      </c>
      <c r="T83" s="1" t="s">
        <v>5</v>
      </c>
      <c r="U83" s="11">
        <f t="shared" si="24"/>
        <v>0</v>
      </c>
      <c r="V83" s="2">
        <v>44552</v>
      </c>
      <c r="W83" s="1" t="s">
        <v>1</v>
      </c>
      <c r="X83" s="1" t="s">
        <v>5</v>
      </c>
      <c r="Y83" s="11">
        <f t="shared" si="25"/>
        <v>0</v>
      </c>
      <c r="AC83" s="11">
        <f t="shared" si="26"/>
        <v>0</v>
      </c>
      <c r="AG83" s="11">
        <f t="shared" si="27"/>
        <v>0</v>
      </c>
      <c r="AJ83" s="2">
        <v>44253</v>
      </c>
      <c r="AK83" s="2">
        <v>44528</v>
      </c>
      <c r="AL83" s="3">
        <f t="shared" si="28"/>
        <v>0</v>
      </c>
      <c r="AM83" s="3">
        <f t="shared" si="29"/>
        <v>44528</v>
      </c>
      <c r="AN83" s="9">
        <v>-44528</v>
      </c>
      <c r="AO83" s="9">
        <f t="shared" si="30"/>
        <v>-44253</v>
      </c>
      <c r="AP83" s="9">
        <f t="shared" si="31"/>
        <v>-44253</v>
      </c>
      <c r="AQ83" s="3">
        <v>1</v>
      </c>
      <c r="AR83" s="3">
        <v>1</v>
      </c>
      <c r="AS83" s="9">
        <f t="shared" si="17"/>
        <v>3</v>
      </c>
      <c r="AT83" s="3">
        <v>45</v>
      </c>
      <c r="AU83" s="3" t="s">
        <v>18</v>
      </c>
      <c r="AV83" s="3">
        <v>2</v>
      </c>
      <c r="AW83" s="3" t="s">
        <v>19</v>
      </c>
      <c r="AX83" s="10"/>
      <c r="AY83" s="9"/>
      <c r="AZ83" s="9"/>
      <c r="BA83" s="9">
        <f t="shared" si="32"/>
        <v>3</v>
      </c>
    </row>
    <row r="84" spans="1:53" x14ac:dyDescent="0.25">
      <c r="A84" s="1">
        <v>2032</v>
      </c>
      <c r="B84" s="1">
        <v>1</v>
      </c>
      <c r="C84" s="1">
        <v>1</v>
      </c>
      <c r="D84" s="1">
        <v>1</v>
      </c>
      <c r="E84" s="9">
        <f t="shared" si="18"/>
        <v>1</v>
      </c>
      <c r="F84" s="11" t="s">
        <v>2</v>
      </c>
      <c r="G84" s="10">
        <v>44550</v>
      </c>
      <c r="H84" s="9" t="e">
        <f>VLOOKUP(A84,'[1]omicron cases'!$A$2:$L$29,5,0)</f>
        <v>#N/A</v>
      </c>
      <c r="I84" s="9" t="e">
        <f t="shared" si="19"/>
        <v>#N/A</v>
      </c>
      <c r="J84" s="9">
        <f t="shared" si="20"/>
        <v>0</v>
      </c>
      <c r="K84" s="9">
        <f t="shared" si="21"/>
        <v>1</v>
      </c>
      <c r="L84" s="9" t="e" cm="1">
        <f t="array" ref="L84">IF(M84,M84-G84,NA)</f>
        <v>#NAME?</v>
      </c>
      <c r="M84" s="10"/>
      <c r="O84" s="12">
        <f t="shared" si="22"/>
        <v>44512</v>
      </c>
      <c r="P84" s="9">
        <f t="shared" si="33"/>
        <v>0</v>
      </c>
      <c r="Q84" s="9">
        <f t="shared" si="23"/>
        <v>-44512</v>
      </c>
      <c r="R84" s="2">
        <v>44524</v>
      </c>
      <c r="S84" s="1" t="s">
        <v>1</v>
      </c>
      <c r="T84" s="1" t="s">
        <v>5</v>
      </c>
      <c r="U84" s="11">
        <f t="shared" si="24"/>
        <v>0</v>
      </c>
      <c r="V84" s="2">
        <v>44536</v>
      </c>
      <c r="W84" s="1" t="s">
        <v>1</v>
      </c>
      <c r="X84" s="1" t="s">
        <v>5</v>
      </c>
      <c r="Y84" s="11">
        <f t="shared" si="25"/>
        <v>0</v>
      </c>
      <c r="Z84" s="2">
        <v>44550</v>
      </c>
      <c r="AA84" s="1" t="s">
        <v>2</v>
      </c>
      <c r="AB84" s="1" t="s">
        <v>4</v>
      </c>
      <c r="AC84" s="11">
        <f t="shared" si="26"/>
        <v>1</v>
      </c>
      <c r="AG84" s="11">
        <f t="shared" si="27"/>
        <v>0</v>
      </c>
      <c r="AJ84" s="2">
        <v>44246</v>
      </c>
      <c r="AK84" s="2">
        <v>44512</v>
      </c>
      <c r="AL84" s="3">
        <f t="shared" si="28"/>
        <v>0</v>
      </c>
      <c r="AM84" s="3">
        <f t="shared" si="29"/>
        <v>44512</v>
      </c>
      <c r="AN84" s="9">
        <v>-44512</v>
      </c>
      <c r="AO84" s="9">
        <f t="shared" si="30"/>
        <v>-44246</v>
      </c>
      <c r="AP84" s="9">
        <f t="shared" si="31"/>
        <v>-44246</v>
      </c>
      <c r="AQ84" s="3">
        <v>1</v>
      </c>
      <c r="AR84" s="3">
        <v>1</v>
      </c>
      <c r="AS84" s="9">
        <f t="shared" si="17"/>
        <v>3</v>
      </c>
      <c r="AT84" s="3">
        <v>47</v>
      </c>
      <c r="AU84" s="3" t="s">
        <v>18</v>
      </c>
      <c r="AV84" s="1">
        <v>2</v>
      </c>
      <c r="AW84" s="3" t="s">
        <v>19</v>
      </c>
      <c r="AX84" s="10"/>
      <c r="AY84" s="9"/>
      <c r="AZ84" s="9"/>
      <c r="BA84" s="9">
        <f t="shared" si="32"/>
        <v>3</v>
      </c>
    </row>
    <row r="85" spans="1:53" ht="12.95" customHeight="1" x14ac:dyDescent="0.25">
      <c r="A85" s="1">
        <v>2034</v>
      </c>
      <c r="B85" s="1">
        <v>1</v>
      </c>
      <c r="C85" s="1">
        <v>1</v>
      </c>
      <c r="D85" s="1">
        <v>1</v>
      </c>
      <c r="E85" s="9">
        <f t="shared" si="18"/>
        <v>1</v>
      </c>
      <c r="F85" s="11" t="s">
        <v>2</v>
      </c>
      <c r="G85" s="10">
        <v>44531</v>
      </c>
      <c r="H85" s="9" t="e">
        <f>VLOOKUP(A85,'[1]omicron cases'!$A$2:$L$29,5,0)</f>
        <v>#N/A</v>
      </c>
      <c r="I85" s="9" t="e">
        <f t="shared" si="19"/>
        <v>#N/A</v>
      </c>
      <c r="J85" s="9">
        <f t="shared" si="20"/>
        <v>0</v>
      </c>
      <c r="K85" s="9">
        <f t="shared" si="21"/>
        <v>0</v>
      </c>
      <c r="L85" s="9" cm="1">
        <f t="array" ref="L85">IF(M85,M85-G85,NA)</f>
        <v>0</v>
      </c>
      <c r="M85" s="10">
        <v>44531</v>
      </c>
      <c r="N85" s="9">
        <v>312.250225</v>
      </c>
      <c r="O85" s="12">
        <f t="shared" si="22"/>
        <v>44251</v>
      </c>
      <c r="P85" s="9">
        <f t="shared" si="33"/>
        <v>44531</v>
      </c>
      <c r="Q85" s="9">
        <f t="shared" si="23"/>
        <v>280</v>
      </c>
      <c r="R85" s="2">
        <v>44531</v>
      </c>
      <c r="S85" s="1" t="s">
        <v>2</v>
      </c>
      <c r="T85" s="1" t="s">
        <v>5</v>
      </c>
      <c r="U85" s="11">
        <f t="shared" si="24"/>
        <v>1</v>
      </c>
      <c r="V85" s="2">
        <v>44545</v>
      </c>
      <c r="W85" s="1" t="s">
        <v>1</v>
      </c>
      <c r="X85" s="1" t="s">
        <v>5</v>
      </c>
      <c r="Y85" s="11">
        <f t="shared" si="25"/>
        <v>0</v>
      </c>
      <c r="AC85" s="11">
        <f t="shared" si="26"/>
        <v>0</v>
      </c>
      <c r="AG85" s="11">
        <f t="shared" si="27"/>
        <v>0</v>
      </c>
      <c r="AJ85" s="2">
        <v>44251</v>
      </c>
      <c r="AL85" s="3">
        <f t="shared" si="28"/>
        <v>0</v>
      </c>
      <c r="AM85" s="3">
        <f t="shared" si="29"/>
        <v>-44531</v>
      </c>
      <c r="AN85" s="9">
        <v>280</v>
      </c>
      <c r="AO85" s="9">
        <f t="shared" si="30"/>
        <v>280</v>
      </c>
      <c r="AP85" s="9">
        <f t="shared" si="31"/>
        <v>280</v>
      </c>
      <c r="AQ85" s="3">
        <v>1</v>
      </c>
      <c r="AR85" s="3">
        <v>1</v>
      </c>
      <c r="AS85" s="9">
        <f t="shared" si="17"/>
        <v>2</v>
      </c>
      <c r="AT85" s="3">
        <v>36</v>
      </c>
      <c r="AU85" s="3" t="s">
        <v>16</v>
      </c>
      <c r="AV85" s="3">
        <v>1</v>
      </c>
      <c r="AW85" s="3" t="s">
        <v>17</v>
      </c>
      <c r="AX85" s="10">
        <v>44531</v>
      </c>
      <c r="AY85" s="9">
        <v>312.250225</v>
      </c>
      <c r="AZ85" s="9">
        <v>1</v>
      </c>
      <c r="BA85" s="9">
        <f t="shared" si="32"/>
        <v>2</v>
      </c>
    </row>
    <row r="86" spans="1:53" x14ac:dyDescent="0.25">
      <c r="A86" s="1">
        <v>2037</v>
      </c>
      <c r="B86" s="1">
        <v>1</v>
      </c>
      <c r="C86" s="1">
        <v>1</v>
      </c>
      <c r="D86" s="1">
        <v>1</v>
      </c>
      <c r="E86" s="9">
        <f t="shared" si="18"/>
        <v>1</v>
      </c>
      <c r="F86" s="11" t="s">
        <v>2</v>
      </c>
      <c r="G86" s="10">
        <v>44533</v>
      </c>
      <c r="H86" s="9" t="e">
        <f>VLOOKUP(A86,'[1]omicron cases'!$A$2:$L$29,5,0)</f>
        <v>#N/A</v>
      </c>
      <c r="I86" s="9" t="e">
        <f t="shared" si="19"/>
        <v>#N/A</v>
      </c>
      <c r="J86" s="9">
        <f t="shared" si="20"/>
        <v>0</v>
      </c>
      <c r="K86" s="9">
        <f t="shared" si="21"/>
        <v>0</v>
      </c>
      <c r="L86" s="9" cm="1">
        <f t="array" ref="L86">IF(M86,M86-G86,NA)</f>
        <v>0</v>
      </c>
      <c r="M86" s="10">
        <v>44533</v>
      </c>
      <c r="N86" s="9">
        <v>223.64678190000001</v>
      </c>
      <c r="O86" s="12">
        <f t="shared" si="22"/>
        <v>44251</v>
      </c>
      <c r="P86" s="9">
        <f t="shared" si="33"/>
        <v>44533</v>
      </c>
      <c r="Q86" s="9">
        <f t="shared" si="23"/>
        <v>282</v>
      </c>
      <c r="R86" s="2">
        <v>44533</v>
      </c>
      <c r="S86" s="1" t="s">
        <v>2</v>
      </c>
      <c r="T86" s="1" t="s">
        <v>5</v>
      </c>
      <c r="U86" s="11">
        <f t="shared" si="24"/>
        <v>1</v>
      </c>
      <c r="V86" s="2">
        <v>44543</v>
      </c>
      <c r="W86" s="1" t="s">
        <v>1</v>
      </c>
      <c r="X86" s="1" t="s">
        <v>5</v>
      </c>
      <c r="Y86" s="11">
        <f t="shared" si="25"/>
        <v>0</v>
      </c>
      <c r="AC86" s="11">
        <f t="shared" si="26"/>
        <v>0</v>
      </c>
      <c r="AG86" s="11">
        <f t="shared" si="27"/>
        <v>0</v>
      </c>
      <c r="AJ86" s="2">
        <v>44251</v>
      </c>
      <c r="AL86" s="3">
        <f t="shared" si="28"/>
        <v>0</v>
      </c>
      <c r="AM86" s="3">
        <f t="shared" si="29"/>
        <v>-44533</v>
      </c>
      <c r="AN86" s="9">
        <v>282</v>
      </c>
      <c r="AO86" s="9">
        <f t="shared" si="30"/>
        <v>282</v>
      </c>
      <c r="AP86" s="9">
        <f t="shared" si="31"/>
        <v>282</v>
      </c>
      <c r="AQ86" s="3">
        <v>1</v>
      </c>
      <c r="AR86" s="3">
        <v>1</v>
      </c>
      <c r="AS86" s="9">
        <f t="shared" si="17"/>
        <v>2</v>
      </c>
      <c r="AT86" s="3">
        <v>41</v>
      </c>
      <c r="AU86" s="3" t="s">
        <v>16</v>
      </c>
      <c r="AV86" s="3">
        <v>1</v>
      </c>
      <c r="AW86" s="3" t="s">
        <v>17</v>
      </c>
      <c r="AX86" s="10">
        <v>44533</v>
      </c>
      <c r="AY86" s="9">
        <v>223.64678190000001</v>
      </c>
      <c r="AZ86" s="9">
        <v>1</v>
      </c>
      <c r="BA86" s="9">
        <f t="shared" si="32"/>
        <v>2</v>
      </c>
    </row>
    <row r="87" spans="1:53" x14ac:dyDescent="0.25">
      <c r="A87" s="1">
        <v>2040</v>
      </c>
      <c r="B87" s="1">
        <v>1</v>
      </c>
      <c r="C87" s="1">
        <v>1</v>
      </c>
      <c r="D87" s="1">
        <v>2</v>
      </c>
      <c r="E87" s="9">
        <f t="shared" si="18"/>
        <v>0</v>
      </c>
      <c r="H87" s="9" t="e">
        <f>VLOOKUP(A87,'[1]omicron cases'!$A$2:$L$29,5,0)</f>
        <v>#N/A</v>
      </c>
      <c r="I87" s="9" t="e">
        <f t="shared" si="19"/>
        <v>#N/A</v>
      </c>
      <c r="J87" s="9">
        <f t="shared" si="20"/>
        <v>0</v>
      </c>
      <c r="K87" s="9">
        <f t="shared" si="21"/>
        <v>0</v>
      </c>
      <c r="L87" s="9" cm="1">
        <f t="array" ref="L87">IF(M87,M87-G87,NA)</f>
        <v>44543</v>
      </c>
      <c r="M87" s="10">
        <v>44543</v>
      </c>
      <c r="N87" s="9">
        <v>1449.4807057999999</v>
      </c>
      <c r="O87" s="12">
        <f t="shared" si="22"/>
        <v>44270</v>
      </c>
      <c r="P87" s="9">
        <f t="shared" si="33"/>
        <v>44543</v>
      </c>
      <c r="Q87" s="9">
        <f t="shared" si="23"/>
        <v>273</v>
      </c>
      <c r="R87" s="2">
        <v>44543</v>
      </c>
      <c r="S87" s="1" t="s">
        <v>1</v>
      </c>
      <c r="T87" s="1" t="s">
        <v>4</v>
      </c>
      <c r="U87" s="11">
        <f t="shared" si="24"/>
        <v>0</v>
      </c>
      <c r="Y87" s="11">
        <f t="shared" si="25"/>
        <v>0</v>
      </c>
      <c r="AC87" s="11">
        <f t="shared" si="26"/>
        <v>0</v>
      </c>
      <c r="AG87" s="11">
        <f t="shared" si="27"/>
        <v>0</v>
      </c>
      <c r="AJ87" s="2">
        <v>44270</v>
      </c>
      <c r="AL87" s="3">
        <f t="shared" si="28"/>
        <v>0</v>
      </c>
      <c r="AM87" s="3">
        <f t="shared" si="29"/>
        <v>-44543</v>
      </c>
      <c r="AN87" s="9">
        <v>273</v>
      </c>
      <c r="AO87" s="9">
        <f t="shared" si="30"/>
        <v>273</v>
      </c>
      <c r="AP87" s="9">
        <f t="shared" si="31"/>
        <v>273</v>
      </c>
      <c r="AQ87" s="3">
        <v>1</v>
      </c>
      <c r="AR87" s="3">
        <v>1</v>
      </c>
      <c r="AS87" s="9">
        <f t="shared" si="17"/>
        <v>2</v>
      </c>
      <c r="AT87" s="3">
        <v>46</v>
      </c>
      <c r="AU87" s="3" t="s">
        <v>16</v>
      </c>
      <c r="AV87" s="3">
        <v>1</v>
      </c>
      <c r="AW87" s="3" t="s">
        <v>17</v>
      </c>
      <c r="AX87" s="10">
        <v>44543</v>
      </c>
      <c r="AY87" s="9">
        <v>1449.4807057999999</v>
      </c>
      <c r="AZ87" s="9">
        <v>2</v>
      </c>
      <c r="BA87" s="9">
        <f t="shared" si="32"/>
        <v>2</v>
      </c>
    </row>
    <row r="88" spans="1:53" ht="12.95" customHeight="1" x14ac:dyDescent="0.25">
      <c r="A88" s="1">
        <v>2041</v>
      </c>
      <c r="B88" s="1">
        <v>1</v>
      </c>
      <c r="C88" s="1">
        <v>1</v>
      </c>
      <c r="D88" s="1">
        <v>1</v>
      </c>
      <c r="E88" s="9">
        <f t="shared" si="18"/>
        <v>0</v>
      </c>
      <c r="H88" s="9" t="e">
        <f>VLOOKUP(A88,'[1]omicron cases'!$A$2:$L$29,5,0)</f>
        <v>#N/A</v>
      </c>
      <c r="I88" s="9" t="e">
        <f t="shared" si="19"/>
        <v>#N/A</v>
      </c>
      <c r="J88" s="9">
        <f t="shared" si="20"/>
        <v>1</v>
      </c>
      <c r="K88" s="9">
        <f t="shared" si="21"/>
        <v>0</v>
      </c>
      <c r="L88" s="9" cm="1">
        <f t="array" ref="L88">IF(M88,M88-G88,NA)</f>
        <v>44511</v>
      </c>
      <c r="M88" s="10">
        <v>44511</v>
      </c>
      <c r="O88" s="12">
        <f t="shared" si="22"/>
        <v>44251</v>
      </c>
      <c r="P88" s="9">
        <f t="shared" si="33"/>
        <v>484</v>
      </c>
      <c r="Q88" s="9">
        <f t="shared" si="23"/>
        <v>260</v>
      </c>
      <c r="R88" s="2">
        <v>44538</v>
      </c>
      <c r="S88" s="1" t="s">
        <v>1</v>
      </c>
      <c r="T88" s="1" t="s">
        <v>5</v>
      </c>
      <c r="U88" s="11">
        <f t="shared" si="24"/>
        <v>0</v>
      </c>
      <c r="Y88" s="11">
        <f t="shared" si="25"/>
        <v>0</v>
      </c>
      <c r="AC88" s="11">
        <f t="shared" si="26"/>
        <v>0</v>
      </c>
      <c r="AG88" s="11">
        <f t="shared" si="27"/>
        <v>0</v>
      </c>
      <c r="AH88" s="2">
        <v>44027</v>
      </c>
      <c r="AJ88" s="2">
        <v>44251</v>
      </c>
      <c r="AL88" s="3">
        <f t="shared" si="28"/>
        <v>0</v>
      </c>
      <c r="AM88" s="3">
        <f t="shared" si="29"/>
        <v>-44511</v>
      </c>
      <c r="AN88" s="9">
        <v>260</v>
      </c>
      <c r="AO88" s="9">
        <f t="shared" si="30"/>
        <v>260</v>
      </c>
      <c r="AP88" s="9">
        <f t="shared" si="31"/>
        <v>260</v>
      </c>
      <c r="AQ88" s="3">
        <v>1</v>
      </c>
      <c r="AR88" s="3">
        <v>1</v>
      </c>
      <c r="AS88" s="9">
        <f t="shared" si="17"/>
        <v>2</v>
      </c>
      <c r="AT88" s="3">
        <v>56</v>
      </c>
      <c r="AU88" s="3" t="s">
        <v>16</v>
      </c>
      <c r="AV88" s="3">
        <v>1</v>
      </c>
      <c r="AW88" s="3" t="s">
        <v>17</v>
      </c>
      <c r="AX88" s="10">
        <v>44511</v>
      </c>
      <c r="AY88" s="9">
        <v>103.98235560000001</v>
      </c>
      <c r="AZ88" s="9">
        <v>1</v>
      </c>
      <c r="BA88" s="9">
        <f t="shared" si="32"/>
        <v>2</v>
      </c>
    </row>
    <row r="89" spans="1:53" ht="12.95" customHeight="1" x14ac:dyDescent="0.25">
      <c r="A89" s="1">
        <v>2042</v>
      </c>
      <c r="B89" s="1">
        <v>1</v>
      </c>
      <c r="C89" s="1">
        <v>1</v>
      </c>
      <c r="D89" s="1">
        <v>2</v>
      </c>
      <c r="E89" s="9">
        <f t="shared" si="18"/>
        <v>0</v>
      </c>
      <c r="H89" s="9" t="e">
        <f>VLOOKUP(A89,'[1]omicron cases'!$A$2:$L$29,5,0)</f>
        <v>#N/A</v>
      </c>
      <c r="I89" s="9" t="e">
        <f t="shared" si="19"/>
        <v>#N/A</v>
      </c>
      <c r="J89" s="9">
        <f t="shared" si="20"/>
        <v>1</v>
      </c>
      <c r="K89" s="9">
        <f t="shared" si="21"/>
        <v>0</v>
      </c>
      <c r="L89" s="9" t="e" cm="1">
        <f t="array" ref="L89">IF(M89,M89-G89,NA)</f>
        <v>#NAME?</v>
      </c>
      <c r="M89" s="10"/>
      <c r="O89" s="12">
        <f t="shared" si="22"/>
        <v>0</v>
      </c>
      <c r="P89" s="9">
        <f t="shared" si="33"/>
        <v>-44014</v>
      </c>
      <c r="Q89" s="9">
        <f t="shared" si="23"/>
        <v>0</v>
      </c>
      <c r="R89" s="2">
        <v>44552</v>
      </c>
      <c r="S89" s="1" t="s">
        <v>1</v>
      </c>
      <c r="T89" s="1" t="s">
        <v>4</v>
      </c>
      <c r="U89" s="11">
        <f t="shared" si="24"/>
        <v>0</v>
      </c>
      <c r="Y89" s="11">
        <f t="shared" si="25"/>
        <v>0</v>
      </c>
      <c r="AC89" s="11">
        <f t="shared" si="26"/>
        <v>0</v>
      </c>
      <c r="AG89" s="11">
        <f t="shared" si="27"/>
        <v>0</v>
      </c>
      <c r="AH89" s="2">
        <v>44014</v>
      </c>
      <c r="AL89" s="3">
        <f t="shared" si="28"/>
        <v>0</v>
      </c>
      <c r="AM89" s="3">
        <f t="shared" si="29"/>
        <v>0</v>
      </c>
      <c r="AN89" s="9">
        <v>0</v>
      </c>
      <c r="AO89" s="9">
        <f t="shared" si="30"/>
        <v>0</v>
      </c>
      <c r="AP89" s="9">
        <f t="shared" si="31"/>
        <v>0</v>
      </c>
      <c r="AQ89" s="3">
        <v>0</v>
      </c>
      <c r="AR89" s="3">
        <v>0</v>
      </c>
      <c r="AS89" s="9">
        <f t="shared" si="17"/>
        <v>3</v>
      </c>
      <c r="AT89" s="3">
        <v>40</v>
      </c>
      <c r="AU89" s="3" t="s">
        <v>16</v>
      </c>
      <c r="AV89" s="3">
        <v>1</v>
      </c>
      <c r="AW89" s="3" t="s">
        <v>17</v>
      </c>
      <c r="AX89" s="10"/>
      <c r="AY89" s="9"/>
      <c r="AZ89" s="9"/>
      <c r="BA89" s="9">
        <f t="shared" si="32"/>
        <v>3</v>
      </c>
    </row>
    <row r="90" spans="1:53" ht="12.75" customHeight="1" x14ac:dyDescent="0.25">
      <c r="A90" s="1">
        <v>2043</v>
      </c>
      <c r="B90" s="1">
        <v>1</v>
      </c>
      <c r="C90" s="1">
        <v>1</v>
      </c>
      <c r="D90" s="1">
        <v>1</v>
      </c>
      <c r="E90" s="9">
        <f t="shared" si="18"/>
        <v>0</v>
      </c>
      <c r="H90" s="9" t="e">
        <f>VLOOKUP(A90,'[1]omicron cases'!$A$2:$L$29,5,0)</f>
        <v>#N/A</v>
      </c>
      <c r="I90" s="9" t="e">
        <f t="shared" si="19"/>
        <v>#N/A</v>
      </c>
      <c r="J90" s="9">
        <f t="shared" si="20"/>
        <v>0</v>
      </c>
      <c r="K90" s="9">
        <f t="shared" si="21"/>
        <v>1</v>
      </c>
      <c r="L90" s="9" t="e" cm="1">
        <f t="array" ref="L90">IF(M90,M90-G90,NA)</f>
        <v>#NAME?</v>
      </c>
      <c r="M90" s="10"/>
      <c r="O90" s="12">
        <f t="shared" si="22"/>
        <v>44511</v>
      </c>
      <c r="P90" s="9">
        <f t="shared" si="33"/>
        <v>0</v>
      </c>
      <c r="Q90" s="9">
        <f t="shared" si="23"/>
        <v>-44511</v>
      </c>
      <c r="R90" s="2">
        <v>44530</v>
      </c>
      <c r="S90" s="1" t="s">
        <v>1</v>
      </c>
      <c r="T90" s="1" t="s">
        <v>5</v>
      </c>
      <c r="U90" s="11">
        <f t="shared" si="24"/>
        <v>0</v>
      </c>
      <c r="V90" s="2">
        <v>44547</v>
      </c>
      <c r="W90" s="1" t="s">
        <v>1</v>
      </c>
      <c r="X90" s="1" t="s">
        <v>4</v>
      </c>
      <c r="Y90" s="11">
        <f t="shared" si="25"/>
        <v>0</v>
      </c>
      <c r="AC90" s="11">
        <f t="shared" si="26"/>
        <v>0</v>
      </c>
      <c r="AG90" s="11">
        <f t="shared" si="27"/>
        <v>0</v>
      </c>
      <c r="AJ90" s="2">
        <v>44260</v>
      </c>
      <c r="AK90" s="2">
        <v>44511</v>
      </c>
      <c r="AL90" s="3">
        <f t="shared" si="28"/>
        <v>0</v>
      </c>
      <c r="AM90" s="3">
        <f t="shared" si="29"/>
        <v>44511</v>
      </c>
      <c r="AN90" s="9">
        <v>-44511</v>
      </c>
      <c r="AO90" s="9">
        <f t="shared" si="30"/>
        <v>-44260</v>
      </c>
      <c r="AP90" s="9">
        <f t="shared" si="31"/>
        <v>-44260</v>
      </c>
      <c r="AQ90" s="3">
        <v>1</v>
      </c>
      <c r="AR90" s="3">
        <v>1</v>
      </c>
      <c r="AS90" s="9">
        <f t="shared" si="17"/>
        <v>3</v>
      </c>
      <c r="AT90" s="3">
        <v>29</v>
      </c>
      <c r="AU90" s="3" t="s">
        <v>18</v>
      </c>
      <c r="AV90" s="3">
        <v>2</v>
      </c>
      <c r="AW90" s="3" t="s">
        <v>17</v>
      </c>
      <c r="AX90" s="10"/>
      <c r="AY90" s="9"/>
      <c r="AZ90" s="9"/>
      <c r="BA90" s="9">
        <f t="shared" si="32"/>
        <v>3</v>
      </c>
    </row>
    <row r="91" spans="1:53" x14ac:dyDescent="0.25">
      <c r="A91" s="1">
        <v>2044</v>
      </c>
      <c r="B91" s="1">
        <v>1</v>
      </c>
      <c r="C91" s="1">
        <v>1</v>
      </c>
      <c r="D91" s="1">
        <v>1</v>
      </c>
      <c r="E91" s="9">
        <f t="shared" si="18"/>
        <v>0</v>
      </c>
      <c r="H91" s="9" t="e">
        <f>VLOOKUP(A91,'[1]omicron cases'!$A$2:$L$29,5,0)</f>
        <v>#N/A</v>
      </c>
      <c r="I91" s="9" t="e">
        <f t="shared" si="19"/>
        <v>#N/A</v>
      </c>
      <c r="J91" s="9">
        <f t="shared" si="20"/>
        <v>0</v>
      </c>
      <c r="K91" s="9">
        <f t="shared" si="21"/>
        <v>1</v>
      </c>
      <c r="L91" s="9" t="e" cm="1">
        <f t="array" ref="L91">IF(M91,M91-G91,NA)</f>
        <v>#NAME?</v>
      </c>
      <c r="M91" s="10"/>
      <c r="O91" s="12">
        <f t="shared" si="22"/>
        <v>44530</v>
      </c>
      <c r="P91" s="9">
        <f t="shared" si="33"/>
        <v>0</v>
      </c>
      <c r="Q91" s="9">
        <f t="shared" si="23"/>
        <v>-44530</v>
      </c>
      <c r="R91" s="2">
        <v>44540</v>
      </c>
      <c r="S91" s="1" t="s">
        <v>1</v>
      </c>
      <c r="T91" s="1" t="s">
        <v>5</v>
      </c>
      <c r="U91" s="11">
        <f t="shared" si="24"/>
        <v>0</v>
      </c>
      <c r="Y91" s="11">
        <f t="shared" si="25"/>
        <v>0</v>
      </c>
      <c r="AC91" s="11">
        <f t="shared" si="26"/>
        <v>0</v>
      </c>
      <c r="AG91" s="11">
        <f t="shared" si="27"/>
        <v>0</v>
      </c>
      <c r="AJ91" s="2">
        <v>44244</v>
      </c>
      <c r="AK91" s="2">
        <v>44530</v>
      </c>
      <c r="AL91" s="3">
        <f t="shared" si="28"/>
        <v>0</v>
      </c>
      <c r="AM91" s="3">
        <f t="shared" si="29"/>
        <v>44530</v>
      </c>
      <c r="AN91" s="9">
        <v>-44530</v>
      </c>
      <c r="AO91" s="9">
        <f t="shared" si="30"/>
        <v>-44244</v>
      </c>
      <c r="AP91" s="9">
        <f t="shared" si="31"/>
        <v>-44244</v>
      </c>
      <c r="AQ91" s="3">
        <v>1</v>
      </c>
      <c r="AR91" s="3">
        <v>1</v>
      </c>
      <c r="AS91" s="9">
        <f t="shared" si="17"/>
        <v>3</v>
      </c>
      <c r="AT91" s="3">
        <v>30</v>
      </c>
      <c r="AU91" s="3" t="s">
        <v>15</v>
      </c>
      <c r="AV91" s="3">
        <v>1</v>
      </c>
      <c r="AW91" s="3" t="s">
        <v>19</v>
      </c>
      <c r="AX91" s="10"/>
      <c r="AY91" s="9"/>
      <c r="AZ91" s="9"/>
      <c r="BA91" s="9">
        <f t="shared" si="32"/>
        <v>3</v>
      </c>
    </row>
    <row r="92" spans="1:53" x14ac:dyDescent="0.25">
      <c r="A92" s="1">
        <v>2048</v>
      </c>
      <c r="B92" s="1">
        <v>1</v>
      </c>
      <c r="C92" s="1">
        <v>1</v>
      </c>
      <c r="D92" s="1">
        <v>2</v>
      </c>
      <c r="E92" s="9">
        <f t="shared" si="18"/>
        <v>0</v>
      </c>
      <c r="H92" s="9" t="e">
        <f>VLOOKUP(A92,'[1]omicron cases'!$A$2:$L$29,5,0)</f>
        <v>#N/A</v>
      </c>
      <c r="I92" s="9" t="e">
        <f t="shared" si="19"/>
        <v>#N/A</v>
      </c>
      <c r="J92" s="9">
        <f t="shared" si="20"/>
        <v>1</v>
      </c>
      <c r="K92" s="9">
        <f t="shared" si="21"/>
        <v>1</v>
      </c>
      <c r="L92" s="9" t="e" cm="1">
        <f t="array" ref="L92">IF(M92,M92-G92,NA)</f>
        <v>#NAME?</v>
      </c>
      <c r="M92" s="10"/>
      <c r="O92" s="12">
        <f t="shared" si="22"/>
        <v>44532</v>
      </c>
      <c r="P92" s="9">
        <f t="shared" si="33"/>
        <v>-44211</v>
      </c>
      <c r="Q92" s="9">
        <f t="shared" si="23"/>
        <v>-44532</v>
      </c>
      <c r="R92" s="2">
        <v>44540</v>
      </c>
      <c r="S92" s="1" t="s">
        <v>1</v>
      </c>
      <c r="T92" s="1" t="s">
        <v>4</v>
      </c>
      <c r="U92" s="11">
        <f t="shared" si="24"/>
        <v>0</v>
      </c>
      <c r="V92" s="2">
        <v>44560</v>
      </c>
      <c r="W92" s="1" t="s">
        <v>1</v>
      </c>
      <c r="X92" s="1" t="s">
        <v>4</v>
      </c>
      <c r="Y92" s="11">
        <f t="shared" si="25"/>
        <v>0</v>
      </c>
      <c r="AC92" s="11">
        <f t="shared" si="26"/>
        <v>0</v>
      </c>
      <c r="AG92" s="11">
        <f t="shared" si="27"/>
        <v>0</v>
      </c>
      <c r="AH92" s="2">
        <v>44211</v>
      </c>
      <c r="AJ92" s="2">
        <v>44249</v>
      </c>
      <c r="AK92" s="2">
        <v>44532</v>
      </c>
      <c r="AL92" s="3">
        <f t="shared" si="28"/>
        <v>0</v>
      </c>
      <c r="AM92" s="3">
        <f t="shared" si="29"/>
        <v>44532</v>
      </c>
      <c r="AN92" s="9">
        <v>-44532</v>
      </c>
      <c r="AO92" s="9">
        <f t="shared" si="30"/>
        <v>-44249</v>
      </c>
      <c r="AP92" s="9">
        <f t="shared" si="31"/>
        <v>-44249</v>
      </c>
      <c r="AQ92" s="3">
        <v>1</v>
      </c>
      <c r="AR92" s="3">
        <v>1</v>
      </c>
      <c r="AS92" s="9">
        <f t="shared" si="17"/>
        <v>3</v>
      </c>
      <c r="AT92" s="3">
        <v>42</v>
      </c>
      <c r="AU92" s="3" t="s">
        <v>16</v>
      </c>
      <c r="AV92" s="3">
        <v>1</v>
      </c>
      <c r="AW92" s="3" t="s">
        <v>17</v>
      </c>
      <c r="AX92" s="10"/>
      <c r="AY92" s="9"/>
      <c r="AZ92" s="9"/>
      <c r="BA92" s="9">
        <f t="shared" si="32"/>
        <v>3</v>
      </c>
    </row>
    <row r="93" spans="1:53" x14ac:dyDescent="0.25">
      <c r="A93" s="1">
        <v>2055</v>
      </c>
      <c r="B93" s="1">
        <v>1</v>
      </c>
      <c r="C93" s="1">
        <v>1</v>
      </c>
      <c r="D93" s="1">
        <v>1</v>
      </c>
      <c r="E93" s="9">
        <f t="shared" si="18"/>
        <v>1</v>
      </c>
      <c r="F93" s="11" t="s">
        <v>2</v>
      </c>
      <c r="G93" s="10">
        <v>44538</v>
      </c>
      <c r="H93" s="9" t="e">
        <f>VLOOKUP(A93,'[1]omicron cases'!$A$2:$L$29,5,0)</f>
        <v>#N/A</v>
      </c>
      <c r="I93" s="9" t="e">
        <f t="shared" si="19"/>
        <v>#N/A</v>
      </c>
      <c r="J93" s="9">
        <f t="shared" si="20"/>
        <v>1</v>
      </c>
      <c r="K93" s="9">
        <f t="shared" si="21"/>
        <v>1</v>
      </c>
      <c r="L93" s="9" cm="1">
        <f t="array" ref="L93">IF(M93,M93-G93,NA)</f>
        <v>0</v>
      </c>
      <c r="M93" s="10">
        <v>44538</v>
      </c>
      <c r="N93" s="9">
        <v>2933.7269557</v>
      </c>
      <c r="O93" s="12">
        <f t="shared" si="22"/>
        <v>44522</v>
      </c>
      <c r="P93" s="9">
        <f t="shared" si="33"/>
        <v>348</v>
      </c>
      <c r="Q93" s="9">
        <f t="shared" si="23"/>
        <v>16</v>
      </c>
      <c r="R93" s="2">
        <v>44538</v>
      </c>
      <c r="S93" s="2" t="s">
        <v>2</v>
      </c>
      <c r="T93" s="1" t="s">
        <v>5</v>
      </c>
      <c r="U93" s="11">
        <f t="shared" si="24"/>
        <v>1</v>
      </c>
      <c r="Y93" s="11">
        <f t="shared" si="25"/>
        <v>0</v>
      </c>
      <c r="AC93" s="11">
        <f t="shared" si="26"/>
        <v>0</v>
      </c>
      <c r="AG93" s="11">
        <f t="shared" si="27"/>
        <v>0</v>
      </c>
      <c r="AH93" s="2">
        <v>44190</v>
      </c>
      <c r="AJ93" s="2">
        <v>44249</v>
      </c>
      <c r="AK93" s="2">
        <v>44522</v>
      </c>
      <c r="AL93" s="3">
        <f t="shared" si="28"/>
        <v>1</v>
      </c>
      <c r="AM93" s="3">
        <f t="shared" si="29"/>
        <v>-16</v>
      </c>
      <c r="AN93" s="9">
        <v>16</v>
      </c>
      <c r="AO93" s="9">
        <f t="shared" si="30"/>
        <v>289</v>
      </c>
      <c r="AP93" s="9">
        <f t="shared" si="31"/>
        <v>16</v>
      </c>
      <c r="AQ93" s="3">
        <v>1</v>
      </c>
      <c r="AR93" s="3">
        <v>1</v>
      </c>
      <c r="AS93" s="9">
        <f t="shared" si="17"/>
        <v>1</v>
      </c>
      <c r="AT93" s="3">
        <v>39</v>
      </c>
      <c r="AU93" s="3" t="s">
        <v>15</v>
      </c>
      <c r="AV93" s="3">
        <v>1</v>
      </c>
      <c r="AW93" s="3" t="s">
        <v>19</v>
      </c>
      <c r="AX93" s="10">
        <v>44538</v>
      </c>
      <c r="AY93" s="9">
        <v>2933.7269557</v>
      </c>
      <c r="AZ93" s="9">
        <v>2</v>
      </c>
      <c r="BA93" s="9">
        <f t="shared" si="32"/>
        <v>1</v>
      </c>
    </row>
    <row r="94" spans="1:53" x14ac:dyDescent="0.25">
      <c r="A94" s="1">
        <v>2062</v>
      </c>
      <c r="B94" s="1">
        <v>1</v>
      </c>
      <c r="C94" s="1">
        <v>1</v>
      </c>
      <c r="D94" s="1">
        <v>1</v>
      </c>
      <c r="E94" s="9">
        <f t="shared" si="18"/>
        <v>0</v>
      </c>
      <c r="H94" s="9" t="e">
        <f>VLOOKUP(A94,'[1]omicron cases'!$A$2:$L$29,5,0)</f>
        <v>#N/A</v>
      </c>
      <c r="I94" s="9" t="e">
        <f t="shared" si="19"/>
        <v>#N/A</v>
      </c>
      <c r="J94" s="9">
        <f t="shared" si="20"/>
        <v>0</v>
      </c>
      <c r="K94" s="9">
        <f t="shared" si="21"/>
        <v>0</v>
      </c>
      <c r="L94" s="9" cm="1">
        <f t="array" ref="L94">IF(M94,M94-G94,NA)</f>
        <v>44544</v>
      </c>
      <c r="M94" s="10">
        <v>44544</v>
      </c>
      <c r="N94" s="9">
        <v>1189.7026631000001</v>
      </c>
      <c r="O94" s="12">
        <f t="shared" si="22"/>
        <v>44246</v>
      </c>
      <c r="P94" s="9">
        <f t="shared" si="33"/>
        <v>44544</v>
      </c>
      <c r="Q94" s="9">
        <f t="shared" si="23"/>
        <v>298</v>
      </c>
      <c r="R94" s="2">
        <v>44544</v>
      </c>
      <c r="S94" s="1" t="s">
        <v>1</v>
      </c>
      <c r="T94" s="1" t="s">
        <v>5</v>
      </c>
      <c r="U94" s="11">
        <f t="shared" si="24"/>
        <v>0</v>
      </c>
      <c r="Y94" s="11">
        <f t="shared" si="25"/>
        <v>0</v>
      </c>
      <c r="AC94" s="11">
        <f t="shared" si="26"/>
        <v>0</v>
      </c>
      <c r="AG94" s="11">
        <f t="shared" si="27"/>
        <v>0</v>
      </c>
      <c r="AJ94" s="2">
        <v>44246</v>
      </c>
      <c r="AL94" s="3">
        <f t="shared" si="28"/>
        <v>0</v>
      </c>
      <c r="AM94" s="3">
        <f t="shared" si="29"/>
        <v>-44544</v>
      </c>
      <c r="AN94" s="9">
        <v>298</v>
      </c>
      <c r="AO94" s="9">
        <f t="shared" si="30"/>
        <v>298</v>
      </c>
      <c r="AP94" s="9">
        <f t="shared" si="31"/>
        <v>298</v>
      </c>
      <c r="AQ94" s="3">
        <v>1</v>
      </c>
      <c r="AR94" s="3">
        <v>1</v>
      </c>
      <c r="AS94" s="9">
        <f t="shared" si="17"/>
        <v>2</v>
      </c>
      <c r="AT94" s="3">
        <v>38</v>
      </c>
      <c r="AU94" s="3" t="s">
        <v>16</v>
      </c>
      <c r="AV94" s="3">
        <v>1</v>
      </c>
      <c r="AW94" s="3" t="s">
        <v>17</v>
      </c>
      <c r="AX94" s="10">
        <v>44544</v>
      </c>
      <c r="AY94" s="9">
        <v>1189.7026631000001</v>
      </c>
      <c r="AZ94" s="9">
        <v>2</v>
      </c>
      <c r="BA94" s="9">
        <f t="shared" si="32"/>
        <v>2</v>
      </c>
    </row>
    <row r="95" spans="1:53" x14ac:dyDescent="0.25">
      <c r="A95" s="1">
        <v>2064</v>
      </c>
      <c r="B95" s="1">
        <v>1</v>
      </c>
      <c r="C95" s="1">
        <v>1</v>
      </c>
      <c r="D95" s="1">
        <v>1</v>
      </c>
      <c r="E95" s="9">
        <f t="shared" si="18"/>
        <v>0</v>
      </c>
      <c r="H95" s="9" t="e">
        <f>VLOOKUP(A95,'[1]omicron cases'!$A$2:$L$29,5,0)</f>
        <v>#N/A</v>
      </c>
      <c r="I95" s="9" t="e">
        <f t="shared" si="19"/>
        <v>#N/A</v>
      </c>
      <c r="J95" s="9">
        <f t="shared" si="20"/>
        <v>1</v>
      </c>
      <c r="K95" s="9">
        <f t="shared" si="21"/>
        <v>1</v>
      </c>
      <c r="L95" s="9" t="e" cm="1">
        <f t="array" ref="L95">IF(M95,M95-G95,NA)</f>
        <v>#NAME?</v>
      </c>
      <c r="M95" s="10"/>
      <c r="O95" s="12">
        <f t="shared" si="22"/>
        <v>44527</v>
      </c>
      <c r="P95" s="9">
        <f t="shared" si="33"/>
        <v>-44018</v>
      </c>
      <c r="Q95" s="9">
        <f t="shared" si="23"/>
        <v>-44527</v>
      </c>
      <c r="R95" s="2">
        <v>44532</v>
      </c>
      <c r="S95" s="1" t="s">
        <v>1</v>
      </c>
      <c r="T95" s="1" t="s">
        <v>5</v>
      </c>
      <c r="U95" s="11">
        <f t="shared" si="24"/>
        <v>0</v>
      </c>
      <c r="V95" s="2">
        <v>44540</v>
      </c>
      <c r="W95" s="1" t="s">
        <v>1</v>
      </c>
      <c r="X95" s="1" t="s">
        <v>5</v>
      </c>
      <c r="Y95" s="11">
        <f t="shared" si="25"/>
        <v>0</v>
      </c>
      <c r="Z95" s="2">
        <v>44545</v>
      </c>
      <c r="AA95" s="1" t="s">
        <v>1</v>
      </c>
      <c r="AB95" s="1" t="s">
        <v>4</v>
      </c>
      <c r="AC95" s="11">
        <f t="shared" si="26"/>
        <v>0</v>
      </c>
      <c r="AG95" s="11">
        <f t="shared" si="27"/>
        <v>0</v>
      </c>
      <c r="AH95" s="2">
        <v>44018</v>
      </c>
      <c r="AJ95" s="2">
        <v>44252</v>
      </c>
      <c r="AK95" s="2">
        <v>44527</v>
      </c>
      <c r="AL95" s="3">
        <f t="shared" si="28"/>
        <v>0</v>
      </c>
      <c r="AM95" s="3">
        <f t="shared" si="29"/>
        <v>44527</v>
      </c>
      <c r="AN95" s="9">
        <v>-44527</v>
      </c>
      <c r="AO95" s="9">
        <f t="shared" si="30"/>
        <v>-44252</v>
      </c>
      <c r="AP95" s="9">
        <f t="shared" si="31"/>
        <v>-44252</v>
      </c>
      <c r="AQ95" s="3">
        <v>1</v>
      </c>
      <c r="AR95" s="3">
        <v>1</v>
      </c>
      <c r="AS95" s="9">
        <f t="shared" si="17"/>
        <v>3</v>
      </c>
      <c r="AT95" s="3">
        <v>36</v>
      </c>
      <c r="AU95" s="3" t="s">
        <v>16</v>
      </c>
      <c r="AV95" s="3">
        <v>1</v>
      </c>
      <c r="AW95" s="3" t="s">
        <v>17</v>
      </c>
      <c r="AX95" s="10"/>
      <c r="AY95" s="9"/>
      <c r="AZ95" s="9"/>
      <c r="BA95" s="9">
        <f t="shared" si="32"/>
        <v>3</v>
      </c>
    </row>
    <row r="96" spans="1:53" x14ac:dyDescent="0.25">
      <c r="A96" s="1">
        <v>2065</v>
      </c>
      <c r="B96" s="1">
        <v>1</v>
      </c>
      <c r="C96" s="1">
        <v>1</v>
      </c>
      <c r="D96" s="1">
        <v>2</v>
      </c>
      <c r="E96" s="9">
        <f t="shared" si="18"/>
        <v>0</v>
      </c>
      <c r="H96" s="9" t="e">
        <f>VLOOKUP(A96,'[1]omicron cases'!$A$2:$L$29,5,0)</f>
        <v>#N/A</v>
      </c>
      <c r="I96" s="9" t="e">
        <f t="shared" si="19"/>
        <v>#N/A</v>
      </c>
      <c r="J96" s="9">
        <f t="shared" si="20"/>
        <v>1</v>
      </c>
      <c r="K96" s="9">
        <f t="shared" si="21"/>
        <v>0</v>
      </c>
      <c r="L96" s="9" cm="1">
        <f t="array" ref="L96">IF(M96,M96-G96,NA)</f>
        <v>44509</v>
      </c>
      <c r="M96" s="10">
        <v>44509</v>
      </c>
      <c r="N96" s="9">
        <v>1869.6633555999999</v>
      </c>
      <c r="O96" s="12">
        <f t="shared" si="22"/>
        <v>44278</v>
      </c>
      <c r="P96" s="9">
        <f t="shared" si="33"/>
        <v>474</v>
      </c>
      <c r="Q96" s="9">
        <f t="shared" si="23"/>
        <v>231</v>
      </c>
      <c r="R96" s="2">
        <v>44526</v>
      </c>
      <c r="S96" s="1" t="s">
        <v>1</v>
      </c>
      <c r="T96" s="1" t="s">
        <v>4</v>
      </c>
      <c r="U96" s="11">
        <f t="shared" si="24"/>
        <v>0</v>
      </c>
      <c r="V96" s="2">
        <v>44537</v>
      </c>
      <c r="W96" s="1" t="s">
        <v>1</v>
      </c>
      <c r="X96" s="1" t="s">
        <v>4</v>
      </c>
      <c r="Y96" s="11">
        <f t="shared" si="25"/>
        <v>0</v>
      </c>
      <c r="Z96" s="2">
        <v>44553</v>
      </c>
      <c r="AA96" s="1" t="s">
        <v>1</v>
      </c>
      <c r="AB96" s="1" t="s">
        <v>4</v>
      </c>
      <c r="AC96" s="11">
        <f t="shared" si="26"/>
        <v>0</v>
      </c>
      <c r="AG96" s="11">
        <f t="shared" si="27"/>
        <v>0</v>
      </c>
      <c r="AH96" s="2">
        <v>44035</v>
      </c>
      <c r="AJ96" s="2">
        <v>44278</v>
      </c>
      <c r="AL96" s="3">
        <f t="shared" si="28"/>
        <v>0</v>
      </c>
      <c r="AM96" s="3">
        <f t="shared" si="29"/>
        <v>-44509</v>
      </c>
      <c r="AN96" s="9">
        <v>231</v>
      </c>
      <c r="AO96" s="9">
        <f t="shared" si="30"/>
        <v>231</v>
      </c>
      <c r="AP96" s="9">
        <f t="shared" si="31"/>
        <v>231</v>
      </c>
      <c r="AQ96" s="3">
        <v>1</v>
      </c>
      <c r="AR96" s="3">
        <v>1</v>
      </c>
      <c r="AS96" s="9">
        <f t="shared" si="17"/>
        <v>2</v>
      </c>
      <c r="AT96" s="3">
        <v>42</v>
      </c>
      <c r="AU96" s="3" t="s">
        <v>16</v>
      </c>
      <c r="AV96" s="3">
        <v>1</v>
      </c>
      <c r="AW96" s="3" t="s">
        <v>17</v>
      </c>
      <c r="AX96" s="10">
        <v>44509</v>
      </c>
      <c r="AY96" s="9">
        <v>1869.6633555999999</v>
      </c>
      <c r="AZ96" s="9">
        <v>1</v>
      </c>
      <c r="BA96" s="9">
        <f t="shared" si="32"/>
        <v>2</v>
      </c>
    </row>
    <row r="97" spans="1:53" x14ac:dyDescent="0.25">
      <c r="A97" s="1">
        <v>2066</v>
      </c>
      <c r="B97" s="1">
        <v>1</v>
      </c>
      <c r="C97" s="1">
        <v>1</v>
      </c>
      <c r="D97" s="1">
        <v>2</v>
      </c>
      <c r="E97" s="9">
        <f t="shared" si="18"/>
        <v>0</v>
      </c>
      <c r="H97" s="9" t="e">
        <f>VLOOKUP(A97,'[1]omicron cases'!$A$2:$L$29,5,0)</f>
        <v>#N/A</v>
      </c>
      <c r="I97" s="9" t="e">
        <f t="shared" si="19"/>
        <v>#N/A</v>
      </c>
      <c r="J97" s="9">
        <f t="shared" si="20"/>
        <v>1</v>
      </c>
      <c r="K97" s="9">
        <f t="shared" si="21"/>
        <v>0</v>
      </c>
      <c r="L97" s="9" cm="1">
        <f t="array" ref="L97">IF(M97,M97-G97,NA)</f>
        <v>44511</v>
      </c>
      <c r="M97" s="10">
        <v>44511</v>
      </c>
      <c r="N97" s="9">
        <v>274.56297380000001</v>
      </c>
      <c r="O97" s="12">
        <f t="shared" si="22"/>
        <v>0</v>
      </c>
      <c r="P97" s="9">
        <f t="shared" si="33"/>
        <v>101</v>
      </c>
      <c r="Q97" s="9">
        <f t="shared" si="23"/>
        <v>44511</v>
      </c>
      <c r="R97" s="2">
        <v>44526</v>
      </c>
      <c r="S97" s="1" t="s">
        <v>1</v>
      </c>
      <c r="T97" s="1" t="s">
        <v>4</v>
      </c>
      <c r="U97" s="11">
        <f t="shared" si="24"/>
        <v>0</v>
      </c>
      <c r="V97" s="2">
        <v>44540</v>
      </c>
      <c r="W97" s="1" t="s">
        <v>1</v>
      </c>
      <c r="X97" s="1" t="s">
        <v>4</v>
      </c>
      <c r="Y97" s="11">
        <f t="shared" si="25"/>
        <v>0</v>
      </c>
      <c r="Z97" s="2">
        <v>44559</v>
      </c>
      <c r="AA97" s="1" t="s">
        <v>1</v>
      </c>
      <c r="AB97" s="1" t="s">
        <v>4</v>
      </c>
      <c r="AC97" s="11">
        <f t="shared" si="26"/>
        <v>0</v>
      </c>
      <c r="AG97" s="11">
        <f t="shared" si="27"/>
        <v>0</v>
      </c>
      <c r="AH97" s="2">
        <v>44410</v>
      </c>
      <c r="AL97" s="3">
        <f t="shared" si="28"/>
        <v>0</v>
      </c>
      <c r="AM97" s="3">
        <f t="shared" si="29"/>
        <v>-44511</v>
      </c>
      <c r="AN97" s="9">
        <v>44511</v>
      </c>
      <c r="AO97" s="9">
        <f t="shared" si="30"/>
        <v>44511</v>
      </c>
      <c r="AP97" s="9">
        <f t="shared" si="31"/>
        <v>44511</v>
      </c>
      <c r="AQ97" s="3">
        <v>0</v>
      </c>
      <c r="AR97" s="3">
        <v>0</v>
      </c>
      <c r="AS97" s="9">
        <f t="shared" si="17"/>
        <v>3</v>
      </c>
      <c r="AT97" s="3">
        <v>53</v>
      </c>
      <c r="AU97" s="3" t="s">
        <v>16</v>
      </c>
      <c r="AV97" s="3">
        <v>1</v>
      </c>
      <c r="AW97" s="3" t="s">
        <v>17</v>
      </c>
      <c r="AX97" s="10">
        <v>44511</v>
      </c>
      <c r="AY97" s="9">
        <v>274.56297380000001</v>
      </c>
      <c r="AZ97" s="9">
        <v>1</v>
      </c>
      <c r="BA97" s="9">
        <f t="shared" si="32"/>
        <v>3</v>
      </c>
    </row>
    <row r="98" spans="1:53" x14ac:dyDescent="0.25">
      <c r="A98" s="1">
        <v>2069</v>
      </c>
      <c r="B98" s="1">
        <v>1</v>
      </c>
      <c r="C98" s="1">
        <v>1</v>
      </c>
      <c r="D98" s="1">
        <v>1</v>
      </c>
      <c r="E98" s="9">
        <f t="shared" si="18"/>
        <v>0</v>
      </c>
      <c r="H98" s="9" t="e">
        <f>VLOOKUP(A98,'[1]omicron cases'!$A$2:$L$29,5,0)</f>
        <v>#N/A</v>
      </c>
      <c r="I98" s="9" t="e">
        <f t="shared" si="19"/>
        <v>#N/A</v>
      </c>
      <c r="J98" s="9">
        <f t="shared" si="20"/>
        <v>1</v>
      </c>
      <c r="K98" s="9">
        <f t="shared" si="21"/>
        <v>1</v>
      </c>
      <c r="L98" s="9" t="e" cm="1">
        <f t="array" ref="L98">IF(M98,M98-G98,NA)</f>
        <v>#NAME?</v>
      </c>
      <c r="M98" s="10"/>
      <c r="O98" s="12">
        <f t="shared" si="22"/>
        <v>44519</v>
      </c>
      <c r="P98" s="9">
        <f t="shared" si="33"/>
        <v>-44014</v>
      </c>
      <c r="Q98" s="9">
        <f t="shared" si="23"/>
        <v>-44519</v>
      </c>
      <c r="R98" s="2">
        <v>44538</v>
      </c>
      <c r="S98" s="1" t="s">
        <v>1</v>
      </c>
      <c r="T98" s="1" t="s">
        <v>5</v>
      </c>
      <c r="U98" s="11">
        <f t="shared" si="24"/>
        <v>0</v>
      </c>
      <c r="Y98" s="11">
        <f t="shared" si="25"/>
        <v>0</v>
      </c>
      <c r="AC98" s="11">
        <f t="shared" si="26"/>
        <v>0</v>
      </c>
      <c r="AG98" s="11">
        <f t="shared" si="27"/>
        <v>0</v>
      </c>
      <c r="AH98" s="2">
        <v>44014</v>
      </c>
      <c r="AJ98" s="2">
        <v>44253</v>
      </c>
      <c r="AK98" s="2">
        <v>44519</v>
      </c>
      <c r="AL98" s="3">
        <f t="shared" si="28"/>
        <v>0</v>
      </c>
      <c r="AM98" s="3">
        <f t="shared" si="29"/>
        <v>44519</v>
      </c>
      <c r="AN98" s="9">
        <v>-44519</v>
      </c>
      <c r="AO98" s="9">
        <f t="shared" si="30"/>
        <v>-44253</v>
      </c>
      <c r="AP98" s="9">
        <f t="shared" si="31"/>
        <v>-44253</v>
      </c>
      <c r="AQ98" s="3">
        <v>1</v>
      </c>
      <c r="AR98" s="3">
        <v>1</v>
      </c>
      <c r="AS98" s="9">
        <f t="shared" si="17"/>
        <v>3</v>
      </c>
      <c r="AT98" s="3">
        <v>42</v>
      </c>
      <c r="AU98" s="3" t="s">
        <v>16</v>
      </c>
      <c r="AV98" s="3">
        <v>1</v>
      </c>
      <c r="AW98" s="3" t="s">
        <v>17</v>
      </c>
      <c r="AX98" s="10"/>
      <c r="AY98" s="9"/>
      <c r="AZ98" s="9"/>
      <c r="BA98" s="9">
        <f t="shared" si="32"/>
        <v>3</v>
      </c>
    </row>
    <row r="99" spans="1:53" x14ac:dyDescent="0.25">
      <c r="A99" s="1">
        <v>2071</v>
      </c>
      <c r="B99" s="1">
        <v>1</v>
      </c>
      <c r="C99" s="1">
        <v>1</v>
      </c>
      <c r="D99" s="1">
        <v>2</v>
      </c>
      <c r="E99" s="9">
        <f t="shared" si="18"/>
        <v>0</v>
      </c>
      <c r="H99" s="9" t="e">
        <f>VLOOKUP(A99,'[1]omicron cases'!$A$2:$L$29,5,0)</f>
        <v>#N/A</v>
      </c>
      <c r="I99" s="9" t="e">
        <f t="shared" si="19"/>
        <v>#N/A</v>
      </c>
      <c r="J99" s="9">
        <f t="shared" si="20"/>
        <v>1</v>
      </c>
      <c r="K99" s="9">
        <f t="shared" si="21"/>
        <v>1</v>
      </c>
      <c r="L99" s="9" cm="1">
        <f t="array" ref="L99">IF(M99,M99-G99,NA)</f>
        <v>44540</v>
      </c>
      <c r="M99" s="10">
        <v>44540</v>
      </c>
      <c r="N99" s="9">
        <v>1898.4325203999999</v>
      </c>
      <c r="O99" s="12">
        <f t="shared" si="22"/>
        <v>44384</v>
      </c>
      <c r="P99" s="9">
        <f t="shared" si="33"/>
        <v>519</v>
      </c>
      <c r="Q99" s="9">
        <f t="shared" si="23"/>
        <v>156</v>
      </c>
      <c r="R99" s="2">
        <v>44540</v>
      </c>
      <c r="S99" s="1" t="s">
        <v>1</v>
      </c>
      <c r="T99" s="1" t="s">
        <v>4</v>
      </c>
      <c r="U99" s="11">
        <f t="shared" si="24"/>
        <v>0</v>
      </c>
      <c r="Y99" s="11">
        <f t="shared" si="25"/>
        <v>0</v>
      </c>
      <c r="AC99" s="11">
        <f t="shared" si="26"/>
        <v>0</v>
      </c>
      <c r="AG99" s="11">
        <f t="shared" si="27"/>
        <v>0</v>
      </c>
      <c r="AH99" s="2">
        <v>44021</v>
      </c>
      <c r="AJ99" s="2">
        <v>44372</v>
      </c>
      <c r="AK99" s="2">
        <v>44384</v>
      </c>
      <c r="AL99" s="3">
        <f t="shared" si="28"/>
        <v>1</v>
      </c>
      <c r="AM99" s="3">
        <f t="shared" si="29"/>
        <v>-156</v>
      </c>
      <c r="AN99" s="9">
        <v>156</v>
      </c>
      <c r="AO99" s="9">
        <f t="shared" si="30"/>
        <v>168</v>
      </c>
      <c r="AP99" s="9">
        <f t="shared" si="31"/>
        <v>156</v>
      </c>
      <c r="AQ99" s="3">
        <v>2</v>
      </c>
      <c r="AR99" s="3">
        <v>2</v>
      </c>
      <c r="AS99" s="9">
        <f t="shared" si="17"/>
        <v>1</v>
      </c>
      <c r="AT99" s="3">
        <v>50</v>
      </c>
      <c r="AU99" s="3" t="s">
        <v>16</v>
      </c>
      <c r="AV99" s="3">
        <v>1</v>
      </c>
      <c r="AW99" s="3" t="s">
        <v>17</v>
      </c>
      <c r="AX99" s="10">
        <v>44540</v>
      </c>
      <c r="AY99" s="9">
        <v>1898.4325203999999</v>
      </c>
      <c r="AZ99" s="9">
        <v>2</v>
      </c>
      <c r="BA99" s="9">
        <f t="shared" si="32"/>
        <v>1</v>
      </c>
    </row>
    <row r="100" spans="1:53" ht="12.95" customHeight="1" x14ac:dyDescent="0.25">
      <c r="A100" s="1">
        <v>2072</v>
      </c>
      <c r="B100" s="1">
        <v>1</v>
      </c>
      <c r="C100" s="1">
        <v>1</v>
      </c>
      <c r="D100" s="1">
        <v>1</v>
      </c>
      <c r="E100" s="9">
        <f t="shared" si="18"/>
        <v>1</v>
      </c>
      <c r="F100" s="11" t="s">
        <v>2</v>
      </c>
      <c r="G100" s="10">
        <v>44540</v>
      </c>
      <c r="H100" s="9" t="e">
        <f>VLOOKUP(A100,'[1]omicron cases'!$A$2:$L$29,5,0)</f>
        <v>#N/A</v>
      </c>
      <c r="I100" s="9" t="e">
        <f t="shared" si="19"/>
        <v>#N/A</v>
      </c>
      <c r="J100" s="9">
        <f t="shared" si="20"/>
        <v>1</v>
      </c>
      <c r="K100" s="9">
        <f t="shared" si="21"/>
        <v>0</v>
      </c>
      <c r="L100" s="9" cm="1">
        <f t="array" ref="L100">IF(M100,M100-G100,NA)</f>
        <v>-14</v>
      </c>
      <c r="M100" s="10">
        <v>44526</v>
      </c>
      <c r="N100" s="9">
        <v>1585.9038289</v>
      </c>
      <c r="O100" s="12">
        <f t="shared" si="22"/>
        <v>44250</v>
      </c>
      <c r="P100" s="9">
        <f t="shared" si="33"/>
        <v>134</v>
      </c>
      <c r="Q100" s="9">
        <f t="shared" si="23"/>
        <v>276</v>
      </c>
      <c r="R100" s="2">
        <v>44526</v>
      </c>
      <c r="S100" s="1" t="s">
        <v>1</v>
      </c>
      <c r="T100" s="1" t="s">
        <v>5</v>
      </c>
      <c r="U100" s="11">
        <f t="shared" si="24"/>
        <v>0</v>
      </c>
      <c r="V100" s="2">
        <v>44540</v>
      </c>
      <c r="W100" s="1" t="s">
        <v>2</v>
      </c>
      <c r="X100" s="1" t="s">
        <v>5</v>
      </c>
      <c r="Y100" s="11">
        <f t="shared" si="25"/>
        <v>1</v>
      </c>
      <c r="Z100" s="2">
        <v>44550</v>
      </c>
      <c r="AA100" s="1" t="s">
        <v>2</v>
      </c>
      <c r="AB100" s="1" t="s">
        <v>5</v>
      </c>
      <c r="AC100" s="11">
        <f t="shared" si="26"/>
        <v>1</v>
      </c>
      <c r="AD100" s="2">
        <v>44554</v>
      </c>
      <c r="AE100" s="1" t="s">
        <v>1</v>
      </c>
      <c r="AF100" s="1" t="s">
        <v>4</v>
      </c>
      <c r="AG100" s="11">
        <f t="shared" si="27"/>
        <v>0</v>
      </c>
      <c r="AH100" s="2">
        <v>44392</v>
      </c>
      <c r="AJ100" s="2">
        <v>44250</v>
      </c>
      <c r="AL100" s="3">
        <f t="shared" si="28"/>
        <v>0</v>
      </c>
      <c r="AM100" s="3">
        <f t="shared" si="29"/>
        <v>-44526</v>
      </c>
      <c r="AN100" s="9">
        <v>276</v>
      </c>
      <c r="AO100" s="9">
        <f t="shared" si="30"/>
        <v>276</v>
      </c>
      <c r="AP100" s="9">
        <f t="shared" si="31"/>
        <v>276</v>
      </c>
      <c r="AQ100" s="3">
        <v>1</v>
      </c>
      <c r="AR100" s="3">
        <v>1</v>
      </c>
      <c r="AS100" s="9">
        <f t="shared" si="17"/>
        <v>2</v>
      </c>
      <c r="AT100" s="3">
        <v>35</v>
      </c>
      <c r="AU100" s="3" t="s">
        <v>16</v>
      </c>
      <c r="AV100" s="3">
        <v>1</v>
      </c>
      <c r="AW100" s="3" t="s">
        <v>17</v>
      </c>
      <c r="AX100" s="10">
        <v>44526</v>
      </c>
      <c r="AY100" s="9">
        <v>1585.9038289</v>
      </c>
      <c r="AZ100" s="9">
        <v>1</v>
      </c>
      <c r="BA100" s="9">
        <f t="shared" si="32"/>
        <v>2</v>
      </c>
    </row>
    <row r="101" spans="1:53" x14ac:dyDescent="0.25">
      <c r="A101" s="1">
        <v>3001</v>
      </c>
      <c r="B101" s="1">
        <v>1</v>
      </c>
      <c r="C101" s="1">
        <v>1</v>
      </c>
      <c r="D101" s="1">
        <v>1</v>
      </c>
      <c r="E101" s="9">
        <f t="shared" si="18"/>
        <v>0</v>
      </c>
      <c r="H101" s="9" t="e">
        <f>VLOOKUP(A101,'[1]omicron cases'!$A$2:$L$29,5,0)</f>
        <v>#N/A</v>
      </c>
      <c r="I101" s="9" t="e">
        <f t="shared" si="19"/>
        <v>#N/A</v>
      </c>
      <c r="J101" s="9">
        <f t="shared" si="20"/>
        <v>1</v>
      </c>
      <c r="K101" s="9">
        <f t="shared" si="21"/>
        <v>0</v>
      </c>
      <c r="L101" s="9" cm="1">
        <f t="array" ref="L101">IF(M101,M101-G101,NA)</f>
        <v>44533</v>
      </c>
      <c r="M101" s="10">
        <v>44533</v>
      </c>
      <c r="N101" s="9">
        <v>4062.3179476999999</v>
      </c>
      <c r="O101" s="12">
        <f t="shared" si="22"/>
        <v>44253</v>
      </c>
      <c r="P101" s="9">
        <f t="shared" si="33"/>
        <v>137</v>
      </c>
      <c r="Q101" s="9">
        <f t="shared" si="23"/>
        <v>280</v>
      </c>
      <c r="R101" s="2">
        <v>44533</v>
      </c>
      <c r="S101" s="1" t="s">
        <v>1</v>
      </c>
      <c r="T101" s="1" t="s">
        <v>5</v>
      </c>
      <c r="U101" s="11">
        <f t="shared" si="24"/>
        <v>0</v>
      </c>
      <c r="V101" s="2">
        <v>44544</v>
      </c>
      <c r="W101" s="1" t="s">
        <v>1</v>
      </c>
      <c r="X101" s="1" t="s">
        <v>4</v>
      </c>
      <c r="Y101" s="11">
        <f t="shared" si="25"/>
        <v>0</v>
      </c>
      <c r="AC101" s="11">
        <f t="shared" si="26"/>
        <v>0</v>
      </c>
      <c r="AG101" s="11">
        <f t="shared" si="27"/>
        <v>0</v>
      </c>
      <c r="AH101" s="2">
        <v>44396</v>
      </c>
      <c r="AJ101" s="2">
        <v>44253</v>
      </c>
      <c r="AL101" s="3">
        <f t="shared" si="28"/>
        <v>0</v>
      </c>
      <c r="AM101" s="3">
        <f t="shared" si="29"/>
        <v>-44533</v>
      </c>
      <c r="AN101" s="9">
        <v>280</v>
      </c>
      <c r="AO101" s="9">
        <f t="shared" si="30"/>
        <v>280</v>
      </c>
      <c r="AP101" s="9">
        <f t="shared" si="31"/>
        <v>280</v>
      </c>
      <c r="AQ101" s="3">
        <v>1</v>
      </c>
      <c r="AR101" s="3">
        <v>1</v>
      </c>
      <c r="AS101" s="9">
        <f t="shared" si="17"/>
        <v>2</v>
      </c>
      <c r="AT101" s="3">
        <v>53</v>
      </c>
      <c r="AU101" s="3" t="s">
        <v>16</v>
      </c>
      <c r="AV101" s="3">
        <v>1</v>
      </c>
      <c r="AW101" s="3" t="s">
        <v>17</v>
      </c>
      <c r="AX101" s="10">
        <v>44533</v>
      </c>
      <c r="AY101" s="9">
        <v>4062.3179476999999</v>
      </c>
      <c r="AZ101" s="9">
        <v>1</v>
      </c>
      <c r="BA101" s="9">
        <f t="shared" si="32"/>
        <v>2</v>
      </c>
    </row>
    <row r="102" spans="1:53" x14ac:dyDescent="0.25">
      <c r="A102" s="1">
        <v>3003</v>
      </c>
      <c r="B102" s="1">
        <v>1</v>
      </c>
      <c r="C102" s="1">
        <v>1</v>
      </c>
      <c r="D102" s="1">
        <v>1</v>
      </c>
      <c r="E102" s="9">
        <f t="shared" si="18"/>
        <v>0</v>
      </c>
      <c r="H102" s="9" t="e">
        <f>VLOOKUP(A102,'[1]omicron cases'!$A$2:$L$29,5,0)</f>
        <v>#N/A</v>
      </c>
      <c r="I102" s="9" t="e">
        <f t="shared" si="19"/>
        <v>#N/A</v>
      </c>
      <c r="J102" s="9">
        <f t="shared" si="20"/>
        <v>1</v>
      </c>
      <c r="K102" s="9">
        <f t="shared" si="21"/>
        <v>0</v>
      </c>
      <c r="L102" s="9" cm="1">
        <f t="array" ref="L102">IF(M102,M102-G102,NA)</f>
        <v>44525</v>
      </c>
      <c r="M102" s="10">
        <v>44525</v>
      </c>
      <c r="N102" s="9">
        <v>305.05708559999999</v>
      </c>
      <c r="O102" s="12">
        <f t="shared" si="22"/>
        <v>44273</v>
      </c>
      <c r="P102" s="9">
        <f t="shared" si="33"/>
        <v>484</v>
      </c>
      <c r="Q102" s="9">
        <f t="shared" si="23"/>
        <v>252</v>
      </c>
      <c r="R102" s="2">
        <v>44525</v>
      </c>
      <c r="S102" s="1" t="s">
        <v>1</v>
      </c>
      <c r="T102" s="1" t="s">
        <v>4</v>
      </c>
      <c r="U102" s="11">
        <f t="shared" si="24"/>
        <v>0</v>
      </c>
      <c r="V102" s="2">
        <v>44530</v>
      </c>
      <c r="W102" s="1" t="s">
        <v>1</v>
      </c>
      <c r="X102" s="1" t="s">
        <v>5</v>
      </c>
      <c r="Y102" s="11">
        <f t="shared" si="25"/>
        <v>0</v>
      </c>
      <c r="Z102" s="2">
        <v>44552</v>
      </c>
      <c r="AA102" s="1" t="s">
        <v>1</v>
      </c>
      <c r="AB102" s="1" t="s">
        <v>4</v>
      </c>
      <c r="AC102" s="11">
        <f t="shared" si="26"/>
        <v>0</v>
      </c>
      <c r="AG102" s="11">
        <f t="shared" si="27"/>
        <v>0</v>
      </c>
      <c r="AH102" s="2">
        <v>44041</v>
      </c>
      <c r="AJ102" s="2">
        <v>44273</v>
      </c>
      <c r="AL102" s="3">
        <f t="shared" si="28"/>
        <v>0</v>
      </c>
      <c r="AM102" s="3">
        <f t="shared" si="29"/>
        <v>-44525</v>
      </c>
      <c r="AN102" s="9">
        <v>252</v>
      </c>
      <c r="AO102" s="9">
        <f t="shared" si="30"/>
        <v>252</v>
      </c>
      <c r="AP102" s="9">
        <f t="shared" si="31"/>
        <v>252</v>
      </c>
      <c r="AQ102" s="3">
        <v>1</v>
      </c>
      <c r="AR102" s="3">
        <v>1</v>
      </c>
      <c r="AS102" s="9">
        <f t="shared" si="17"/>
        <v>2</v>
      </c>
      <c r="AT102" s="3">
        <v>57</v>
      </c>
      <c r="AU102" s="3" t="s">
        <v>16</v>
      </c>
      <c r="AV102" s="3">
        <v>1</v>
      </c>
      <c r="AW102" s="3" t="s">
        <v>17</v>
      </c>
      <c r="AX102" s="10">
        <v>44525</v>
      </c>
      <c r="AY102" s="9">
        <v>305.05708559999999</v>
      </c>
      <c r="AZ102" s="9">
        <v>1</v>
      </c>
      <c r="BA102" s="9">
        <f t="shared" si="32"/>
        <v>2</v>
      </c>
    </row>
    <row r="103" spans="1:53" ht="12.95" customHeight="1" x14ac:dyDescent="0.25">
      <c r="A103" s="1">
        <v>3004</v>
      </c>
      <c r="B103" s="1">
        <v>1</v>
      </c>
      <c r="C103" s="1">
        <v>1</v>
      </c>
      <c r="D103" s="1">
        <v>2</v>
      </c>
      <c r="E103" s="9">
        <f t="shared" si="18"/>
        <v>0</v>
      </c>
      <c r="H103" s="9" t="e">
        <f>VLOOKUP(A103,'[1]omicron cases'!$A$2:$L$29,5,0)</f>
        <v>#N/A</v>
      </c>
      <c r="I103" s="9" t="e">
        <f t="shared" si="19"/>
        <v>#N/A</v>
      </c>
      <c r="J103" s="9">
        <f t="shared" si="20"/>
        <v>1</v>
      </c>
      <c r="K103" s="9">
        <f t="shared" si="21"/>
        <v>1</v>
      </c>
      <c r="L103" s="9" t="e" cm="1">
        <f t="array" ref="L103">IF(M103,M103-G103,NA)</f>
        <v>#NAME?</v>
      </c>
      <c r="M103" s="10"/>
      <c r="O103" s="12">
        <f t="shared" si="22"/>
        <v>44510</v>
      </c>
      <c r="P103" s="9">
        <f t="shared" si="33"/>
        <v>-44012</v>
      </c>
      <c r="Q103" s="9">
        <f t="shared" si="23"/>
        <v>-44510</v>
      </c>
      <c r="R103" s="2">
        <v>44524</v>
      </c>
      <c r="S103" s="1" t="s">
        <v>1</v>
      </c>
      <c r="T103" s="1" t="s">
        <v>4</v>
      </c>
      <c r="U103" s="11">
        <f t="shared" si="24"/>
        <v>0</v>
      </c>
      <c r="V103" s="2">
        <v>44539</v>
      </c>
      <c r="W103" s="1" t="s">
        <v>1</v>
      </c>
      <c r="X103" s="1" t="s">
        <v>4</v>
      </c>
      <c r="Y103" s="11">
        <f t="shared" si="25"/>
        <v>0</v>
      </c>
      <c r="AC103" s="11">
        <f t="shared" si="26"/>
        <v>0</v>
      </c>
      <c r="AG103" s="11">
        <f t="shared" si="27"/>
        <v>0</v>
      </c>
      <c r="AH103" s="2">
        <v>44012</v>
      </c>
      <c r="AJ103" s="2">
        <v>44246</v>
      </c>
      <c r="AK103" s="2">
        <v>44510</v>
      </c>
      <c r="AL103" s="3">
        <f t="shared" si="28"/>
        <v>0</v>
      </c>
      <c r="AM103" s="3">
        <f t="shared" si="29"/>
        <v>44510</v>
      </c>
      <c r="AN103" s="9">
        <v>-44510</v>
      </c>
      <c r="AO103" s="9">
        <f t="shared" si="30"/>
        <v>-44246</v>
      </c>
      <c r="AP103" s="9">
        <f t="shared" si="31"/>
        <v>-44246</v>
      </c>
      <c r="AQ103" s="3">
        <v>1</v>
      </c>
      <c r="AR103" s="3">
        <v>1</v>
      </c>
      <c r="AS103" s="9">
        <f t="shared" si="17"/>
        <v>3</v>
      </c>
      <c r="AT103" s="3">
        <v>37</v>
      </c>
      <c r="AU103" s="3" t="s">
        <v>18</v>
      </c>
      <c r="AV103" s="3">
        <v>2</v>
      </c>
      <c r="AW103" s="3" t="s">
        <v>17</v>
      </c>
      <c r="AX103" s="10"/>
      <c r="AY103" s="9"/>
      <c r="AZ103" s="9"/>
      <c r="BA103" s="9">
        <f t="shared" si="32"/>
        <v>3</v>
      </c>
    </row>
    <row r="104" spans="1:53" x14ac:dyDescent="0.25">
      <c r="A104" s="1">
        <v>3006</v>
      </c>
      <c r="B104" s="1">
        <v>1</v>
      </c>
      <c r="C104" s="1">
        <v>1</v>
      </c>
      <c r="D104" s="1">
        <v>2</v>
      </c>
      <c r="E104" s="9">
        <f t="shared" si="18"/>
        <v>0</v>
      </c>
      <c r="H104" s="9" t="e">
        <f>VLOOKUP(A104,'[1]omicron cases'!$A$2:$L$29,5,0)</f>
        <v>#N/A</v>
      </c>
      <c r="I104" s="9" t="e">
        <f t="shared" si="19"/>
        <v>#N/A</v>
      </c>
      <c r="J104" s="9">
        <f t="shared" si="20"/>
        <v>0</v>
      </c>
      <c r="K104" s="9">
        <f t="shared" si="21"/>
        <v>1</v>
      </c>
      <c r="L104" s="9" cm="1">
        <f t="array" ref="L104">IF(M104,M104-G104,NA)</f>
        <v>44540</v>
      </c>
      <c r="M104" s="10">
        <v>44540</v>
      </c>
      <c r="O104" s="12">
        <f t="shared" si="22"/>
        <v>44522</v>
      </c>
      <c r="P104" s="9">
        <f t="shared" si="33"/>
        <v>44540</v>
      </c>
      <c r="Q104" s="9">
        <f t="shared" si="23"/>
        <v>18</v>
      </c>
      <c r="R104" s="2">
        <v>44540</v>
      </c>
      <c r="S104" s="1" t="s">
        <v>1</v>
      </c>
      <c r="T104" s="1" t="s">
        <v>4</v>
      </c>
      <c r="U104" s="11">
        <f t="shared" si="24"/>
        <v>0</v>
      </c>
      <c r="Y104" s="11">
        <f t="shared" si="25"/>
        <v>0</v>
      </c>
      <c r="AC104" s="11">
        <f t="shared" si="26"/>
        <v>0</v>
      </c>
      <c r="AG104" s="11">
        <f t="shared" si="27"/>
        <v>0</v>
      </c>
      <c r="AJ104" s="2">
        <v>44246</v>
      </c>
      <c r="AK104" s="2">
        <v>44522</v>
      </c>
      <c r="AL104" s="3">
        <f t="shared" si="28"/>
        <v>1</v>
      </c>
      <c r="AM104" s="3">
        <f t="shared" si="29"/>
        <v>-18</v>
      </c>
      <c r="AN104" s="9">
        <v>18</v>
      </c>
      <c r="AO104" s="9">
        <f t="shared" si="30"/>
        <v>294</v>
      </c>
      <c r="AP104" s="9">
        <f t="shared" si="31"/>
        <v>18</v>
      </c>
      <c r="AQ104" s="3">
        <v>1</v>
      </c>
      <c r="AR104" s="3">
        <v>1</v>
      </c>
      <c r="AS104" s="9">
        <f t="shared" si="17"/>
        <v>1</v>
      </c>
      <c r="AT104" s="3">
        <v>56</v>
      </c>
      <c r="AU104" s="3" t="s">
        <v>18</v>
      </c>
      <c r="AV104" s="3">
        <v>2</v>
      </c>
      <c r="AW104" s="3" t="s">
        <v>17</v>
      </c>
      <c r="AX104" s="10">
        <v>44540</v>
      </c>
      <c r="AY104" s="9">
        <v>934.66050199999995</v>
      </c>
      <c r="AZ104" s="9">
        <v>2</v>
      </c>
      <c r="BA104" s="9">
        <f t="shared" si="32"/>
        <v>1</v>
      </c>
    </row>
    <row r="105" spans="1:53" ht="12.95" customHeight="1" x14ac:dyDescent="0.25">
      <c r="A105" s="1">
        <v>3010</v>
      </c>
      <c r="B105" s="1">
        <v>1</v>
      </c>
      <c r="C105" s="1">
        <v>1</v>
      </c>
      <c r="D105" s="1">
        <v>1</v>
      </c>
      <c r="E105" s="9">
        <f t="shared" si="18"/>
        <v>0</v>
      </c>
      <c r="H105" s="9" t="e">
        <f>VLOOKUP(A105,'[1]omicron cases'!$A$2:$L$29,5,0)</f>
        <v>#N/A</v>
      </c>
      <c r="I105" s="9" t="e">
        <f t="shared" si="19"/>
        <v>#N/A</v>
      </c>
      <c r="J105" s="9">
        <f t="shared" si="20"/>
        <v>1</v>
      </c>
      <c r="K105" s="9">
        <f t="shared" si="21"/>
        <v>1</v>
      </c>
      <c r="L105" s="9" cm="1">
        <f t="array" ref="L105">IF(M105,M105-G105,NA)</f>
        <v>44491</v>
      </c>
      <c r="M105" s="10">
        <v>44491</v>
      </c>
      <c r="N105" s="9">
        <v>797.91149510000002</v>
      </c>
      <c r="O105" s="12">
        <f t="shared" si="22"/>
        <v>44545</v>
      </c>
      <c r="P105" s="9">
        <f t="shared" si="33"/>
        <v>408</v>
      </c>
      <c r="Q105" s="9">
        <f t="shared" si="23"/>
        <v>-54</v>
      </c>
      <c r="R105" s="2">
        <v>44525</v>
      </c>
      <c r="S105" s="1" t="s">
        <v>1</v>
      </c>
      <c r="T105" s="1" t="s">
        <v>5</v>
      </c>
      <c r="U105" s="11">
        <f t="shared" si="24"/>
        <v>0</v>
      </c>
      <c r="V105" s="2">
        <v>44537</v>
      </c>
      <c r="W105" s="1" t="s">
        <v>1</v>
      </c>
      <c r="X105" s="1" t="s">
        <v>5</v>
      </c>
      <c r="Y105" s="11">
        <f t="shared" si="25"/>
        <v>0</v>
      </c>
      <c r="Z105" s="2">
        <v>44553</v>
      </c>
      <c r="AA105" s="1" t="s">
        <v>1</v>
      </c>
      <c r="AB105" s="1" t="s">
        <v>5</v>
      </c>
      <c r="AC105" s="11">
        <f t="shared" si="26"/>
        <v>0</v>
      </c>
      <c r="AG105" s="11">
        <f t="shared" si="27"/>
        <v>0</v>
      </c>
      <c r="AH105" s="2">
        <v>44083</v>
      </c>
      <c r="AJ105" s="2">
        <v>44249</v>
      </c>
      <c r="AK105" s="2">
        <v>44545</v>
      </c>
      <c r="AL105" s="3">
        <f t="shared" si="28"/>
        <v>0</v>
      </c>
      <c r="AM105" s="3">
        <f t="shared" si="29"/>
        <v>54</v>
      </c>
      <c r="AN105" s="9">
        <v>-54</v>
      </c>
      <c r="AO105" s="9">
        <f t="shared" si="30"/>
        <v>242</v>
      </c>
      <c r="AP105" s="9">
        <f t="shared" si="31"/>
        <v>242</v>
      </c>
      <c r="AQ105" s="3">
        <v>1</v>
      </c>
      <c r="AR105" s="3">
        <v>1</v>
      </c>
      <c r="AS105" s="9">
        <f t="shared" si="17"/>
        <v>2</v>
      </c>
      <c r="AT105" s="3">
        <v>35</v>
      </c>
      <c r="AU105" s="3" t="s">
        <v>16</v>
      </c>
      <c r="AV105" s="3">
        <v>1</v>
      </c>
      <c r="AW105" s="3" t="s">
        <v>17</v>
      </c>
      <c r="AX105" s="10">
        <v>44491</v>
      </c>
      <c r="AY105" s="9">
        <v>797.91149510000002</v>
      </c>
      <c r="AZ105" s="9">
        <v>1</v>
      </c>
      <c r="BA105" s="9">
        <f t="shared" si="32"/>
        <v>2</v>
      </c>
    </row>
    <row r="106" spans="1:53" ht="12.95" customHeight="1" x14ac:dyDescent="0.25">
      <c r="A106" s="1">
        <v>3011</v>
      </c>
      <c r="B106" s="1">
        <v>1</v>
      </c>
      <c r="C106" s="1">
        <v>1</v>
      </c>
      <c r="D106" s="1">
        <v>2</v>
      </c>
      <c r="E106" s="9">
        <f t="shared" si="18"/>
        <v>0</v>
      </c>
      <c r="H106" s="9" t="e">
        <f>VLOOKUP(A106,'[1]omicron cases'!$A$2:$L$29,5,0)</f>
        <v>#N/A</v>
      </c>
      <c r="I106" s="9" t="e">
        <f t="shared" si="19"/>
        <v>#N/A</v>
      </c>
      <c r="J106" s="9">
        <f t="shared" si="20"/>
        <v>0</v>
      </c>
      <c r="K106" s="9">
        <f t="shared" si="21"/>
        <v>1</v>
      </c>
      <c r="L106" s="9" cm="1">
        <f t="array" ref="L106">IF(M106,M106-G106,NA)</f>
        <v>44530</v>
      </c>
      <c r="M106" s="10">
        <v>44530</v>
      </c>
      <c r="N106" s="9">
        <v>84.613952499999996</v>
      </c>
      <c r="O106" s="12">
        <f t="shared" si="22"/>
        <v>44530</v>
      </c>
      <c r="P106" s="9">
        <f t="shared" si="33"/>
        <v>44530</v>
      </c>
      <c r="Q106" s="9">
        <f t="shared" si="23"/>
        <v>0</v>
      </c>
      <c r="R106" s="2">
        <v>44530</v>
      </c>
      <c r="S106" s="1" t="s">
        <v>1</v>
      </c>
      <c r="T106" s="1" t="s">
        <v>4</v>
      </c>
      <c r="U106" s="11">
        <f t="shared" si="24"/>
        <v>0</v>
      </c>
      <c r="V106" s="2">
        <v>44545</v>
      </c>
      <c r="W106" s="1" t="s">
        <v>1</v>
      </c>
      <c r="X106" s="1" t="s">
        <v>4</v>
      </c>
      <c r="Y106" s="11">
        <f t="shared" si="25"/>
        <v>0</v>
      </c>
      <c r="AC106" s="11">
        <f t="shared" si="26"/>
        <v>0</v>
      </c>
      <c r="AG106" s="11">
        <f t="shared" si="27"/>
        <v>0</v>
      </c>
      <c r="AJ106" s="2">
        <v>44244</v>
      </c>
      <c r="AK106" s="2">
        <v>44530</v>
      </c>
      <c r="AL106" s="3">
        <f t="shared" si="28"/>
        <v>0</v>
      </c>
      <c r="AM106" s="3">
        <f t="shared" si="29"/>
        <v>0</v>
      </c>
      <c r="AN106" s="9">
        <v>0</v>
      </c>
      <c r="AO106" s="9">
        <f t="shared" si="30"/>
        <v>286</v>
      </c>
      <c r="AP106" s="9">
        <f t="shared" si="31"/>
        <v>286</v>
      </c>
      <c r="AQ106" s="3">
        <v>1</v>
      </c>
      <c r="AR106" s="3">
        <v>1</v>
      </c>
      <c r="AS106" s="9">
        <f t="shared" si="17"/>
        <v>2</v>
      </c>
      <c r="AT106" s="3">
        <v>36</v>
      </c>
      <c r="AU106" s="3" t="s">
        <v>16</v>
      </c>
      <c r="AV106" s="3">
        <v>1</v>
      </c>
      <c r="AW106" s="3" t="s">
        <v>19</v>
      </c>
      <c r="AX106" s="10">
        <v>44530</v>
      </c>
      <c r="AY106" s="9">
        <v>84.613952499999996</v>
      </c>
      <c r="AZ106" s="9">
        <v>1</v>
      </c>
      <c r="BA106" s="9">
        <f t="shared" si="32"/>
        <v>2</v>
      </c>
    </row>
    <row r="107" spans="1:53" ht="12.95" customHeight="1" x14ac:dyDescent="0.25">
      <c r="A107" s="1">
        <v>3012</v>
      </c>
      <c r="B107" s="1">
        <v>1</v>
      </c>
      <c r="C107" s="1">
        <v>1</v>
      </c>
      <c r="D107" s="1">
        <v>2</v>
      </c>
      <c r="E107" s="9">
        <f t="shared" si="18"/>
        <v>0</v>
      </c>
      <c r="H107" s="9" t="e">
        <f>VLOOKUP(A107,'[1]omicron cases'!$A$2:$L$29,5,0)</f>
        <v>#N/A</v>
      </c>
      <c r="I107" s="9" t="e">
        <f t="shared" si="19"/>
        <v>#N/A</v>
      </c>
      <c r="J107" s="9">
        <f t="shared" si="20"/>
        <v>0</v>
      </c>
      <c r="K107" s="9">
        <f t="shared" si="21"/>
        <v>1</v>
      </c>
      <c r="L107" s="9" t="e" cm="1">
        <f t="array" ref="L107">IF(M107,M107-G107,NA)</f>
        <v>#NAME?</v>
      </c>
      <c r="M107" s="10"/>
      <c r="O107" s="12">
        <f t="shared" si="22"/>
        <v>44515</v>
      </c>
      <c r="P107" s="9">
        <f t="shared" si="33"/>
        <v>0</v>
      </c>
      <c r="Q107" s="9">
        <f t="shared" si="23"/>
        <v>-44515</v>
      </c>
      <c r="R107" s="2">
        <v>44529</v>
      </c>
      <c r="S107" s="1" t="s">
        <v>1</v>
      </c>
      <c r="T107" s="1" t="s">
        <v>4</v>
      </c>
      <c r="U107" s="11">
        <f t="shared" si="24"/>
        <v>0</v>
      </c>
      <c r="V107" s="2">
        <v>44551</v>
      </c>
      <c r="W107" s="1" t="s">
        <v>1</v>
      </c>
      <c r="X107" s="1" t="s">
        <v>4</v>
      </c>
      <c r="Y107" s="11">
        <f t="shared" si="25"/>
        <v>0</v>
      </c>
      <c r="AC107" s="11">
        <f t="shared" si="26"/>
        <v>0</v>
      </c>
      <c r="AG107" s="11">
        <f t="shared" si="27"/>
        <v>0</v>
      </c>
      <c r="AJ107" s="2">
        <v>44245</v>
      </c>
      <c r="AK107" s="2">
        <v>44515</v>
      </c>
      <c r="AL107" s="3">
        <f t="shared" si="28"/>
        <v>0</v>
      </c>
      <c r="AM107" s="3">
        <f t="shared" si="29"/>
        <v>44515</v>
      </c>
      <c r="AN107" s="9">
        <v>-44515</v>
      </c>
      <c r="AO107" s="9">
        <f t="shared" si="30"/>
        <v>-44245</v>
      </c>
      <c r="AP107" s="9">
        <f t="shared" si="31"/>
        <v>-44245</v>
      </c>
      <c r="AQ107" s="3">
        <v>1</v>
      </c>
      <c r="AR107" s="3">
        <v>1</v>
      </c>
      <c r="AS107" s="9">
        <f t="shared" si="17"/>
        <v>3</v>
      </c>
      <c r="AT107" s="3">
        <v>57</v>
      </c>
      <c r="AU107" s="3" t="s">
        <v>18</v>
      </c>
      <c r="AV107" s="3">
        <v>2</v>
      </c>
      <c r="AW107" s="3" t="s">
        <v>17</v>
      </c>
      <c r="AX107" s="10"/>
      <c r="AY107" s="9"/>
      <c r="AZ107" s="9"/>
      <c r="BA107" s="9">
        <f t="shared" si="32"/>
        <v>3</v>
      </c>
    </row>
    <row r="108" spans="1:53" x14ac:dyDescent="0.25">
      <c r="A108" s="1">
        <v>3016</v>
      </c>
      <c r="B108" s="1">
        <v>1</v>
      </c>
      <c r="C108" s="1">
        <v>1</v>
      </c>
      <c r="D108" s="1">
        <v>2</v>
      </c>
      <c r="E108" s="9">
        <f t="shared" si="18"/>
        <v>0</v>
      </c>
      <c r="H108" s="9" t="e">
        <f>VLOOKUP(A108,'[1]omicron cases'!$A$2:$L$29,5,0)</f>
        <v>#N/A</v>
      </c>
      <c r="I108" s="9" t="e">
        <f t="shared" si="19"/>
        <v>#N/A</v>
      </c>
      <c r="J108" s="9">
        <f t="shared" si="20"/>
        <v>1</v>
      </c>
      <c r="K108" s="9">
        <f t="shared" si="21"/>
        <v>0</v>
      </c>
      <c r="L108" s="9" cm="1">
        <f t="array" ref="L108">IF(M108,M108-G108,NA)</f>
        <v>44532</v>
      </c>
      <c r="M108" s="10">
        <v>44532</v>
      </c>
      <c r="N108" s="9">
        <v>133.3118001</v>
      </c>
      <c r="O108" s="12">
        <f t="shared" si="22"/>
        <v>44253</v>
      </c>
      <c r="P108" s="9">
        <f t="shared" si="33"/>
        <v>499</v>
      </c>
      <c r="Q108" s="9">
        <f t="shared" si="23"/>
        <v>279</v>
      </c>
      <c r="R108" s="2">
        <v>44532</v>
      </c>
      <c r="S108" s="1" t="s">
        <v>1</v>
      </c>
      <c r="T108" s="1" t="s">
        <v>4</v>
      </c>
      <c r="U108" s="11">
        <f t="shared" si="24"/>
        <v>0</v>
      </c>
      <c r="V108" s="2">
        <v>44544</v>
      </c>
      <c r="W108" s="1" t="s">
        <v>1</v>
      </c>
      <c r="X108" s="1" t="s">
        <v>4</v>
      </c>
      <c r="Y108" s="11">
        <f t="shared" si="25"/>
        <v>0</v>
      </c>
      <c r="AC108" s="11">
        <f t="shared" si="26"/>
        <v>0</v>
      </c>
      <c r="AG108" s="11">
        <f t="shared" si="27"/>
        <v>0</v>
      </c>
      <c r="AH108" s="2">
        <v>44033</v>
      </c>
      <c r="AJ108" s="2">
        <v>44253</v>
      </c>
      <c r="AL108" s="3">
        <f t="shared" si="28"/>
        <v>0</v>
      </c>
      <c r="AM108" s="3">
        <f t="shared" si="29"/>
        <v>-44532</v>
      </c>
      <c r="AN108" s="9">
        <v>279</v>
      </c>
      <c r="AO108" s="9">
        <f t="shared" si="30"/>
        <v>279</v>
      </c>
      <c r="AP108" s="9">
        <f t="shared" si="31"/>
        <v>279</v>
      </c>
      <c r="AQ108" s="3">
        <v>1</v>
      </c>
      <c r="AR108" s="3">
        <v>1</v>
      </c>
      <c r="AS108" s="9">
        <f t="shared" si="17"/>
        <v>2</v>
      </c>
      <c r="AT108" s="3">
        <v>46</v>
      </c>
      <c r="AU108" s="3" t="s">
        <v>16</v>
      </c>
      <c r="AV108" s="3">
        <v>1</v>
      </c>
      <c r="AW108" s="3" t="s">
        <v>17</v>
      </c>
      <c r="AX108" s="10">
        <v>44532</v>
      </c>
      <c r="AY108" s="9">
        <v>133.3118001</v>
      </c>
      <c r="AZ108" s="9">
        <v>1</v>
      </c>
      <c r="BA108" s="9">
        <f t="shared" si="32"/>
        <v>2</v>
      </c>
    </row>
    <row r="109" spans="1:53" ht="12.95" customHeight="1" x14ac:dyDescent="0.25">
      <c r="A109" s="1">
        <v>3019</v>
      </c>
      <c r="B109" s="1">
        <v>1</v>
      </c>
      <c r="C109" s="1">
        <v>1</v>
      </c>
      <c r="D109" s="1">
        <v>2</v>
      </c>
      <c r="E109" s="9">
        <f t="shared" si="18"/>
        <v>0</v>
      </c>
      <c r="H109" s="9" t="e">
        <f>VLOOKUP(A109,'[1]omicron cases'!$A$2:$L$29,5,0)</f>
        <v>#N/A</v>
      </c>
      <c r="I109" s="9" t="e">
        <f t="shared" si="19"/>
        <v>#N/A</v>
      </c>
      <c r="J109" s="9">
        <f t="shared" si="20"/>
        <v>1</v>
      </c>
      <c r="K109" s="9">
        <f t="shared" si="21"/>
        <v>0</v>
      </c>
      <c r="L109" s="9" cm="1">
        <f t="array" ref="L109">IF(M109,M109-G109,NA)</f>
        <v>44511</v>
      </c>
      <c r="M109" s="10">
        <v>44511</v>
      </c>
      <c r="N109" s="9">
        <v>64.597332199999997</v>
      </c>
      <c r="O109" s="12">
        <f t="shared" si="22"/>
        <v>0</v>
      </c>
      <c r="P109" s="9">
        <f t="shared" si="33"/>
        <v>127</v>
      </c>
      <c r="Q109" s="9">
        <f t="shared" si="23"/>
        <v>44511</v>
      </c>
      <c r="R109" s="2">
        <v>44537</v>
      </c>
      <c r="S109" s="1" t="s">
        <v>1</v>
      </c>
      <c r="T109" s="1" t="s">
        <v>4</v>
      </c>
      <c r="U109" s="11">
        <f t="shared" si="24"/>
        <v>0</v>
      </c>
      <c r="Y109" s="11">
        <f t="shared" si="25"/>
        <v>0</v>
      </c>
      <c r="AC109" s="11">
        <f t="shared" si="26"/>
        <v>0</v>
      </c>
      <c r="AG109" s="11">
        <f t="shared" si="27"/>
        <v>0</v>
      </c>
      <c r="AH109" s="2">
        <v>44384</v>
      </c>
      <c r="AL109" s="3">
        <f t="shared" si="28"/>
        <v>0</v>
      </c>
      <c r="AM109" s="3">
        <f t="shared" si="29"/>
        <v>-44511</v>
      </c>
      <c r="AN109" s="9">
        <v>44511</v>
      </c>
      <c r="AO109" s="9">
        <f t="shared" si="30"/>
        <v>44511</v>
      </c>
      <c r="AP109" s="9">
        <f t="shared" si="31"/>
        <v>44511</v>
      </c>
      <c r="AQ109" s="3">
        <v>0</v>
      </c>
      <c r="AR109" s="3">
        <v>0</v>
      </c>
      <c r="AS109" s="9">
        <f t="shared" si="17"/>
        <v>3</v>
      </c>
      <c r="AT109" s="3">
        <v>32</v>
      </c>
      <c r="AU109" s="3" t="s">
        <v>16</v>
      </c>
      <c r="AV109" s="3">
        <v>1</v>
      </c>
      <c r="AW109" s="3" t="s">
        <v>17</v>
      </c>
      <c r="AX109" s="10">
        <v>44511</v>
      </c>
      <c r="AY109" s="9">
        <v>64.597332199999997</v>
      </c>
      <c r="AZ109" s="9">
        <v>1</v>
      </c>
      <c r="BA109" s="9">
        <f t="shared" si="32"/>
        <v>3</v>
      </c>
    </row>
    <row r="110" spans="1:53" x14ac:dyDescent="0.25">
      <c r="A110" s="1">
        <v>3022</v>
      </c>
      <c r="B110" s="1">
        <v>1</v>
      </c>
      <c r="C110" s="1">
        <v>1</v>
      </c>
      <c r="D110" s="1">
        <v>2</v>
      </c>
      <c r="E110" s="9">
        <f t="shared" si="18"/>
        <v>0</v>
      </c>
      <c r="H110" s="9" t="e">
        <f>VLOOKUP(A110,'[1]omicron cases'!$A$2:$L$29,5,0)</f>
        <v>#N/A</v>
      </c>
      <c r="I110" s="9" t="e">
        <f t="shared" si="19"/>
        <v>#N/A</v>
      </c>
      <c r="J110" s="9">
        <f t="shared" si="20"/>
        <v>0</v>
      </c>
      <c r="K110" s="9">
        <f t="shared" si="21"/>
        <v>0</v>
      </c>
      <c r="L110" s="9" cm="1">
        <f t="array" ref="L110">IF(M110,M110-G110,NA)</f>
        <v>44524</v>
      </c>
      <c r="M110" s="10">
        <v>44524</v>
      </c>
      <c r="O110" s="12">
        <f t="shared" si="22"/>
        <v>44319</v>
      </c>
      <c r="P110" s="9">
        <f t="shared" si="33"/>
        <v>44524</v>
      </c>
      <c r="Q110" s="9">
        <f t="shared" si="23"/>
        <v>205</v>
      </c>
      <c r="R110" s="2">
        <v>44524</v>
      </c>
      <c r="S110" s="1" t="s">
        <v>1</v>
      </c>
      <c r="T110" s="1" t="s">
        <v>4</v>
      </c>
      <c r="U110" s="11">
        <f t="shared" si="24"/>
        <v>0</v>
      </c>
      <c r="V110" s="2">
        <v>44545</v>
      </c>
      <c r="W110" s="1" t="s">
        <v>1</v>
      </c>
      <c r="X110" s="1" t="s">
        <v>4</v>
      </c>
      <c r="Y110" s="11">
        <f t="shared" si="25"/>
        <v>0</v>
      </c>
      <c r="AC110" s="11">
        <f t="shared" si="26"/>
        <v>0</v>
      </c>
      <c r="AG110" s="11">
        <f t="shared" si="27"/>
        <v>0</v>
      </c>
      <c r="AJ110" s="2">
        <v>44319</v>
      </c>
      <c r="AL110" s="3">
        <f t="shared" si="28"/>
        <v>0</v>
      </c>
      <c r="AM110" s="3">
        <f t="shared" si="29"/>
        <v>-44524</v>
      </c>
      <c r="AN110" s="9">
        <v>205</v>
      </c>
      <c r="AO110" s="9">
        <f t="shared" si="30"/>
        <v>205</v>
      </c>
      <c r="AP110" s="9">
        <f t="shared" si="31"/>
        <v>205</v>
      </c>
      <c r="AQ110" s="3">
        <v>1</v>
      </c>
      <c r="AR110" s="3">
        <v>1</v>
      </c>
      <c r="AS110" s="9">
        <f t="shared" si="17"/>
        <v>2</v>
      </c>
      <c r="AT110" s="3">
        <v>51</v>
      </c>
      <c r="AU110" s="3" t="s">
        <v>16</v>
      </c>
      <c r="AV110" s="3">
        <v>1</v>
      </c>
      <c r="AW110" s="3" t="s">
        <v>17</v>
      </c>
      <c r="AX110" s="10">
        <v>44524</v>
      </c>
      <c r="AY110" s="9">
        <v>0</v>
      </c>
      <c r="AZ110" s="9">
        <v>1</v>
      </c>
      <c r="BA110" s="9">
        <f t="shared" si="32"/>
        <v>2</v>
      </c>
    </row>
    <row r="111" spans="1:53" x14ac:dyDescent="0.25">
      <c r="A111" s="1">
        <v>3030</v>
      </c>
      <c r="B111" s="1">
        <v>1</v>
      </c>
      <c r="C111" s="1">
        <v>1</v>
      </c>
      <c r="D111" s="1">
        <v>1</v>
      </c>
      <c r="E111" s="9">
        <f t="shared" si="18"/>
        <v>1</v>
      </c>
      <c r="F111" s="11" t="s">
        <v>2</v>
      </c>
      <c r="G111" s="10">
        <v>44528</v>
      </c>
      <c r="H111" s="9" t="e">
        <f>VLOOKUP(A111,'[1]omicron cases'!$A$2:$L$29,5,0)</f>
        <v>#N/A</v>
      </c>
      <c r="I111" s="9" t="e">
        <f t="shared" si="19"/>
        <v>#N/A</v>
      </c>
      <c r="J111" s="9">
        <f t="shared" si="20"/>
        <v>0</v>
      </c>
      <c r="K111" s="9">
        <f t="shared" si="21"/>
        <v>0</v>
      </c>
      <c r="L111" s="9" t="e" cm="1">
        <f t="array" ref="L111">IF(M111,M111-G111,NA)</f>
        <v>#NAME?</v>
      </c>
      <c r="M111" s="10"/>
      <c r="O111" s="12">
        <f t="shared" si="22"/>
        <v>44251</v>
      </c>
      <c r="P111" s="9">
        <f t="shared" si="33"/>
        <v>0</v>
      </c>
      <c r="Q111" s="9">
        <f t="shared" si="23"/>
        <v>-44251</v>
      </c>
      <c r="R111" s="2">
        <v>44528</v>
      </c>
      <c r="S111" s="1" t="s">
        <v>2</v>
      </c>
      <c r="T111" s="1" t="s">
        <v>5</v>
      </c>
      <c r="U111" s="11">
        <f t="shared" si="24"/>
        <v>1</v>
      </c>
      <c r="V111" s="2">
        <v>44537</v>
      </c>
      <c r="W111" s="1" t="s">
        <v>1</v>
      </c>
      <c r="X111" s="1" t="s">
        <v>4</v>
      </c>
      <c r="Y111" s="11">
        <f t="shared" si="25"/>
        <v>0</v>
      </c>
      <c r="AC111" s="11">
        <f t="shared" si="26"/>
        <v>0</v>
      </c>
      <c r="AG111" s="11">
        <f t="shared" si="27"/>
        <v>0</v>
      </c>
      <c r="AJ111" s="2">
        <v>44251</v>
      </c>
      <c r="AL111" s="3">
        <f t="shared" si="28"/>
        <v>0</v>
      </c>
      <c r="AM111" s="3">
        <f t="shared" si="29"/>
        <v>0</v>
      </c>
      <c r="AN111" s="9">
        <v>-44251</v>
      </c>
      <c r="AO111" s="9">
        <f t="shared" si="30"/>
        <v>-44251</v>
      </c>
      <c r="AP111" s="9">
        <f t="shared" si="31"/>
        <v>-44251</v>
      </c>
      <c r="AQ111" s="3">
        <v>1</v>
      </c>
      <c r="AR111" s="3">
        <v>1</v>
      </c>
      <c r="AS111" s="9">
        <f t="shared" si="17"/>
        <v>3</v>
      </c>
      <c r="AT111" s="3">
        <v>30</v>
      </c>
      <c r="AU111" s="3" t="s">
        <v>20</v>
      </c>
      <c r="AV111" s="3">
        <v>2</v>
      </c>
      <c r="AW111" s="3" t="s">
        <v>19</v>
      </c>
      <c r="AX111" s="10"/>
      <c r="AY111" s="9"/>
      <c r="AZ111" s="9"/>
      <c r="BA111" s="9">
        <f t="shared" si="32"/>
        <v>3</v>
      </c>
    </row>
    <row r="112" spans="1:53" ht="12.95" customHeight="1" x14ac:dyDescent="0.25">
      <c r="A112" s="1">
        <v>3034</v>
      </c>
      <c r="B112" s="1">
        <v>1</v>
      </c>
      <c r="C112" s="1">
        <v>1</v>
      </c>
      <c r="D112" s="1">
        <v>2</v>
      </c>
      <c r="E112" s="9">
        <f t="shared" si="18"/>
        <v>0</v>
      </c>
      <c r="H112" s="9" t="e">
        <f>VLOOKUP(A112,'[1]omicron cases'!$A$2:$L$29,5,0)</f>
        <v>#N/A</v>
      </c>
      <c r="I112" s="9" t="e">
        <f t="shared" si="19"/>
        <v>#N/A</v>
      </c>
      <c r="J112" s="9">
        <f t="shared" si="20"/>
        <v>0</v>
      </c>
      <c r="K112" s="9">
        <f t="shared" si="21"/>
        <v>1</v>
      </c>
      <c r="L112" s="9" t="e" cm="1">
        <f t="array" ref="L112">IF(M112,M112-G112,NA)</f>
        <v>#NAME?</v>
      </c>
      <c r="M112" s="10"/>
      <c r="O112" s="12">
        <f t="shared" si="22"/>
        <v>44515</v>
      </c>
      <c r="P112" s="9">
        <f t="shared" si="33"/>
        <v>0</v>
      </c>
      <c r="Q112" s="9">
        <f t="shared" si="23"/>
        <v>-44515</v>
      </c>
      <c r="R112" s="2">
        <v>44526</v>
      </c>
      <c r="S112" s="1" t="s">
        <v>1</v>
      </c>
      <c r="T112" s="1" t="s">
        <v>4</v>
      </c>
      <c r="U112" s="11">
        <f t="shared" si="24"/>
        <v>0</v>
      </c>
      <c r="V112" s="2">
        <v>44538</v>
      </c>
      <c r="W112" s="1" t="s">
        <v>1</v>
      </c>
      <c r="X112" s="1" t="s">
        <v>4</v>
      </c>
      <c r="Y112" s="11">
        <f t="shared" si="25"/>
        <v>0</v>
      </c>
      <c r="AC112" s="11">
        <f t="shared" si="26"/>
        <v>0</v>
      </c>
      <c r="AG112" s="11">
        <f t="shared" si="27"/>
        <v>0</v>
      </c>
      <c r="AJ112" s="2">
        <v>44252</v>
      </c>
      <c r="AK112" s="2">
        <v>44515</v>
      </c>
      <c r="AL112" s="3">
        <f t="shared" si="28"/>
        <v>0</v>
      </c>
      <c r="AM112" s="3">
        <f t="shared" si="29"/>
        <v>44515</v>
      </c>
      <c r="AN112" s="9">
        <v>-44515</v>
      </c>
      <c r="AO112" s="9">
        <f t="shared" si="30"/>
        <v>-44252</v>
      </c>
      <c r="AP112" s="9">
        <f t="shared" si="31"/>
        <v>-44252</v>
      </c>
      <c r="AQ112" s="3">
        <v>1</v>
      </c>
      <c r="AR112" s="3">
        <v>1</v>
      </c>
      <c r="AS112" s="9">
        <f t="shared" si="17"/>
        <v>3</v>
      </c>
      <c r="AT112" s="3">
        <v>31</v>
      </c>
      <c r="AU112" s="3" t="s">
        <v>18</v>
      </c>
      <c r="AV112" s="3">
        <v>2</v>
      </c>
      <c r="AW112" s="3" t="s">
        <v>19</v>
      </c>
      <c r="AX112" s="10"/>
      <c r="AY112" s="9"/>
      <c r="AZ112" s="9"/>
      <c r="BA112" s="9">
        <f t="shared" si="32"/>
        <v>3</v>
      </c>
    </row>
    <row r="113" spans="1:53" x14ac:dyDescent="0.25">
      <c r="A113" s="1">
        <v>3035</v>
      </c>
      <c r="B113" s="1">
        <v>1</v>
      </c>
      <c r="C113" s="1">
        <v>1</v>
      </c>
      <c r="D113" s="1">
        <v>1</v>
      </c>
      <c r="E113" s="9">
        <f t="shared" si="18"/>
        <v>0</v>
      </c>
      <c r="F113" s="11" t="s">
        <v>2</v>
      </c>
      <c r="G113" s="10">
        <v>44530</v>
      </c>
      <c r="H113" s="9" t="e">
        <f>VLOOKUP(A113,'[1]omicron cases'!$A$2:$L$29,5,0)</f>
        <v>#N/A</v>
      </c>
      <c r="I113" s="9" t="e">
        <f t="shared" si="19"/>
        <v>#N/A</v>
      </c>
      <c r="J113" s="9">
        <f t="shared" si="20"/>
        <v>0</v>
      </c>
      <c r="K113" s="9">
        <f t="shared" si="21"/>
        <v>1</v>
      </c>
      <c r="L113" s="9" t="e" cm="1">
        <f t="array" ref="L113">IF(M113,M113-G113,NA)</f>
        <v>#NAME?</v>
      </c>
      <c r="M113" s="10"/>
      <c r="O113" s="12">
        <f t="shared" si="22"/>
        <v>44510</v>
      </c>
      <c r="P113" s="9">
        <f t="shared" si="33"/>
        <v>0</v>
      </c>
      <c r="Q113" s="9">
        <f t="shared" si="23"/>
        <v>-44510</v>
      </c>
      <c r="R113" s="2">
        <v>44543</v>
      </c>
      <c r="S113" s="1" t="s">
        <v>1</v>
      </c>
      <c r="T113" s="1" t="s">
        <v>5</v>
      </c>
      <c r="U113" s="11">
        <f t="shared" si="24"/>
        <v>0</v>
      </c>
      <c r="Y113" s="11">
        <f t="shared" si="25"/>
        <v>0</v>
      </c>
      <c r="AC113" s="11">
        <f t="shared" si="26"/>
        <v>0</v>
      </c>
      <c r="AG113" s="11">
        <f t="shared" si="27"/>
        <v>0</v>
      </c>
      <c r="AJ113" s="2">
        <v>44246</v>
      </c>
      <c r="AK113" s="2">
        <v>44510</v>
      </c>
      <c r="AL113" s="3">
        <f t="shared" si="28"/>
        <v>0</v>
      </c>
      <c r="AM113" s="3">
        <f t="shared" si="29"/>
        <v>44510</v>
      </c>
      <c r="AN113" s="9">
        <v>-44510</v>
      </c>
      <c r="AO113" s="9">
        <f t="shared" si="30"/>
        <v>-44246</v>
      </c>
      <c r="AP113" s="9">
        <f t="shared" si="31"/>
        <v>-44246</v>
      </c>
      <c r="AQ113" s="3">
        <v>1</v>
      </c>
      <c r="AR113" s="3">
        <v>1</v>
      </c>
      <c r="AS113" s="9">
        <f t="shared" si="17"/>
        <v>3</v>
      </c>
      <c r="AT113" s="3">
        <v>34</v>
      </c>
      <c r="AU113" s="3" t="s">
        <v>15</v>
      </c>
      <c r="AV113" s="3">
        <v>1</v>
      </c>
      <c r="AW113" s="3" t="s">
        <v>19</v>
      </c>
      <c r="AX113" s="10"/>
      <c r="AY113" s="9"/>
      <c r="AZ113" s="9"/>
      <c r="BA113" s="9">
        <f t="shared" si="32"/>
        <v>3</v>
      </c>
    </row>
    <row r="114" spans="1:53" x14ac:dyDescent="0.25">
      <c r="A114" s="1">
        <v>3037</v>
      </c>
      <c r="B114" s="1">
        <v>1</v>
      </c>
      <c r="C114" s="1">
        <v>1</v>
      </c>
      <c r="D114" s="1">
        <v>1</v>
      </c>
      <c r="E114" s="9">
        <f t="shared" si="18"/>
        <v>0</v>
      </c>
      <c r="H114" s="9" t="e">
        <f>VLOOKUP(A114,'[1]omicron cases'!$A$2:$L$29,5,0)</f>
        <v>#N/A</v>
      </c>
      <c r="I114" s="9" t="e">
        <f t="shared" si="19"/>
        <v>#N/A</v>
      </c>
      <c r="J114" s="9">
        <f t="shared" si="20"/>
        <v>1</v>
      </c>
      <c r="K114" s="9">
        <f t="shared" si="21"/>
        <v>0</v>
      </c>
      <c r="L114" s="9" cm="1">
        <f t="array" ref="L114">IF(M114,M114-G114,NA)</f>
        <v>44498</v>
      </c>
      <c r="M114" s="10">
        <v>44498</v>
      </c>
      <c r="N114" s="9">
        <v>6949.1087825000004</v>
      </c>
      <c r="O114" s="12">
        <f t="shared" si="22"/>
        <v>44245</v>
      </c>
      <c r="P114" s="9">
        <f t="shared" si="33"/>
        <v>493</v>
      </c>
      <c r="Q114" s="9">
        <f t="shared" si="23"/>
        <v>253</v>
      </c>
      <c r="R114" s="2">
        <v>44524</v>
      </c>
      <c r="S114" s="1" t="s">
        <v>1</v>
      </c>
      <c r="T114" s="1" t="s">
        <v>4</v>
      </c>
      <c r="U114" s="11">
        <f t="shared" si="24"/>
        <v>0</v>
      </c>
      <c r="V114" s="2">
        <v>44537</v>
      </c>
      <c r="W114" s="1" t="s">
        <v>1</v>
      </c>
      <c r="X114" s="1" t="s">
        <v>5</v>
      </c>
      <c r="Y114" s="11">
        <f t="shared" si="25"/>
        <v>0</v>
      </c>
      <c r="Z114" s="2">
        <v>44554</v>
      </c>
      <c r="AA114" s="1" t="s">
        <v>1</v>
      </c>
      <c r="AB114" s="1" t="s">
        <v>4</v>
      </c>
      <c r="AC114" s="11">
        <f t="shared" si="26"/>
        <v>0</v>
      </c>
      <c r="AG114" s="11">
        <f t="shared" si="27"/>
        <v>0</v>
      </c>
      <c r="AH114" s="2">
        <v>44005</v>
      </c>
      <c r="AJ114" s="2">
        <v>44245</v>
      </c>
      <c r="AL114" s="3">
        <f t="shared" si="28"/>
        <v>0</v>
      </c>
      <c r="AM114" s="3">
        <f t="shared" si="29"/>
        <v>-44498</v>
      </c>
      <c r="AN114" s="9">
        <v>253</v>
      </c>
      <c r="AO114" s="9">
        <f t="shared" si="30"/>
        <v>253</v>
      </c>
      <c r="AP114" s="9">
        <f t="shared" si="31"/>
        <v>253</v>
      </c>
      <c r="AQ114" s="3">
        <v>1</v>
      </c>
      <c r="AR114" s="3">
        <v>1</v>
      </c>
      <c r="AS114" s="9">
        <f t="shared" si="17"/>
        <v>2</v>
      </c>
      <c r="AT114" s="3">
        <v>57</v>
      </c>
      <c r="AU114" s="3" t="s">
        <v>16</v>
      </c>
      <c r="AV114" s="3">
        <v>1</v>
      </c>
      <c r="AW114" s="3" t="s">
        <v>17</v>
      </c>
      <c r="AX114" s="10">
        <v>44498</v>
      </c>
      <c r="AY114" s="9">
        <v>6949.1087825000004</v>
      </c>
      <c r="AZ114" s="9">
        <v>1</v>
      </c>
      <c r="BA114" s="9">
        <f t="shared" si="32"/>
        <v>2</v>
      </c>
    </row>
    <row r="115" spans="1:53" x14ac:dyDescent="0.25">
      <c r="A115" s="1">
        <v>3038</v>
      </c>
      <c r="B115" s="1">
        <v>1</v>
      </c>
      <c r="C115" s="1">
        <v>1</v>
      </c>
      <c r="D115" s="1">
        <v>1</v>
      </c>
      <c r="E115" s="9">
        <f t="shared" si="18"/>
        <v>0</v>
      </c>
      <c r="H115" s="9" t="e">
        <f>VLOOKUP(A115,'[1]omicron cases'!$A$2:$L$29,5,0)</f>
        <v>#N/A</v>
      </c>
      <c r="I115" s="9" t="e">
        <f t="shared" si="19"/>
        <v>#N/A</v>
      </c>
      <c r="J115" s="9">
        <f t="shared" si="20"/>
        <v>1</v>
      </c>
      <c r="K115" s="9">
        <f t="shared" si="21"/>
        <v>0</v>
      </c>
      <c r="L115" s="9" cm="1">
        <f t="array" ref="L115">IF(M115,M115-G115,NA)</f>
        <v>44483</v>
      </c>
      <c r="M115" s="10">
        <v>44483</v>
      </c>
      <c r="N115" s="9">
        <v>1408.4698249</v>
      </c>
      <c r="O115" s="12">
        <f t="shared" si="22"/>
        <v>44253</v>
      </c>
      <c r="P115" s="9">
        <f t="shared" si="33"/>
        <v>85</v>
      </c>
      <c r="Q115" s="9">
        <f t="shared" si="23"/>
        <v>230</v>
      </c>
      <c r="R115" s="2">
        <v>44524</v>
      </c>
      <c r="S115" s="1" t="s">
        <v>1</v>
      </c>
      <c r="T115" s="1" t="s">
        <v>5</v>
      </c>
      <c r="U115" s="11">
        <f t="shared" si="24"/>
        <v>0</v>
      </c>
      <c r="V115" s="2">
        <v>44539</v>
      </c>
      <c r="W115" s="1" t="s">
        <v>1</v>
      </c>
      <c r="X115" s="1" t="s">
        <v>5</v>
      </c>
      <c r="Y115" s="11">
        <f t="shared" si="25"/>
        <v>0</v>
      </c>
      <c r="AC115" s="11">
        <f t="shared" si="26"/>
        <v>0</v>
      </c>
      <c r="AG115" s="11">
        <f t="shared" si="27"/>
        <v>0</v>
      </c>
      <c r="AH115" s="2">
        <v>44398</v>
      </c>
      <c r="AJ115" s="2">
        <v>44253</v>
      </c>
      <c r="AL115" s="3">
        <f t="shared" si="28"/>
        <v>0</v>
      </c>
      <c r="AM115" s="3">
        <f t="shared" si="29"/>
        <v>-44483</v>
      </c>
      <c r="AN115" s="9">
        <v>230</v>
      </c>
      <c r="AO115" s="9">
        <f t="shared" si="30"/>
        <v>230</v>
      </c>
      <c r="AP115" s="9">
        <f t="shared" si="31"/>
        <v>230</v>
      </c>
      <c r="AQ115" s="3">
        <v>1</v>
      </c>
      <c r="AR115" s="3">
        <v>1</v>
      </c>
      <c r="AS115" s="9">
        <f t="shared" si="17"/>
        <v>2</v>
      </c>
      <c r="AT115" s="3">
        <v>47</v>
      </c>
      <c r="AU115" s="3" t="s">
        <v>16</v>
      </c>
      <c r="AV115" s="3">
        <v>1</v>
      </c>
      <c r="AW115" s="3" t="s">
        <v>17</v>
      </c>
      <c r="AX115" s="10">
        <v>44483</v>
      </c>
      <c r="AY115" s="9">
        <v>1408.4698249</v>
      </c>
      <c r="AZ115" s="9">
        <v>1</v>
      </c>
      <c r="BA115" s="9">
        <f t="shared" si="32"/>
        <v>2</v>
      </c>
    </row>
    <row r="116" spans="1:53" x14ac:dyDescent="0.25">
      <c r="A116" s="1">
        <v>3039</v>
      </c>
      <c r="B116" s="1">
        <v>1</v>
      </c>
      <c r="C116" s="1">
        <v>1</v>
      </c>
      <c r="D116" s="1">
        <v>1</v>
      </c>
      <c r="E116" s="9">
        <f t="shared" si="18"/>
        <v>0</v>
      </c>
      <c r="H116" s="9" t="e">
        <f>VLOOKUP(A116,'[1]omicron cases'!$A$2:$L$29,5,0)</f>
        <v>#N/A</v>
      </c>
      <c r="I116" s="9" t="e">
        <f t="shared" si="19"/>
        <v>#N/A</v>
      </c>
      <c r="J116" s="9">
        <f t="shared" si="20"/>
        <v>0</v>
      </c>
      <c r="K116" s="9">
        <f t="shared" si="21"/>
        <v>1</v>
      </c>
      <c r="L116" s="9" t="e" cm="1">
        <f t="array" ref="L116">IF(M116,M116-G116,NA)</f>
        <v>#NAME?</v>
      </c>
      <c r="M116" s="10"/>
      <c r="O116" s="12">
        <f t="shared" si="22"/>
        <v>44539</v>
      </c>
      <c r="P116" s="9">
        <f t="shared" si="33"/>
        <v>0</v>
      </c>
      <c r="Q116" s="9">
        <f t="shared" si="23"/>
        <v>-44539</v>
      </c>
      <c r="R116" s="2">
        <v>44531</v>
      </c>
      <c r="S116" s="1" t="s">
        <v>1</v>
      </c>
      <c r="T116" s="1" t="s">
        <v>4</v>
      </c>
      <c r="U116" s="11">
        <f t="shared" si="24"/>
        <v>0</v>
      </c>
      <c r="V116" s="2">
        <v>44543</v>
      </c>
      <c r="W116" s="1" t="s">
        <v>1</v>
      </c>
      <c r="X116" s="1" t="s">
        <v>8</v>
      </c>
      <c r="Y116" s="11">
        <f t="shared" si="25"/>
        <v>0</v>
      </c>
      <c r="AC116" s="11">
        <f t="shared" si="26"/>
        <v>0</v>
      </c>
      <c r="AG116" s="11">
        <f t="shared" si="27"/>
        <v>0</v>
      </c>
      <c r="AJ116" s="2">
        <v>44253</v>
      </c>
      <c r="AK116" s="2">
        <v>44539</v>
      </c>
      <c r="AL116" s="3">
        <f t="shared" si="28"/>
        <v>0</v>
      </c>
      <c r="AM116" s="3">
        <f t="shared" si="29"/>
        <v>44539</v>
      </c>
      <c r="AN116" s="9">
        <v>-44539</v>
      </c>
      <c r="AO116" s="9">
        <f t="shared" si="30"/>
        <v>-44253</v>
      </c>
      <c r="AP116" s="9">
        <f t="shared" si="31"/>
        <v>-44253</v>
      </c>
      <c r="AQ116" s="3">
        <v>1</v>
      </c>
      <c r="AR116" s="3">
        <v>1</v>
      </c>
      <c r="AS116" s="9">
        <f t="shared" si="17"/>
        <v>3</v>
      </c>
      <c r="AT116" s="3">
        <v>54</v>
      </c>
      <c r="AU116" s="3" t="s">
        <v>16</v>
      </c>
      <c r="AV116" s="3">
        <v>1</v>
      </c>
      <c r="AW116" s="3" t="s">
        <v>19</v>
      </c>
      <c r="AX116" s="10"/>
      <c r="AY116" s="9"/>
      <c r="AZ116" s="9"/>
      <c r="BA116" s="9">
        <f t="shared" si="32"/>
        <v>3</v>
      </c>
    </row>
    <row r="117" spans="1:53" ht="12.95" customHeight="1" x14ac:dyDescent="0.25">
      <c r="A117" s="1">
        <v>3041</v>
      </c>
      <c r="B117" s="1">
        <v>1</v>
      </c>
      <c r="C117" s="1">
        <v>1</v>
      </c>
      <c r="D117" s="1">
        <v>2</v>
      </c>
      <c r="E117" s="9">
        <f t="shared" si="18"/>
        <v>0</v>
      </c>
      <c r="H117" s="9" t="e">
        <f>VLOOKUP(A117,'[1]omicron cases'!$A$2:$L$29,5,0)</f>
        <v>#N/A</v>
      </c>
      <c r="I117" s="9" t="e">
        <f t="shared" si="19"/>
        <v>#N/A</v>
      </c>
      <c r="J117" s="9">
        <f t="shared" si="20"/>
        <v>0</v>
      </c>
      <c r="K117" s="9">
        <f t="shared" si="21"/>
        <v>1</v>
      </c>
      <c r="L117" s="9" t="e" cm="1">
        <f t="array" ref="L117">IF(M117,M117-G117,NA)</f>
        <v>#NAME?</v>
      </c>
      <c r="M117" s="10"/>
      <c r="O117" s="12">
        <f t="shared" si="22"/>
        <v>44510</v>
      </c>
      <c r="P117" s="9">
        <f t="shared" si="33"/>
        <v>0</v>
      </c>
      <c r="Q117" s="9">
        <f t="shared" si="23"/>
        <v>-44510</v>
      </c>
      <c r="R117" s="2">
        <v>44530</v>
      </c>
      <c r="S117" s="1" t="s">
        <v>1</v>
      </c>
      <c r="T117" s="1" t="s">
        <v>4</v>
      </c>
      <c r="U117" s="11">
        <f t="shared" si="24"/>
        <v>0</v>
      </c>
      <c r="Y117" s="11">
        <f t="shared" si="25"/>
        <v>0</v>
      </c>
      <c r="AC117" s="11">
        <f t="shared" si="26"/>
        <v>0</v>
      </c>
      <c r="AG117" s="11">
        <f t="shared" si="27"/>
        <v>0</v>
      </c>
      <c r="AJ117" s="2">
        <v>44244</v>
      </c>
      <c r="AK117" s="2">
        <v>44510</v>
      </c>
      <c r="AL117" s="3">
        <f t="shared" si="28"/>
        <v>0</v>
      </c>
      <c r="AM117" s="3">
        <f t="shared" si="29"/>
        <v>44510</v>
      </c>
      <c r="AN117" s="9">
        <v>-44510</v>
      </c>
      <c r="AO117" s="9">
        <f t="shared" si="30"/>
        <v>-44244</v>
      </c>
      <c r="AP117" s="9">
        <f t="shared" si="31"/>
        <v>-44244</v>
      </c>
      <c r="AQ117" s="3">
        <v>1</v>
      </c>
      <c r="AR117" s="3">
        <v>1</v>
      </c>
      <c r="AS117" s="9">
        <f t="shared" si="17"/>
        <v>3</v>
      </c>
      <c r="AT117" s="3">
        <v>56</v>
      </c>
      <c r="AU117" s="3" t="s">
        <v>16</v>
      </c>
      <c r="AV117" s="3">
        <v>1</v>
      </c>
      <c r="AW117" s="3" t="s">
        <v>17</v>
      </c>
      <c r="AX117" s="10"/>
      <c r="AY117" s="9"/>
      <c r="AZ117" s="9"/>
      <c r="BA117" s="9">
        <f t="shared" si="32"/>
        <v>3</v>
      </c>
    </row>
    <row r="118" spans="1:53" x14ac:dyDescent="0.25">
      <c r="A118" s="1">
        <v>3042</v>
      </c>
      <c r="B118" s="1">
        <v>1</v>
      </c>
      <c r="C118" s="1">
        <v>1</v>
      </c>
      <c r="D118" s="1">
        <v>2</v>
      </c>
      <c r="E118" s="9">
        <f t="shared" si="18"/>
        <v>0</v>
      </c>
      <c r="H118" s="9" t="e">
        <f>VLOOKUP(A118,'[1]omicron cases'!$A$2:$L$29,5,0)</f>
        <v>#N/A</v>
      </c>
      <c r="I118" s="9" t="e">
        <f t="shared" si="19"/>
        <v>#N/A</v>
      </c>
      <c r="J118" s="9">
        <f t="shared" si="20"/>
        <v>0</v>
      </c>
      <c r="K118" s="9">
        <f t="shared" si="21"/>
        <v>0</v>
      </c>
      <c r="L118" s="9" cm="1">
        <f t="array" ref="L118">IF(M118,M118-G118,NA)</f>
        <v>44518</v>
      </c>
      <c r="M118" s="10">
        <v>44518</v>
      </c>
      <c r="N118" s="9">
        <v>40.096698199999999</v>
      </c>
      <c r="O118" s="12">
        <f t="shared" si="22"/>
        <v>44246</v>
      </c>
      <c r="P118" s="9">
        <f t="shared" si="33"/>
        <v>44518</v>
      </c>
      <c r="Q118" s="9">
        <f t="shared" si="23"/>
        <v>272</v>
      </c>
      <c r="R118" s="2">
        <v>44530</v>
      </c>
      <c r="S118" s="1" t="s">
        <v>1</v>
      </c>
      <c r="T118" s="1" t="s">
        <v>4</v>
      </c>
      <c r="U118" s="11">
        <f t="shared" si="24"/>
        <v>0</v>
      </c>
      <c r="Y118" s="11">
        <f t="shared" si="25"/>
        <v>0</v>
      </c>
      <c r="AC118" s="11">
        <f t="shared" si="26"/>
        <v>0</v>
      </c>
      <c r="AG118" s="11">
        <f t="shared" si="27"/>
        <v>0</v>
      </c>
      <c r="AJ118" s="2">
        <v>44246</v>
      </c>
      <c r="AL118" s="3">
        <f t="shared" si="28"/>
        <v>0</v>
      </c>
      <c r="AM118" s="3">
        <f t="shared" si="29"/>
        <v>-44518</v>
      </c>
      <c r="AN118" s="9">
        <v>272</v>
      </c>
      <c r="AO118" s="9">
        <f t="shared" si="30"/>
        <v>272</v>
      </c>
      <c r="AP118" s="9">
        <f t="shared" si="31"/>
        <v>272</v>
      </c>
      <c r="AQ118" s="3">
        <v>1</v>
      </c>
      <c r="AR118" s="3">
        <v>1</v>
      </c>
      <c r="AS118" s="9">
        <f t="shared" si="17"/>
        <v>2</v>
      </c>
      <c r="AT118" s="3">
        <v>25</v>
      </c>
      <c r="AU118" s="3" t="s">
        <v>16</v>
      </c>
      <c r="AV118" s="3">
        <v>1</v>
      </c>
      <c r="AW118" s="3" t="s">
        <v>17</v>
      </c>
      <c r="AX118" s="10">
        <v>44518</v>
      </c>
      <c r="AY118" s="9">
        <v>40.096698199999999</v>
      </c>
      <c r="AZ118" s="9">
        <v>1</v>
      </c>
      <c r="BA118" s="9">
        <f t="shared" si="32"/>
        <v>2</v>
      </c>
    </row>
    <row r="119" spans="1:53" x14ac:dyDescent="0.25">
      <c r="A119" s="1">
        <v>3043</v>
      </c>
      <c r="B119" s="1">
        <v>1</v>
      </c>
      <c r="C119" s="1">
        <v>1</v>
      </c>
      <c r="D119" s="1">
        <v>2</v>
      </c>
      <c r="E119" s="9">
        <f t="shared" si="18"/>
        <v>0</v>
      </c>
      <c r="H119" s="9" t="e">
        <f>VLOOKUP(A119,'[1]omicron cases'!$A$2:$L$29,5,0)</f>
        <v>#N/A</v>
      </c>
      <c r="I119" s="9" t="e">
        <f t="shared" si="19"/>
        <v>#N/A</v>
      </c>
      <c r="J119" s="9">
        <f t="shared" si="20"/>
        <v>1</v>
      </c>
      <c r="K119" s="9">
        <f t="shared" si="21"/>
        <v>1</v>
      </c>
      <c r="L119" s="9" cm="1">
        <f t="array" ref="L119">IF(M119,M119-G119,NA)</f>
        <v>44495</v>
      </c>
      <c r="M119" s="10">
        <v>44495</v>
      </c>
      <c r="N119" s="9">
        <v>2098.7244672000002</v>
      </c>
      <c r="O119" s="12">
        <f t="shared" si="22"/>
        <v>44525</v>
      </c>
      <c r="P119" s="9">
        <f t="shared" si="33"/>
        <v>498</v>
      </c>
      <c r="Q119" s="9">
        <f t="shared" si="23"/>
        <v>-30</v>
      </c>
      <c r="R119" s="2">
        <v>44525</v>
      </c>
      <c r="S119" s="1" t="s">
        <v>1</v>
      </c>
      <c r="T119" s="1" t="s">
        <v>4</v>
      </c>
      <c r="U119" s="11">
        <f t="shared" si="24"/>
        <v>0</v>
      </c>
      <c r="V119" s="2">
        <v>44538</v>
      </c>
      <c r="W119" s="1" t="s">
        <v>1</v>
      </c>
      <c r="X119" s="1" t="s">
        <v>4</v>
      </c>
      <c r="Y119" s="11">
        <f t="shared" si="25"/>
        <v>0</v>
      </c>
      <c r="Z119" s="2">
        <v>44559</v>
      </c>
      <c r="AA119" s="1" t="s">
        <v>1</v>
      </c>
      <c r="AB119" s="1" t="s">
        <v>4</v>
      </c>
      <c r="AC119" s="11">
        <f t="shared" si="26"/>
        <v>0</v>
      </c>
      <c r="AG119" s="11">
        <f t="shared" si="27"/>
        <v>0</v>
      </c>
      <c r="AH119" s="2">
        <v>43997</v>
      </c>
      <c r="AJ119" s="2">
        <v>44246</v>
      </c>
      <c r="AK119" s="2">
        <v>44525</v>
      </c>
      <c r="AL119" s="3">
        <f t="shared" si="28"/>
        <v>0</v>
      </c>
      <c r="AM119" s="3">
        <f t="shared" si="29"/>
        <v>30</v>
      </c>
      <c r="AN119" s="9">
        <v>-30</v>
      </c>
      <c r="AO119" s="9">
        <f t="shared" si="30"/>
        <v>249</v>
      </c>
      <c r="AP119" s="9">
        <f t="shared" si="31"/>
        <v>249</v>
      </c>
      <c r="AQ119" s="3">
        <v>1</v>
      </c>
      <c r="AR119" s="3">
        <v>1</v>
      </c>
      <c r="AS119" s="9">
        <f t="shared" si="17"/>
        <v>2</v>
      </c>
      <c r="AT119" s="3">
        <v>63</v>
      </c>
      <c r="AU119" s="3" t="s">
        <v>16</v>
      </c>
      <c r="AV119" s="3">
        <v>1</v>
      </c>
      <c r="AW119" s="3" t="s">
        <v>17</v>
      </c>
      <c r="AX119" s="10">
        <v>44495</v>
      </c>
      <c r="AY119" s="9">
        <v>2098.7244672000002</v>
      </c>
      <c r="AZ119" s="9">
        <v>1</v>
      </c>
      <c r="BA119" s="9">
        <f t="shared" si="32"/>
        <v>2</v>
      </c>
    </row>
    <row r="120" spans="1:53" x14ac:dyDescent="0.25">
      <c r="A120" s="1">
        <v>3044</v>
      </c>
      <c r="B120" s="1">
        <v>1</v>
      </c>
      <c r="C120" s="1">
        <v>1</v>
      </c>
      <c r="D120" s="1">
        <v>2</v>
      </c>
      <c r="E120" s="9">
        <f t="shared" si="18"/>
        <v>0</v>
      </c>
      <c r="H120" s="9" t="e">
        <f>VLOOKUP(A120,'[1]omicron cases'!$A$2:$L$29,5,0)</f>
        <v>#N/A</v>
      </c>
      <c r="I120" s="9" t="e">
        <f t="shared" si="19"/>
        <v>#N/A</v>
      </c>
      <c r="J120" s="9">
        <f t="shared" si="20"/>
        <v>1</v>
      </c>
      <c r="K120" s="9">
        <f t="shared" si="21"/>
        <v>1</v>
      </c>
      <c r="L120" s="9" t="e" cm="1">
        <f t="array" ref="L120">IF(M120,M120-G120,NA)</f>
        <v>#NAME?</v>
      </c>
      <c r="M120" s="10"/>
      <c r="O120" s="12">
        <f t="shared" si="22"/>
        <v>44526</v>
      </c>
      <c r="P120" s="9">
        <f t="shared" si="33"/>
        <v>-44398</v>
      </c>
      <c r="Q120" s="9">
        <f t="shared" si="23"/>
        <v>-44526</v>
      </c>
      <c r="R120" s="2">
        <v>44530</v>
      </c>
      <c r="S120" s="1" t="s">
        <v>1</v>
      </c>
      <c r="T120" s="1" t="s">
        <v>4</v>
      </c>
      <c r="U120" s="11">
        <f t="shared" si="24"/>
        <v>0</v>
      </c>
      <c r="V120" s="2">
        <v>44545</v>
      </c>
      <c r="W120" s="1" t="s">
        <v>1</v>
      </c>
      <c r="X120" s="1" t="s">
        <v>4</v>
      </c>
      <c r="Y120" s="11">
        <f t="shared" si="25"/>
        <v>0</v>
      </c>
      <c r="Z120" s="2">
        <v>44561</v>
      </c>
      <c r="AA120" s="1" t="s">
        <v>1</v>
      </c>
      <c r="AB120" s="1" t="s">
        <v>4</v>
      </c>
      <c r="AC120" s="11">
        <f t="shared" si="26"/>
        <v>0</v>
      </c>
      <c r="AD120" s="1"/>
      <c r="AE120" s="2"/>
      <c r="AG120" s="11">
        <f t="shared" si="27"/>
        <v>0</v>
      </c>
      <c r="AH120" s="2">
        <v>44398</v>
      </c>
      <c r="AJ120" s="2">
        <v>44249</v>
      </c>
      <c r="AK120" s="2">
        <v>44526</v>
      </c>
      <c r="AL120" s="3">
        <f t="shared" si="28"/>
        <v>0</v>
      </c>
      <c r="AM120" s="3">
        <f t="shared" si="29"/>
        <v>44526</v>
      </c>
      <c r="AN120" s="9">
        <v>-44526</v>
      </c>
      <c r="AO120" s="9">
        <f t="shared" si="30"/>
        <v>-44249</v>
      </c>
      <c r="AP120" s="9">
        <f t="shared" si="31"/>
        <v>-44249</v>
      </c>
      <c r="AQ120" s="3">
        <v>1</v>
      </c>
      <c r="AR120" s="3">
        <v>1</v>
      </c>
      <c r="AS120" s="9">
        <f t="shared" si="17"/>
        <v>3</v>
      </c>
      <c r="AT120" s="3">
        <v>52</v>
      </c>
      <c r="AU120" s="3" t="s">
        <v>16</v>
      </c>
      <c r="AV120" s="3">
        <v>1</v>
      </c>
      <c r="AW120" s="3" t="s">
        <v>17</v>
      </c>
      <c r="AX120" s="10"/>
      <c r="AY120" s="9"/>
      <c r="AZ120" s="9"/>
      <c r="BA120" s="9">
        <f t="shared" si="32"/>
        <v>3</v>
      </c>
    </row>
    <row r="121" spans="1:53" x14ac:dyDescent="0.25">
      <c r="A121" s="1">
        <v>3045</v>
      </c>
      <c r="B121" s="1">
        <v>1</v>
      </c>
      <c r="C121" s="1">
        <v>1</v>
      </c>
      <c r="D121" s="1">
        <v>1</v>
      </c>
      <c r="E121" s="9">
        <f t="shared" si="18"/>
        <v>1</v>
      </c>
      <c r="F121" s="11" t="s">
        <v>2</v>
      </c>
      <c r="G121" s="10">
        <v>44552</v>
      </c>
      <c r="H121" s="9" t="e">
        <f>VLOOKUP(A121,'[1]omicron cases'!$A$2:$L$29,5,0)</f>
        <v>#N/A</v>
      </c>
      <c r="I121" s="9" t="e">
        <f t="shared" si="19"/>
        <v>#N/A</v>
      </c>
      <c r="J121" s="9">
        <f t="shared" si="20"/>
        <v>0</v>
      </c>
      <c r="K121" s="9">
        <f t="shared" si="21"/>
        <v>1</v>
      </c>
      <c r="L121" s="9" t="e" cm="1">
        <f t="array" ref="L121">IF(M121,M121-G121,NA)</f>
        <v>#NAME?</v>
      </c>
      <c r="M121" s="10"/>
      <c r="O121" s="12">
        <f t="shared" si="22"/>
        <v>44525</v>
      </c>
      <c r="P121" s="9">
        <f t="shared" si="33"/>
        <v>0</v>
      </c>
      <c r="Q121" s="9">
        <f t="shared" si="23"/>
        <v>-44525</v>
      </c>
      <c r="R121" s="2">
        <v>44525</v>
      </c>
      <c r="S121" s="1" t="s">
        <v>1</v>
      </c>
      <c r="T121" s="1" t="s">
        <v>4</v>
      </c>
      <c r="U121" s="11">
        <f t="shared" si="24"/>
        <v>0</v>
      </c>
      <c r="V121" s="2">
        <v>44538</v>
      </c>
      <c r="W121" s="1" t="s">
        <v>1</v>
      </c>
      <c r="X121" s="1" t="s">
        <v>5</v>
      </c>
      <c r="Y121" s="11">
        <f t="shared" si="25"/>
        <v>0</v>
      </c>
      <c r="Z121" s="2">
        <v>44544</v>
      </c>
      <c r="AA121" s="1" t="s">
        <v>1</v>
      </c>
      <c r="AB121" s="1" t="s">
        <v>4</v>
      </c>
      <c r="AC121" s="11">
        <f t="shared" si="26"/>
        <v>0</v>
      </c>
      <c r="AD121" s="2">
        <v>44552</v>
      </c>
      <c r="AE121" s="1" t="s">
        <v>2</v>
      </c>
      <c r="AF121" s="1" t="s">
        <v>5</v>
      </c>
      <c r="AG121" s="11">
        <f t="shared" si="27"/>
        <v>1</v>
      </c>
      <c r="AJ121" s="2">
        <v>44249</v>
      </c>
      <c r="AK121" s="2">
        <v>44525</v>
      </c>
      <c r="AL121" s="3">
        <f t="shared" si="28"/>
        <v>0</v>
      </c>
      <c r="AM121" s="3">
        <f t="shared" si="29"/>
        <v>44525</v>
      </c>
      <c r="AN121" s="9">
        <v>-44525</v>
      </c>
      <c r="AO121" s="9">
        <f t="shared" si="30"/>
        <v>-44249</v>
      </c>
      <c r="AP121" s="9">
        <f t="shared" si="31"/>
        <v>-44249</v>
      </c>
      <c r="AQ121" s="3">
        <v>1</v>
      </c>
      <c r="AR121" s="3">
        <v>1</v>
      </c>
      <c r="AS121" s="9">
        <f t="shared" si="17"/>
        <v>3</v>
      </c>
      <c r="AT121" s="3">
        <v>33</v>
      </c>
      <c r="AU121" s="3" t="s">
        <v>18</v>
      </c>
      <c r="AV121" s="1">
        <v>2</v>
      </c>
      <c r="AW121" s="3" t="s">
        <v>17</v>
      </c>
      <c r="AX121" s="10"/>
      <c r="AY121" s="9"/>
      <c r="AZ121" s="9"/>
      <c r="BA121" s="9">
        <f t="shared" si="32"/>
        <v>3</v>
      </c>
    </row>
    <row r="122" spans="1:53" ht="12.95" customHeight="1" x14ac:dyDescent="0.25">
      <c r="A122" s="1">
        <v>3046</v>
      </c>
      <c r="B122" s="1">
        <v>1</v>
      </c>
      <c r="C122" s="1">
        <v>1</v>
      </c>
      <c r="D122" s="1">
        <v>1</v>
      </c>
      <c r="E122" s="9">
        <f t="shared" si="18"/>
        <v>0</v>
      </c>
      <c r="H122" s="9" t="e">
        <f>VLOOKUP(A122,'[1]omicron cases'!$A$2:$L$29,5,0)</f>
        <v>#N/A</v>
      </c>
      <c r="I122" s="9" t="e">
        <f t="shared" si="19"/>
        <v>#N/A</v>
      </c>
      <c r="J122" s="9">
        <f t="shared" si="20"/>
        <v>1</v>
      </c>
      <c r="K122" s="9">
        <f t="shared" si="21"/>
        <v>1</v>
      </c>
      <c r="L122" s="9" cm="1">
        <f t="array" ref="L122">IF(M122,M122-G122,NA)</f>
        <v>44512</v>
      </c>
      <c r="M122" s="10">
        <v>44512</v>
      </c>
      <c r="N122" s="9">
        <v>759.39085709999995</v>
      </c>
      <c r="O122" s="12">
        <f t="shared" si="22"/>
        <v>44420</v>
      </c>
      <c r="P122" s="9">
        <f t="shared" si="33"/>
        <v>504</v>
      </c>
      <c r="Q122" s="9">
        <f t="shared" si="23"/>
        <v>92</v>
      </c>
      <c r="R122" s="2">
        <v>44536</v>
      </c>
      <c r="S122" s="1" t="s">
        <v>1</v>
      </c>
      <c r="T122" s="1" t="s">
        <v>5</v>
      </c>
      <c r="U122" s="11">
        <f t="shared" si="24"/>
        <v>0</v>
      </c>
      <c r="Y122" s="11">
        <f t="shared" si="25"/>
        <v>0</v>
      </c>
      <c r="AC122" s="11">
        <f t="shared" si="26"/>
        <v>0</v>
      </c>
      <c r="AG122" s="11">
        <f t="shared" si="27"/>
        <v>0</v>
      </c>
      <c r="AH122" s="2">
        <v>44008</v>
      </c>
      <c r="AJ122" s="2">
        <v>44378</v>
      </c>
      <c r="AK122" s="2">
        <v>44420</v>
      </c>
      <c r="AL122" s="3">
        <f t="shared" si="28"/>
        <v>1</v>
      </c>
      <c r="AM122" s="3">
        <f t="shared" si="29"/>
        <v>-92</v>
      </c>
      <c r="AN122" s="9">
        <v>92</v>
      </c>
      <c r="AO122" s="9">
        <f t="shared" si="30"/>
        <v>134</v>
      </c>
      <c r="AP122" s="9">
        <f t="shared" si="31"/>
        <v>92</v>
      </c>
      <c r="AQ122" s="3">
        <v>2</v>
      </c>
      <c r="AR122" s="3">
        <v>2</v>
      </c>
      <c r="AS122" s="9">
        <f t="shared" si="17"/>
        <v>1</v>
      </c>
      <c r="AT122" s="3">
        <v>29</v>
      </c>
      <c r="AU122" s="3" t="s">
        <v>18</v>
      </c>
      <c r="AV122" s="1">
        <v>2</v>
      </c>
      <c r="AW122" s="3" t="s">
        <v>17</v>
      </c>
      <c r="AX122" s="10">
        <v>44512</v>
      </c>
      <c r="AY122" s="9">
        <v>759.39085709999995</v>
      </c>
      <c r="AZ122" s="9">
        <v>1</v>
      </c>
      <c r="BA122" s="9">
        <f t="shared" si="32"/>
        <v>1</v>
      </c>
    </row>
    <row r="123" spans="1:53" x14ac:dyDescent="0.25">
      <c r="A123" s="1">
        <v>3048</v>
      </c>
      <c r="B123" s="1">
        <v>1</v>
      </c>
      <c r="C123" s="1">
        <v>1</v>
      </c>
      <c r="D123" s="1">
        <v>1</v>
      </c>
      <c r="E123" s="9">
        <f t="shared" si="18"/>
        <v>1</v>
      </c>
      <c r="F123" s="11" t="s">
        <v>2</v>
      </c>
      <c r="G123" s="10">
        <v>44544</v>
      </c>
      <c r="H123" s="9" t="e">
        <f>VLOOKUP(A123,'[1]omicron cases'!$A$2:$L$29,5,0)</f>
        <v>#N/A</v>
      </c>
      <c r="I123" s="9" t="e">
        <f t="shared" si="19"/>
        <v>#N/A</v>
      </c>
      <c r="J123" s="9">
        <f t="shared" si="20"/>
        <v>1</v>
      </c>
      <c r="K123" s="9">
        <f t="shared" si="21"/>
        <v>1</v>
      </c>
      <c r="L123" s="9" t="e" cm="1">
        <f t="array" ref="L123">IF(M123,M123-G123,NA)</f>
        <v>#NAME?</v>
      </c>
      <c r="M123" s="10"/>
      <c r="O123" s="12">
        <f t="shared" si="22"/>
        <v>44526</v>
      </c>
      <c r="P123" s="9">
        <f t="shared" si="33"/>
        <v>-44375</v>
      </c>
      <c r="Q123" s="9">
        <f t="shared" si="23"/>
        <v>-44526</v>
      </c>
      <c r="R123" s="2">
        <v>44525</v>
      </c>
      <c r="S123" s="1" t="s">
        <v>1</v>
      </c>
      <c r="T123" s="1" t="s">
        <v>4</v>
      </c>
      <c r="U123" s="11">
        <f t="shared" si="24"/>
        <v>0</v>
      </c>
      <c r="V123" s="2">
        <v>44538</v>
      </c>
      <c r="W123" s="1" t="s">
        <v>1</v>
      </c>
      <c r="X123" s="1" t="s">
        <v>5</v>
      </c>
      <c r="Y123" s="11">
        <f t="shared" si="25"/>
        <v>0</v>
      </c>
      <c r="Z123" s="2">
        <v>44544</v>
      </c>
      <c r="AA123" s="1" t="s">
        <v>2</v>
      </c>
      <c r="AB123" s="1" t="s">
        <v>5</v>
      </c>
      <c r="AC123" s="11">
        <f t="shared" si="26"/>
        <v>1</v>
      </c>
      <c r="AG123" s="11">
        <f t="shared" si="27"/>
        <v>0</v>
      </c>
      <c r="AH123" s="2">
        <v>44375</v>
      </c>
      <c r="AJ123" s="2">
        <v>44249</v>
      </c>
      <c r="AK123" s="2">
        <v>44526</v>
      </c>
      <c r="AL123" s="3">
        <f t="shared" si="28"/>
        <v>0</v>
      </c>
      <c r="AM123" s="3">
        <f t="shared" si="29"/>
        <v>44526</v>
      </c>
      <c r="AN123" s="9">
        <v>-44526</v>
      </c>
      <c r="AO123" s="9">
        <f t="shared" si="30"/>
        <v>-44249</v>
      </c>
      <c r="AP123" s="9">
        <f t="shared" si="31"/>
        <v>-44249</v>
      </c>
      <c r="AQ123" s="3">
        <v>1</v>
      </c>
      <c r="AR123" s="3">
        <v>1</v>
      </c>
      <c r="AS123" s="9">
        <f t="shared" si="17"/>
        <v>3</v>
      </c>
      <c r="AT123" s="3">
        <v>33</v>
      </c>
      <c r="AU123" s="3" t="s">
        <v>20</v>
      </c>
      <c r="AV123" s="3">
        <v>2</v>
      </c>
      <c r="AW123" s="3" t="s">
        <v>17</v>
      </c>
      <c r="AX123" s="10"/>
      <c r="AY123" s="9"/>
      <c r="AZ123" s="9"/>
      <c r="BA123" s="9">
        <f t="shared" si="32"/>
        <v>3</v>
      </c>
    </row>
    <row r="124" spans="1:53" x14ac:dyDescent="0.25">
      <c r="A124" s="1">
        <v>3049</v>
      </c>
      <c r="B124" s="1">
        <v>1</v>
      </c>
      <c r="C124" s="1">
        <v>1</v>
      </c>
      <c r="D124" s="1">
        <v>1</v>
      </c>
      <c r="E124" s="9">
        <f t="shared" si="18"/>
        <v>0</v>
      </c>
      <c r="F124" s="11" t="s">
        <v>2</v>
      </c>
      <c r="G124" s="10">
        <v>44537</v>
      </c>
      <c r="H124" s="9" t="e">
        <f>VLOOKUP(A124,'[1]omicron cases'!$A$2:$L$29,5,0)</f>
        <v>#N/A</v>
      </c>
      <c r="I124" s="9" t="e">
        <f t="shared" si="19"/>
        <v>#N/A</v>
      </c>
      <c r="J124" s="9">
        <f t="shared" si="20"/>
        <v>0</v>
      </c>
      <c r="K124" s="9">
        <f t="shared" si="21"/>
        <v>0</v>
      </c>
      <c r="L124" s="9" cm="1">
        <f t="array" ref="L124">IF(M124,M124-G124,NA)</f>
        <v>-40</v>
      </c>
      <c r="M124" s="10">
        <v>44497</v>
      </c>
      <c r="N124" s="9">
        <v>58.705038999999999</v>
      </c>
      <c r="O124" s="12">
        <f t="shared" si="22"/>
        <v>44250</v>
      </c>
      <c r="P124" s="9">
        <f t="shared" si="33"/>
        <v>44497</v>
      </c>
      <c r="Q124" s="9">
        <f t="shared" si="23"/>
        <v>247</v>
      </c>
      <c r="R124" s="2">
        <v>44529</v>
      </c>
      <c r="S124" s="1" t="s">
        <v>1</v>
      </c>
      <c r="T124" s="1" t="s">
        <v>4</v>
      </c>
      <c r="U124" s="11">
        <f t="shared" si="24"/>
        <v>0</v>
      </c>
      <c r="V124" s="2">
        <v>44550</v>
      </c>
      <c r="W124" s="1" t="s">
        <v>3</v>
      </c>
      <c r="X124" s="1" t="s">
        <v>5</v>
      </c>
      <c r="Y124" s="11">
        <f t="shared" si="25"/>
        <v>0</v>
      </c>
      <c r="Z124" s="2">
        <v>44551</v>
      </c>
      <c r="AA124" s="1" t="s">
        <v>1</v>
      </c>
      <c r="AB124" s="1" t="s">
        <v>5</v>
      </c>
      <c r="AC124" s="11">
        <f t="shared" si="26"/>
        <v>0</v>
      </c>
      <c r="AG124" s="11">
        <f t="shared" si="27"/>
        <v>0</v>
      </c>
      <c r="AJ124" s="2">
        <v>44250</v>
      </c>
      <c r="AL124" s="3">
        <f t="shared" si="28"/>
        <v>0</v>
      </c>
      <c r="AM124" s="3">
        <f t="shared" si="29"/>
        <v>-44497</v>
      </c>
      <c r="AN124" s="9">
        <v>247</v>
      </c>
      <c r="AO124" s="9">
        <f t="shared" si="30"/>
        <v>247</v>
      </c>
      <c r="AP124" s="9">
        <f t="shared" si="31"/>
        <v>247</v>
      </c>
      <c r="AQ124" s="3">
        <v>1</v>
      </c>
      <c r="AR124" s="3">
        <v>1</v>
      </c>
      <c r="AS124" s="9">
        <f t="shared" si="17"/>
        <v>2</v>
      </c>
      <c r="AT124" s="3">
        <v>34</v>
      </c>
      <c r="AU124" s="3" t="s">
        <v>18</v>
      </c>
      <c r="AV124" s="3">
        <v>2</v>
      </c>
      <c r="AW124" s="3" t="s">
        <v>17</v>
      </c>
      <c r="AX124" s="10">
        <v>44497</v>
      </c>
      <c r="AY124" s="9">
        <v>58.705038999999999</v>
      </c>
      <c r="AZ124" s="9">
        <v>1</v>
      </c>
      <c r="BA124" s="9">
        <f t="shared" si="32"/>
        <v>2</v>
      </c>
    </row>
    <row r="125" spans="1:53" x14ac:dyDescent="0.25">
      <c r="A125" s="1">
        <v>3050</v>
      </c>
      <c r="B125" s="1">
        <v>1</v>
      </c>
      <c r="C125" s="1">
        <v>1</v>
      </c>
      <c r="D125" s="1">
        <v>1</v>
      </c>
      <c r="E125" s="9">
        <f t="shared" si="18"/>
        <v>0</v>
      </c>
      <c r="H125" s="9" t="e">
        <f>VLOOKUP(A125,'[1]omicron cases'!$A$2:$L$29,5,0)</f>
        <v>#N/A</v>
      </c>
      <c r="I125" s="9" t="e">
        <f t="shared" si="19"/>
        <v>#N/A</v>
      </c>
      <c r="J125" s="9">
        <f t="shared" si="20"/>
        <v>1</v>
      </c>
      <c r="K125" s="9">
        <f t="shared" si="21"/>
        <v>1</v>
      </c>
      <c r="L125" s="9" t="e" cm="1">
        <f t="array" ref="L125">IF(M125,M125-G125,NA)</f>
        <v>#NAME?</v>
      </c>
      <c r="M125" s="10"/>
      <c r="O125" s="12">
        <f t="shared" si="22"/>
        <v>44515</v>
      </c>
      <c r="P125" s="9">
        <f t="shared" si="33"/>
        <v>-44377</v>
      </c>
      <c r="Q125" s="9">
        <f t="shared" si="23"/>
        <v>-44515</v>
      </c>
      <c r="R125" s="2">
        <v>44545</v>
      </c>
      <c r="S125" s="1" t="s">
        <v>1</v>
      </c>
      <c r="T125" s="1" t="s">
        <v>5</v>
      </c>
      <c r="U125" s="11">
        <f t="shared" si="24"/>
        <v>0</v>
      </c>
      <c r="Y125" s="11">
        <f t="shared" si="25"/>
        <v>0</v>
      </c>
      <c r="AC125" s="11">
        <f t="shared" si="26"/>
        <v>0</v>
      </c>
      <c r="AG125" s="11">
        <f t="shared" si="27"/>
        <v>0</v>
      </c>
      <c r="AH125" s="2">
        <v>44377</v>
      </c>
      <c r="AJ125" s="2">
        <v>44249</v>
      </c>
      <c r="AK125" s="2">
        <v>44515</v>
      </c>
      <c r="AL125" s="3">
        <f t="shared" si="28"/>
        <v>0</v>
      </c>
      <c r="AM125" s="3">
        <f t="shared" si="29"/>
        <v>44515</v>
      </c>
      <c r="AN125" s="9">
        <v>-44515</v>
      </c>
      <c r="AO125" s="9">
        <f t="shared" si="30"/>
        <v>-44249</v>
      </c>
      <c r="AP125" s="9">
        <f t="shared" si="31"/>
        <v>-44249</v>
      </c>
      <c r="AQ125" s="3">
        <v>1</v>
      </c>
      <c r="AR125" s="3">
        <v>1</v>
      </c>
      <c r="AS125" s="9">
        <f t="shared" si="17"/>
        <v>3</v>
      </c>
      <c r="AT125" s="3">
        <v>47</v>
      </c>
      <c r="AU125" s="3" t="s">
        <v>18</v>
      </c>
      <c r="AV125" s="1">
        <v>2</v>
      </c>
      <c r="AW125" s="3" t="s">
        <v>17</v>
      </c>
      <c r="AX125" s="10"/>
      <c r="AY125" s="9"/>
      <c r="AZ125" s="9"/>
      <c r="BA125" s="9">
        <f t="shared" si="32"/>
        <v>3</v>
      </c>
    </row>
    <row r="126" spans="1:53" x14ac:dyDescent="0.25">
      <c r="A126" s="1">
        <v>4001</v>
      </c>
      <c r="B126" s="1">
        <v>1</v>
      </c>
      <c r="C126" s="1">
        <v>1</v>
      </c>
      <c r="D126" s="1">
        <v>2</v>
      </c>
      <c r="E126" s="9">
        <f t="shared" si="18"/>
        <v>0</v>
      </c>
      <c r="H126" s="9" t="e">
        <f>VLOOKUP(A126,'[1]omicron cases'!$A$2:$L$29,5,0)</f>
        <v>#N/A</v>
      </c>
      <c r="I126" s="9" t="e">
        <f t="shared" si="19"/>
        <v>#N/A</v>
      </c>
      <c r="J126" s="9">
        <f t="shared" si="20"/>
        <v>1</v>
      </c>
      <c r="K126" s="9">
        <f t="shared" si="21"/>
        <v>1</v>
      </c>
      <c r="L126" s="9" t="e" cm="1">
        <f t="array" ref="L126">IF(M126,M126-G126,NA)</f>
        <v>#NAME?</v>
      </c>
      <c r="M126" s="10"/>
      <c r="O126" s="12">
        <f t="shared" si="22"/>
        <v>44526</v>
      </c>
      <c r="P126" s="9">
        <f t="shared" si="33"/>
        <v>-44369</v>
      </c>
      <c r="Q126" s="9">
        <f t="shared" si="23"/>
        <v>-44526</v>
      </c>
      <c r="R126" s="2">
        <v>44530</v>
      </c>
      <c r="S126" s="1" t="s">
        <v>1</v>
      </c>
      <c r="T126" s="1" t="s">
        <v>4</v>
      </c>
      <c r="U126" s="11">
        <f t="shared" si="24"/>
        <v>0</v>
      </c>
      <c r="Y126" s="11">
        <f t="shared" si="25"/>
        <v>0</v>
      </c>
      <c r="AC126" s="11">
        <f t="shared" si="26"/>
        <v>0</v>
      </c>
      <c r="AG126" s="11">
        <f t="shared" si="27"/>
        <v>0</v>
      </c>
      <c r="AH126" s="2">
        <v>44369</v>
      </c>
      <c r="AJ126" s="2">
        <v>44245</v>
      </c>
      <c r="AK126" s="2">
        <v>44526</v>
      </c>
      <c r="AL126" s="3">
        <f t="shared" si="28"/>
        <v>0</v>
      </c>
      <c r="AM126" s="3">
        <f t="shared" si="29"/>
        <v>44526</v>
      </c>
      <c r="AN126" s="9">
        <v>-44526</v>
      </c>
      <c r="AO126" s="9">
        <f t="shared" si="30"/>
        <v>-44245</v>
      </c>
      <c r="AP126" s="9">
        <f t="shared" si="31"/>
        <v>-44245</v>
      </c>
      <c r="AQ126" s="3">
        <v>1</v>
      </c>
      <c r="AR126" s="3">
        <v>1</v>
      </c>
      <c r="AS126" s="9">
        <f t="shared" si="17"/>
        <v>3</v>
      </c>
      <c r="AT126" s="3">
        <v>42</v>
      </c>
      <c r="AU126" s="3" t="s">
        <v>16</v>
      </c>
      <c r="AV126" s="3">
        <v>1</v>
      </c>
      <c r="AW126" s="3" t="s">
        <v>17</v>
      </c>
      <c r="AX126" s="10"/>
      <c r="AY126" s="9"/>
      <c r="AZ126" s="9"/>
      <c r="BA126" s="9">
        <f t="shared" si="32"/>
        <v>3</v>
      </c>
    </row>
    <row r="127" spans="1:53" ht="12.95" customHeight="1" x14ac:dyDescent="0.25">
      <c r="A127" s="1">
        <v>4003</v>
      </c>
      <c r="B127" s="1">
        <v>1</v>
      </c>
      <c r="C127" s="1">
        <v>1</v>
      </c>
      <c r="D127" s="1">
        <v>2</v>
      </c>
      <c r="E127" s="9">
        <f t="shared" si="18"/>
        <v>1</v>
      </c>
      <c r="F127" s="11" t="s">
        <v>2</v>
      </c>
      <c r="G127" s="10">
        <v>44550</v>
      </c>
      <c r="H127" s="9" t="e">
        <f>VLOOKUP(A127,'[1]omicron cases'!$A$2:$L$29,5,0)</f>
        <v>#N/A</v>
      </c>
      <c r="I127" s="9" t="e">
        <f t="shared" si="19"/>
        <v>#N/A</v>
      </c>
      <c r="J127" s="9">
        <f t="shared" si="20"/>
        <v>1</v>
      </c>
      <c r="K127" s="9">
        <f t="shared" si="21"/>
        <v>1</v>
      </c>
      <c r="L127" s="9" t="e" cm="1">
        <f t="array" ref="L127">IF(M127,M127-G127,NA)</f>
        <v>#NAME?</v>
      </c>
      <c r="M127" s="10"/>
      <c r="O127" s="12">
        <f t="shared" si="22"/>
        <v>44523</v>
      </c>
      <c r="P127" s="9">
        <f t="shared" si="33"/>
        <v>-44406</v>
      </c>
      <c r="Q127" s="9">
        <f t="shared" si="23"/>
        <v>-44523</v>
      </c>
      <c r="R127" s="2">
        <v>44532</v>
      </c>
      <c r="S127" s="1" t="s">
        <v>1</v>
      </c>
      <c r="T127" s="1" t="s">
        <v>4</v>
      </c>
      <c r="U127" s="11">
        <f t="shared" si="24"/>
        <v>0</v>
      </c>
      <c r="V127" s="2">
        <v>44550</v>
      </c>
      <c r="W127" s="1" t="s">
        <v>2</v>
      </c>
      <c r="X127" s="1" t="s">
        <v>4</v>
      </c>
      <c r="Y127" s="11">
        <f t="shared" si="25"/>
        <v>1</v>
      </c>
      <c r="AC127" s="11">
        <f t="shared" si="26"/>
        <v>0</v>
      </c>
      <c r="AG127" s="11">
        <f t="shared" si="27"/>
        <v>0</v>
      </c>
      <c r="AH127" s="2">
        <v>44406</v>
      </c>
      <c r="AJ127" s="2">
        <v>44246</v>
      </c>
      <c r="AK127" s="2">
        <v>44523</v>
      </c>
      <c r="AL127" s="3">
        <f t="shared" si="28"/>
        <v>0</v>
      </c>
      <c r="AM127" s="3">
        <f t="shared" si="29"/>
        <v>44523</v>
      </c>
      <c r="AN127" s="9">
        <v>-44523</v>
      </c>
      <c r="AO127" s="9">
        <f t="shared" si="30"/>
        <v>-44246</v>
      </c>
      <c r="AP127" s="9">
        <f t="shared" si="31"/>
        <v>-44246</v>
      </c>
      <c r="AQ127" s="3">
        <v>1</v>
      </c>
      <c r="AR127" s="3">
        <v>1</v>
      </c>
      <c r="AS127" s="9">
        <f t="shared" si="17"/>
        <v>3</v>
      </c>
      <c r="AT127" s="3">
        <v>37</v>
      </c>
      <c r="AU127" s="3" t="s">
        <v>18</v>
      </c>
      <c r="AV127" s="1">
        <v>2</v>
      </c>
      <c r="AW127" s="3" t="s">
        <v>17</v>
      </c>
      <c r="AX127" s="10"/>
      <c r="AY127" s="9"/>
      <c r="AZ127" s="9"/>
      <c r="BA127" s="9">
        <f t="shared" si="32"/>
        <v>3</v>
      </c>
    </row>
    <row r="128" spans="1:53" x14ac:dyDescent="0.25">
      <c r="A128" s="1">
        <v>4004</v>
      </c>
      <c r="B128" s="1">
        <v>1</v>
      </c>
      <c r="C128" s="1">
        <v>1</v>
      </c>
      <c r="D128" s="1">
        <v>2</v>
      </c>
      <c r="E128" s="9">
        <f t="shared" si="18"/>
        <v>0</v>
      </c>
      <c r="H128" s="9" t="e">
        <f>VLOOKUP(A128,'[1]omicron cases'!$A$2:$L$29,5,0)</f>
        <v>#N/A</v>
      </c>
      <c r="I128" s="9" t="e">
        <f t="shared" si="19"/>
        <v>#N/A</v>
      </c>
      <c r="J128" s="9">
        <f t="shared" si="20"/>
        <v>0</v>
      </c>
      <c r="K128" s="9">
        <f t="shared" si="21"/>
        <v>1</v>
      </c>
      <c r="L128" s="9" t="e" cm="1">
        <f t="array" ref="L128">IF(M128,M128-G128,NA)</f>
        <v>#NAME?</v>
      </c>
      <c r="M128" s="10"/>
      <c r="O128" s="12">
        <f t="shared" si="22"/>
        <v>44530</v>
      </c>
      <c r="P128" s="9">
        <f t="shared" si="33"/>
        <v>0</v>
      </c>
      <c r="Q128" s="9">
        <f t="shared" si="23"/>
        <v>-44530</v>
      </c>
      <c r="R128" s="2">
        <v>44538</v>
      </c>
      <c r="S128" s="1" t="s">
        <v>1</v>
      </c>
      <c r="T128" s="1" t="s">
        <v>4</v>
      </c>
      <c r="U128" s="11">
        <f t="shared" si="24"/>
        <v>0</v>
      </c>
      <c r="Y128" s="11">
        <f t="shared" si="25"/>
        <v>0</v>
      </c>
      <c r="AC128" s="11">
        <f t="shared" si="26"/>
        <v>0</v>
      </c>
      <c r="AG128" s="11">
        <f t="shared" si="27"/>
        <v>0</v>
      </c>
      <c r="AJ128" s="2">
        <v>44250</v>
      </c>
      <c r="AK128" s="2">
        <v>44530</v>
      </c>
      <c r="AL128" s="3">
        <f t="shared" si="28"/>
        <v>0</v>
      </c>
      <c r="AM128" s="3">
        <f t="shared" si="29"/>
        <v>44530</v>
      </c>
      <c r="AN128" s="9">
        <v>-44530</v>
      </c>
      <c r="AO128" s="9">
        <f t="shared" si="30"/>
        <v>-44250</v>
      </c>
      <c r="AP128" s="9">
        <f t="shared" si="31"/>
        <v>-44250</v>
      </c>
      <c r="AQ128" s="3">
        <v>1</v>
      </c>
      <c r="AR128" s="3">
        <v>1</v>
      </c>
      <c r="AS128" s="9">
        <f t="shared" si="17"/>
        <v>3</v>
      </c>
      <c r="AT128" s="3">
        <v>48</v>
      </c>
      <c r="AU128" s="3" t="s">
        <v>16</v>
      </c>
      <c r="AV128" s="3">
        <v>1</v>
      </c>
      <c r="AW128" s="3" t="s">
        <v>17</v>
      </c>
      <c r="AX128" s="10"/>
      <c r="AY128" s="9"/>
      <c r="AZ128" s="9"/>
      <c r="BA128" s="9">
        <f t="shared" si="32"/>
        <v>3</v>
      </c>
    </row>
    <row r="129" spans="1:53" ht="12.95" customHeight="1" x14ac:dyDescent="0.25">
      <c r="A129" s="1">
        <v>4007</v>
      </c>
      <c r="B129" s="1">
        <v>1</v>
      </c>
      <c r="C129" s="1">
        <v>1</v>
      </c>
      <c r="D129" s="1">
        <v>1</v>
      </c>
      <c r="E129" s="9">
        <f t="shared" si="18"/>
        <v>0</v>
      </c>
      <c r="H129" s="9" t="e">
        <f>VLOOKUP(A129,'[1]omicron cases'!$A$2:$L$29,5,0)</f>
        <v>#N/A</v>
      </c>
      <c r="I129" s="9" t="e">
        <f t="shared" si="19"/>
        <v>#N/A</v>
      </c>
      <c r="J129" s="9">
        <f t="shared" si="20"/>
        <v>1</v>
      </c>
      <c r="K129" s="9">
        <f t="shared" si="21"/>
        <v>1</v>
      </c>
      <c r="L129" s="9" t="e" cm="1">
        <f t="array" ref="L129">IF(M129,M129-G129,NA)</f>
        <v>#NAME?</v>
      </c>
      <c r="M129" s="10"/>
      <c r="O129" s="12">
        <f t="shared" si="22"/>
        <v>44530</v>
      </c>
      <c r="P129" s="9">
        <f t="shared" si="33"/>
        <v>-44015</v>
      </c>
      <c r="Q129" s="9">
        <f t="shared" si="23"/>
        <v>-44530</v>
      </c>
      <c r="R129" s="2">
        <v>44539</v>
      </c>
      <c r="S129" s="1" t="s">
        <v>1</v>
      </c>
      <c r="T129" s="1" t="s">
        <v>5</v>
      </c>
      <c r="U129" s="11">
        <f t="shared" si="24"/>
        <v>0</v>
      </c>
      <c r="Y129" s="11">
        <f t="shared" si="25"/>
        <v>0</v>
      </c>
      <c r="AC129" s="11">
        <f t="shared" si="26"/>
        <v>0</v>
      </c>
      <c r="AG129" s="11">
        <f t="shared" si="27"/>
        <v>0</v>
      </c>
      <c r="AH129" s="2">
        <v>44015</v>
      </c>
      <c r="AJ129" s="2">
        <v>44251</v>
      </c>
      <c r="AK129" s="2">
        <v>44530</v>
      </c>
      <c r="AL129" s="3">
        <f t="shared" si="28"/>
        <v>0</v>
      </c>
      <c r="AM129" s="3">
        <f t="shared" si="29"/>
        <v>44530</v>
      </c>
      <c r="AN129" s="9">
        <v>-44530</v>
      </c>
      <c r="AO129" s="9">
        <f t="shared" si="30"/>
        <v>-44251</v>
      </c>
      <c r="AP129" s="9">
        <f t="shared" si="31"/>
        <v>-44251</v>
      </c>
      <c r="AQ129" s="3">
        <v>1</v>
      </c>
      <c r="AR129" s="3">
        <v>1</v>
      </c>
      <c r="AS129" s="9">
        <f t="shared" si="17"/>
        <v>3</v>
      </c>
      <c r="AT129" s="3">
        <v>42</v>
      </c>
      <c r="AU129" s="3" t="s">
        <v>16</v>
      </c>
      <c r="AV129" s="3">
        <v>1</v>
      </c>
      <c r="AW129" s="3" t="s">
        <v>17</v>
      </c>
      <c r="AX129" s="10"/>
      <c r="AY129" s="9"/>
      <c r="AZ129" s="9"/>
      <c r="BA129" s="9">
        <f t="shared" si="32"/>
        <v>3</v>
      </c>
    </row>
    <row r="130" spans="1:53" x14ac:dyDescent="0.25">
      <c r="A130" s="1">
        <v>4008</v>
      </c>
      <c r="B130" s="1">
        <v>1</v>
      </c>
      <c r="C130" s="1">
        <v>1</v>
      </c>
      <c r="D130" s="1">
        <v>2</v>
      </c>
      <c r="E130" s="9">
        <f t="shared" si="18"/>
        <v>0</v>
      </c>
      <c r="H130" s="9" t="e">
        <f>VLOOKUP(A130,'[1]omicron cases'!$A$2:$L$29,5,0)</f>
        <v>#N/A</v>
      </c>
      <c r="I130" s="9" t="e">
        <f t="shared" si="19"/>
        <v>#N/A</v>
      </c>
      <c r="J130" s="9">
        <f t="shared" si="20"/>
        <v>0</v>
      </c>
      <c r="K130" s="9">
        <f t="shared" si="21"/>
        <v>1</v>
      </c>
      <c r="L130" s="9" t="e" cm="1">
        <f t="array" ref="L130">IF(M130,M130-G130,NA)</f>
        <v>#NAME?</v>
      </c>
      <c r="M130" s="10"/>
      <c r="O130" s="12">
        <f t="shared" si="22"/>
        <v>44523</v>
      </c>
      <c r="P130" s="9">
        <f t="shared" si="33"/>
        <v>0</v>
      </c>
      <c r="Q130" s="9">
        <f t="shared" si="23"/>
        <v>-44523</v>
      </c>
      <c r="R130" s="2">
        <v>44537</v>
      </c>
      <c r="S130" s="1" t="s">
        <v>1</v>
      </c>
      <c r="T130" s="1" t="s">
        <v>4</v>
      </c>
      <c r="U130" s="11">
        <f t="shared" si="24"/>
        <v>0</v>
      </c>
      <c r="V130" s="2">
        <v>44551</v>
      </c>
      <c r="W130" s="1" t="s">
        <v>1</v>
      </c>
      <c r="X130" s="1" t="s">
        <v>4</v>
      </c>
      <c r="Y130" s="11">
        <f t="shared" si="25"/>
        <v>0</v>
      </c>
      <c r="AC130" s="11">
        <f t="shared" si="26"/>
        <v>0</v>
      </c>
      <c r="AG130" s="11">
        <f t="shared" si="27"/>
        <v>0</v>
      </c>
      <c r="AJ130" s="2">
        <v>44250</v>
      </c>
      <c r="AK130" s="2">
        <v>44523</v>
      </c>
      <c r="AL130" s="3">
        <f t="shared" si="28"/>
        <v>0</v>
      </c>
      <c r="AM130" s="3">
        <f t="shared" si="29"/>
        <v>44523</v>
      </c>
      <c r="AN130" s="9">
        <v>-44523</v>
      </c>
      <c r="AO130" s="9">
        <f t="shared" si="30"/>
        <v>-44250</v>
      </c>
      <c r="AP130" s="9">
        <f t="shared" si="31"/>
        <v>-44250</v>
      </c>
      <c r="AQ130" s="3">
        <v>1</v>
      </c>
      <c r="AR130" s="3">
        <v>1</v>
      </c>
      <c r="AS130" s="9">
        <f t="shared" ref="AS130:AS193" si="34">IF(AND(AP130&lt;180,AP130&gt;14),1,IF(AND(AP130&gt;180,AP130&lt;=365),2,3))</f>
        <v>3</v>
      </c>
      <c r="AT130" s="3">
        <v>47</v>
      </c>
      <c r="AU130" s="3" t="s">
        <v>15</v>
      </c>
      <c r="AV130" s="3">
        <v>1</v>
      </c>
      <c r="AW130" s="3" t="s">
        <v>17</v>
      </c>
      <c r="AX130" s="10"/>
      <c r="AY130" s="9">
        <v>4803.8424893000001</v>
      </c>
      <c r="AZ130" s="9">
        <v>2</v>
      </c>
      <c r="BA130" s="9">
        <f t="shared" si="32"/>
        <v>3</v>
      </c>
    </row>
    <row r="131" spans="1:53" x14ac:dyDescent="0.25">
      <c r="A131" s="1">
        <v>4009</v>
      </c>
      <c r="B131" s="1">
        <v>1</v>
      </c>
      <c r="C131" s="1">
        <v>1</v>
      </c>
      <c r="D131" s="1">
        <v>1</v>
      </c>
      <c r="E131" s="9">
        <f t="shared" ref="E131:E194" si="35">MAX(U131,Y131,AC131,AG131,)</f>
        <v>0</v>
      </c>
      <c r="H131" s="9" t="e">
        <f>VLOOKUP(A131,'[1]omicron cases'!$A$2:$L$29,5,0)</f>
        <v>#N/A</v>
      </c>
      <c r="I131" s="9" t="e">
        <f t="shared" ref="I131:I194" si="36">IF(H131&lt;2,0,1)</f>
        <v>#N/A</v>
      </c>
      <c r="J131" s="9">
        <f t="shared" ref="J131:J194" si="37">IF(AH131&gt;1/1/2020,1,0)</f>
        <v>0</v>
      </c>
      <c r="K131" s="9">
        <f t="shared" ref="K131:K194" si="38">IF(AK131,1,0)</f>
        <v>1</v>
      </c>
      <c r="L131" s="9" cm="1">
        <f t="array" ref="L131">IF(M131,M131-G131,NA)</f>
        <v>44545</v>
      </c>
      <c r="M131" s="10">
        <v>44545</v>
      </c>
      <c r="N131" s="9">
        <v>307.65710460000003</v>
      </c>
      <c r="O131" s="12">
        <f t="shared" ref="O131:O194" si="39">IF(AK131,AK131,AJ131)</f>
        <v>44420</v>
      </c>
      <c r="P131" s="9">
        <f t="shared" si="33"/>
        <v>44545</v>
      </c>
      <c r="Q131" s="9">
        <f t="shared" ref="Q131:Q194" si="40">M131-O131</f>
        <v>125</v>
      </c>
      <c r="R131" s="2">
        <v>44545</v>
      </c>
      <c r="S131" s="1" t="s">
        <v>1</v>
      </c>
      <c r="T131" s="1" t="s">
        <v>5</v>
      </c>
      <c r="U131" s="11">
        <f t="shared" ref="U131:U194" si="41">IF(S131="Positive",1,0)</f>
        <v>0</v>
      </c>
      <c r="Y131" s="11">
        <f t="shared" ref="Y131:Y194" si="42">IF(W131="Positive",1,0)</f>
        <v>0</v>
      </c>
      <c r="AC131" s="11">
        <f t="shared" ref="AC131:AC194" si="43">IF(AA131="Positive",1,0)</f>
        <v>0</v>
      </c>
      <c r="AG131" s="11">
        <f t="shared" ref="AG131:AG194" si="44">IF(AE131="Positive",1,0)</f>
        <v>0</v>
      </c>
      <c r="AJ131" s="2">
        <v>44379</v>
      </c>
      <c r="AK131" s="2">
        <v>44420</v>
      </c>
      <c r="AL131" s="3">
        <f t="shared" ref="AL131:AL194" si="45">IF(AK131,1,IF(AJ131,0,0))*(IF(AM131&lt;-14,1,0))</f>
        <v>1</v>
      </c>
      <c r="AM131" s="3">
        <f t="shared" ref="AM131:AM194" si="46">AK131-AX131</f>
        <v>-125</v>
      </c>
      <c r="AN131" s="9">
        <v>125</v>
      </c>
      <c r="AO131" s="9">
        <f t="shared" ref="AO131:AO194" si="47">AX131-AJ131</f>
        <v>166</v>
      </c>
      <c r="AP131" s="9">
        <f t="shared" ref="AP131:AP194" si="48">IF(AN131&lt;14,AO131,AN131)</f>
        <v>125</v>
      </c>
      <c r="AQ131" s="3">
        <v>2</v>
      </c>
      <c r="AR131" s="3">
        <v>2</v>
      </c>
      <c r="AS131" s="9">
        <f t="shared" si="34"/>
        <v>1</v>
      </c>
      <c r="AT131" s="3">
        <v>46</v>
      </c>
      <c r="AU131" s="3" t="s">
        <v>16</v>
      </c>
      <c r="AV131" s="3">
        <v>1</v>
      </c>
      <c r="AW131" s="3" t="s">
        <v>17</v>
      </c>
      <c r="AX131" s="10">
        <v>44545</v>
      </c>
      <c r="AY131" s="9">
        <v>307.65710460000003</v>
      </c>
      <c r="AZ131" s="9">
        <v>2</v>
      </c>
      <c r="BA131" s="9">
        <f t="shared" ref="BA131:BA194" si="49">IF(AND(AP131&lt;180,AP131&gt;14),1,IF(AND(AP131&gt;180,AP131&lt;=365),2,3))</f>
        <v>1</v>
      </c>
    </row>
    <row r="132" spans="1:53" x14ac:dyDescent="0.25">
      <c r="A132" s="1">
        <v>4011</v>
      </c>
      <c r="B132" s="1">
        <v>1</v>
      </c>
      <c r="C132" s="1">
        <v>1</v>
      </c>
      <c r="D132" s="1">
        <v>1</v>
      </c>
      <c r="E132" s="9">
        <f t="shared" si="35"/>
        <v>1</v>
      </c>
      <c r="F132" s="11" t="s">
        <v>2</v>
      </c>
      <c r="G132" s="10">
        <v>44554</v>
      </c>
      <c r="H132" s="9" t="e">
        <f>VLOOKUP(A132,'[1]omicron cases'!$A$2:$L$29,5,0)</f>
        <v>#N/A</v>
      </c>
      <c r="I132" s="9" t="e">
        <f t="shared" si="36"/>
        <v>#N/A</v>
      </c>
      <c r="J132" s="9">
        <f t="shared" si="37"/>
        <v>0</v>
      </c>
      <c r="K132" s="9">
        <f t="shared" si="38"/>
        <v>1</v>
      </c>
      <c r="L132" s="9" t="e" cm="1">
        <f t="array" ref="L132">IF(M132,M132-G132,NA)</f>
        <v>#NAME?</v>
      </c>
      <c r="M132" s="10"/>
      <c r="O132" s="12">
        <f t="shared" si="39"/>
        <v>44529</v>
      </c>
      <c r="P132" s="9">
        <f t="shared" ref="P132:P195" si="50">M132-AH132</f>
        <v>0</v>
      </c>
      <c r="Q132" s="9">
        <f t="shared" si="40"/>
        <v>-44529</v>
      </c>
      <c r="R132" s="2">
        <v>44554</v>
      </c>
      <c r="S132" s="1" t="s">
        <v>2</v>
      </c>
      <c r="T132" s="1" t="s">
        <v>5</v>
      </c>
      <c r="U132" s="11">
        <f t="shared" si="41"/>
        <v>1</v>
      </c>
      <c r="Y132" s="11">
        <f t="shared" si="42"/>
        <v>0</v>
      </c>
      <c r="AC132" s="11">
        <f t="shared" si="43"/>
        <v>0</v>
      </c>
      <c r="AG132" s="11">
        <f t="shared" si="44"/>
        <v>0</v>
      </c>
      <c r="AJ132" s="2">
        <v>44252</v>
      </c>
      <c r="AK132" s="2">
        <v>44529</v>
      </c>
      <c r="AL132" s="3">
        <f t="shared" si="45"/>
        <v>0</v>
      </c>
      <c r="AM132" s="3">
        <f t="shared" si="46"/>
        <v>44529</v>
      </c>
      <c r="AN132" s="9">
        <v>-44529</v>
      </c>
      <c r="AO132" s="9">
        <f t="shared" si="47"/>
        <v>-44252</v>
      </c>
      <c r="AP132" s="9">
        <f t="shared" si="48"/>
        <v>-44252</v>
      </c>
      <c r="AQ132" s="3">
        <v>1</v>
      </c>
      <c r="AR132" s="3">
        <v>1</v>
      </c>
      <c r="AS132" s="9">
        <f t="shared" si="34"/>
        <v>3</v>
      </c>
      <c r="AT132" s="3">
        <v>40</v>
      </c>
      <c r="AU132" s="3" t="s">
        <v>16</v>
      </c>
      <c r="AV132" s="3">
        <v>1</v>
      </c>
      <c r="AW132" s="3" t="s">
        <v>17</v>
      </c>
      <c r="AX132" s="10"/>
      <c r="AY132" s="9"/>
      <c r="AZ132" s="9"/>
      <c r="BA132" s="9">
        <f t="shared" si="49"/>
        <v>3</v>
      </c>
    </row>
    <row r="133" spans="1:53" x14ac:dyDescent="0.25">
      <c r="A133" s="1">
        <v>5004</v>
      </c>
      <c r="B133" s="1">
        <v>1</v>
      </c>
      <c r="C133" s="1">
        <v>1</v>
      </c>
      <c r="D133" s="1">
        <v>1</v>
      </c>
      <c r="E133" s="9">
        <f t="shared" si="35"/>
        <v>1</v>
      </c>
      <c r="F133" s="11" t="s">
        <v>2</v>
      </c>
      <c r="G133" s="10">
        <v>44539</v>
      </c>
      <c r="H133" s="9" t="e">
        <f>VLOOKUP(A133,'[1]omicron cases'!$A$2:$L$29,5,0)</f>
        <v>#N/A</v>
      </c>
      <c r="I133" s="9" t="e">
        <f t="shared" si="36"/>
        <v>#N/A</v>
      </c>
      <c r="J133" s="9">
        <f t="shared" si="37"/>
        <v>1</v>
      </c>
      <c r="K133" s="9">
        <f t="shared" si="38"/>
        <v>1</v>
      </c>
      <c r="L133" s="9" t="e" cm="1">
        <f t="array" ref="L133">IF(M133,M133-G133,NA)</f>
        <v>#NAME?</v>
      </c>
      <c r="M133" s="10"/>
      <c r="O133" s="12">
        <f t="shared" si="39"/>
        <v>44524</v>
      </c>
      <c r="P133" s="9">
        <f t="shared" si="50"/>
        <v>-44109</v>
      </c>
      <c r="Q133" s="9">
        <f t="shared" si="40"/>
        <v>-44524</v>
      </c>
      <c r="R133" s="2">
        <v>44536</v>
      </c>
      <c r="S133" s="1" t="s">
        <v>1</v>
      </c>
      <c r="T133" s="1" t="s">
        <v>5</v>
      </c>
      <c r="U133" s="11">
        <f t="shared" si="41"/>
        <v>0</v>
      </c>
      <c r="V133" s="2">
        <v>44539</v>
      </c>
      <c r="W133" s="1" t="s">
        <v>2</v>
      </c>
      <c r="X133" s="1" t="s">
        <v>5</v>
      </c>
      <c r="Y133" s="11">
        <f t="shared" si="42"/>
        <v>1</v>
      </c>
      <c r="Z133" s="2">
        <v>44545</v>
      </c>
      <c r="AA133" s="1" t="s">
        <v>2</v>
      </c>
      <c r="AB133" s="1" t="s">
        <v>5</v>
      </c>
      <c r="AC133" s="11">
        <f t="shared" si="43"/>
        <v>1</v>
      </c>
      <c r="AG133" s="11">
        <f t="shared" si="44"/>
        <v>0</v>
      </c>
      <c r="AH133" s="2">
        <v>44109</v>
      </c>
      <c r="AJ133" s="2">
        <v>44251</v>
      </c>
      <c r="AK133" s="2">
        <v>44524</v>
      </c>
      <c r="AL133" s="3">
        <f t="shared" si="45"/>
        <v>0</v>
      </c>
      <c r="AM133" s="3">
        <f t="shared" si="46"/>
        <v>44524</v>
      </c>
      <c r="AN133" s="9">
        <v>-44524</v>
      </c>
      <c r="AO133" s="9">
        <f t="shared" si="47"/>
        <v>-44251</v>
      </c>
      <c r="AP133" s="9">
        <f t="shared" si="48"/>
        <v>-44251</v>
      </c>
      <c r="AQ133" s="3">
        <v>1</v>
      </c>
      <c r="AR133" s="3">
        <v>1</v>
      </c>
      <c r="AS133" s="9">
        <f t="shared" si="34"/>
        <v>3</v>
      </c>
      <c r="AT133" s="3">
        <v>24</v>
      </c>
      <c r="AU133" s="3" t="s">
        <v>18</v>
      </c>
      <c r="AV133" s="1">
        <v>2</v>
      </c>
      <c r="AW133" s="3" t="s">
        <v>17</v>
      </c>
      <c r="AX133" s="10"/>
      <c r="AY133" s="9"/>
      <c r="AZ133" s="9"/>
      <c r="BA133" s="9">
        <f t="shared" si="49"/>
        <v>3</v>
      </c>
    </row>
    <row r="134" spans="1:53" x14ac:dyDescent="0.25">
      <c r="A134" s="1">
        <v>5005</v>
      </c>
      <c r="B134" s="1">
        <v>1</v>
      </c>
      <c r="C134" s="1">
        <v>1</v>
      </c>
      <c r="D134" s="1">
        <v>2</v>
      </c>
      <c r="E134" s="9">
        <f t="shared" si="35"/>
        <v>0</v>
      </c>
      <c r="H134" s="9" t="e">
        <f>VLOOKUP(A134,'[1]omicron cases'!$A$2:$L$29,5,0)</f>
        <v>#N/A</v>
      </c>
      <c r="I134" s="9" t="e">
        <f t="shared" si="36"/>
        <v>#N/A</v>
      </c>
      <c r="J134" s="9">
        <f t="shared" si="37"/>
        <v>0</v>
      </c>
      <c r="K134" s="9">
        <f t="shared" si="38"/>
        <v>1</v>
      </c>
      <c r="L134" s="9" t="e" cm="1">
        <f t="array" ref="L134">IF(M134,M134-G134,NA)</f>
        <v>#NAME?</v>
      </c>
      <c r="M134" s="10"/>
      <c r="O134" s="12">
        <f t="shared" si="39"/>
        <v>44525</v>
      </c>
      <c r="P134" s="9">
        <f t="shared" si="50"/>
        <v>0</v>
      </c>
      <c r="Q134" s="9">
        <f t="shared" si="40"/>
        <v>-44525</v>
      </c>
      <c r="R134" s="2">
        <v>44533</v>
      </c>
      <c r="S134" s="1" t="s">
        <v>1</v>
      </c>
      <c r="T134" s="1" t="s">
        <v>4</v>
      </c>
      <c r="U134" s="11">
        <f t="shared" si="41"/>
        <v>0</v>
      </c>
      <c r="V134" s="2">
        <v>44537</v>
      </c>
      <c r="W134" s="1" t="s">
        <v>1</v>
      </c>
      <c r="X134" s="1" t="s">
        <v>4</v>
      </c>
      <c r="Y134" s="11">
        <f t="shared" si="42"/>
        <v>0</v>
      </c>
      <c r="Z134" s="2">
        <v>44539</v>
      </c>
      <c r="AA134" s="1" t="s">
        <v>1</v>
      </c>
      <c r="AB134" s="1" t="s">
        <v>4</v>
      </c>
      <c r="AC134" s="11">
        <f t="shared" si="43"/>
        <v>0</v>
      </c>
      <c r="AD134" s="2">
        <v>44545</v>
      </c>
      <c r="AE134" s="1" t="s">
        <v>1</v>
      </c>
      <c r="AF134" s="1" t="s">
        <v>4</v>
      </c>
      <c r="AG134" s="11">
        <f t="shared" si="44"/>
        <v>0</v>
      </c>
      <c r="AJ134" s="2">
        <v>44251</v>
      </c>
      <c r="AK134" s="2">
        <v>44525</v>
      </c>
      <c r="AL134" s="3">
        <f t="shared" si="45"/>
        <v>0</v>
      </c>
      <c r="AM134" s="3">
        <f t="shared" si="46"/>
        <v>44525</v>
      </c>
      <c r="AN134" s="9">
        <v>-44525</v>
      </c>
      <c r="AO134" s="9">
        <f t="shared" si="47"/>
        <v>-44251</v>
      </c>
      <c r="AP134" s="9">
        <f t="shared" si="48"/>
        <v>-44251</v>
      </c>
      <c r="AQ134" s="3">
        <v>1</v>
      </c>
      <c r="AR134" s="3">
        <v>1</v>
      </c>
      <c r="AS134" s="9">
        <f t="shared" si="34"/>
        <v>3</v>
      </c>
      <c r="AT134" s="3">
        <v>25</v>
      </c>
      <c r="AU134" s="3" t="s">
        <v>18</v>
      </c>
      <c r="AV134" s="3">
        <v>2</v>
      </c>
      <c r="AW134" s="3" t="s">
        <v>17</v>
      </c>
      <c r="AX134" s="10"/>
      <c r="AY134" s="9"/>
      <c r="AZ134" s="9"/>
      <c r="BA134" s="9">
        <f t="shared" si="49"/>
        <v>3</v>
      </c>
    </row>
    <row r="135" spans="1:53" x14ac:dyDescent="0.25">
      <c r="A135" s="1">
        <v>5008</v>
      </c>
      <c r="B135" s="1">
        <v>1</v>
      </c>
      <c r="C135" s="1">
        <v>1</v>
      </c>
      <c r="D135" s="1">
        <v>1</v>
      </c>
      <c r="E135" s="9">
        <f t="shared" si="35"/>
        <v>0</v>
      </c>
      <c r="H135" s="9" t="e">
        <f>VLOOKUP(A135,'[1]omicron cases'!$A$2:$L$29,5,0)</f>
        <v>#N/A</v>
      </c>
      <c r="I135" s="9" t="e">
        <f t="shared" si="36"/>
        <v>#N/A</v>
      </c>
      <c r="J135" s="9">
        <f t="shared" si="37"/>
        <v>1</v>
      </c>
      <c r="K135" s="9">
        <f t="shared" si="38"/>
        <v>0</v>
      </c>
      <c r="L135" s="9" cm="1">
        <f t="array" ref="L135">IF(M135,M135-G135,NA)</f>
        <v>44466</v>
      </c>
      <c r="M135" s="10">
        <v>44466</v>
      </c>
      <c r="N135" s="9">
        <v>3730.89365</v>
      </c>
      <c r="O135" s="12">
        <f t="shared" si="39"/>
        <v>44252</v>
      </c>
      <c r="P135" s="9">
        <f t="shared" si="50"/>
        <v>89</v>
      </c>
      <c r="Q135" s="9">
        <f t="shared" si="40"/>
        <v>214</v>
      </c>
      <c r="R135" s="2">
        <v>44538</v>
      </c>
      <c r="S135" s="1" t="s">
        <v>1</v>
      </c>
      <c r="T135" s="1" t="s">
        <v>5</v>
      </c>
      <c r="U135" s="11">
        <f t="shared" si="41"/>
        <v>0</v>
      </c>
      <c r="Y135" s="11">
        <f t="shared" si="42"/>
        <v>0</v>
      </c>
      <c r="AC135" s="11">
        <f t="shared" si="43"/>
        <v>0</v>
      </c>
      <c r="AG135" s="11">
        <f t="shared" si="44"/>
        <v>0</v>
      </c>
      <c r="AH135" s="2">
        <v>44377</v>
      </c>
      <c r="AJ135" s="2">
        <v>44252</v>
      </c>
      <c r="AL135" s="3">
        <f t="shared" si="45"/>
        <v>0</v>
      </c>
      <c r="AM135" s="3">
        <f t="shared" si="46"/>
        <v>-44466</v>
      </c>
      <c r="AN135" s="9">
        <v>214</v>
      </c>
      <c r="AO135" s="9">
        <f t="shared" si="47"/>
        <v>214</v>
      </c>
      <c r="AP135" s="9">
        <f t="shared" si="48"/>
        <v>214</v>
      </c>
      <c r="AQ135" s="3">
        <v>1</v>
      </c>
      <c r="AR135" s="3">
        <v>1</v>
      </c>
      <c r="AS135" s="9">
        <f t="shared" si="34"/>
        <v>2</v>
      </c>
      <c r="AT135" s="3">
        <v>31</v>
      </c>
      <c r="AU135" s="3" t="s">
        <v>16</v>
      </c>
      <c r="AV135" s="3">
        <v>1</v>
      </c>
      <c r="AW135" s="3" t="s">
        <v>19</v>
      </c>
      <c r="AX135" s="10">
        <v>44466</v>
      </c>
      <c r="AY135" s="9">
        <v>3730.89365</v>
      </c>
      <c r="AZ135" s="9">
        <v>1</v>
      </c>
      <c r="BA135" s="9">
        <f t="shared" si="49"/>
        <v>2</v>
      </c>
    </row>
    <row r="136" spans="1:53" x14ac:dyDescent="0.25">
      <c r="A136" s="1">
        <v>5010</v>
      </c>
      <c r="B136" s="1">
        <v>1</v>
      </c>
      <c r="C136" s="1">
        <v>1</v>
      </c>
      <c r="D136" s="1">
        <v>1</v>
      </c>
      <c r="E136" s="9">
        <f t="shared" si="35"/>
        <v>0</v>
      </c>
      <c r="H136" s="9" t="e">
        <f>VLOOKUP(A136,'[1]omicron cases'!$A$2:$L$29,5,0)</f>
        <v>#N/A</v>
      </c>
      <c r="I136" s="9" t="e">
        <f t="shared" si="36"/>
        <v>#N/A</v>
      </c>
      <c r="J136" s="9">
        <f t="shared" si="37"/>
        <v>0</v>
      </c>
      <c r="K136" s="9">
        <f t="shared" si="38"/>
        <v>1</v>
      </c>
      <c r="L136" s="9" cm="1">
        <f t="array" ref="L136">IF(M136,M136-G136,NA)</f>
        <v>44526</v>
      </c>
      <c r="M136" s="10">
        <v>44526</v>
      </c>
      <c r="N136" s="9">
        <v>0</v>
      </c>
      <c r="O136" s="12">
        <f t="shared" si="39"/>
        <v>44530</v>
      </c>
      <c r="P136" s="9">
        <f t="shared" si="50"/>
        <v>44526</v>
      </c>
      <c r="Q136" s="9">
        <f t="shared" si="40"/>
        <v>-4</v>
      </c>
      <c r="R136" s="2">
        <v>44526</v>
      </c>
      <c r="S136" s="1" t="s">
        <v>1</v>
      </c>
      <c r="T136" s="1" t="s">
        <v>5</v>
      </c>
      <c r="U136" s="11">
        <f t="shared" si="41"/>
        <v>0</v>
      </c>
      <c r="V136" s="2">
        <v>44543</v>
      </c>
      <c r="W136" s="1" t="s">
        <v>1</v>
      </c>
      <c r="X136" s="1" t="s">
        <v>5</v>
      </c>
      <c r="Y136" s="11">
        <f t="shared" si="42"/>
        <v>0</v>
      </c>
      <c r="AC136" s="11">
        <f t="shared" si="43"/>
        <v>0</v>
      </c>
      <c r="AG136" s="11">
        <f t="shared" si="44"/>
        <v>0</v>
      </c>
      <c r="AJ136" s="2">
        <v>44256</v>
      </c>
      <c r="AK136" s="2">
        <v>44530</v>
      </c>
      <c r="AL136" s="3">
        <f t="shared" si="45"/>
        <v>0</v>
      </c>
      <c r="AM136" s="3">
        <f t="shared" si="46"/>
        <v>4</v>
      </c>
      <c r="AN136" s="9">
        <v>-4</v>
      </c>
      <c r="AO136" s="9">
        <f t="shared" si="47"/>
        <v>270</v>
      </c>
      <c r="AP136" s="9">
        <f t="shared" si="48"/>
        <v>270</v>
      </c>
      <c r="AQ136" s="3">
        <v>1</v>
      </c>
      <c r="AR136" s="3">
        <v>1</v>
      </c>
      <c r="AS136" s="9">
        <f t="shared" si="34"/>
        <v>2</v>
      </c>
      <c r="AT136" s="3">
        <v>38</v>
      </c>
      <c r="AU136" s="3" t="s">
        <v>15</v>
      </c>
      <c r="AV136" s="3">
        <v>1</v>
      </c>
      <c r="AW136" s="3" t="s">
        <v>17</v>
      </c>
      <c r="AX136" s="10">
        <v>44526</v>
      </c>
      <c r="AY136" s="9">
        <v>0</v>
      </c>
      <c r="AZ136" s="9">
        <v>2</v>
      </c>
      <c r="BA136" s="9">
        <f t="shared" si="49"/>
        <v>2</v>
      </c>
    </row>
    <row r="137" spans="1:53" x14ac:dyDescent="0.25">
      <c r="A137" s="1">
        <v>5017</v>
      </c>
      <c r="B137" s="1">
        <v>1</v>
      </c>
      <c r="C137" s="1">
        <v>1</v>
      </c>
      <c r="D137" s="1">
        <v>1</v>
      </c>
      <c r="E137" s="9">
        <f t="shared" si="35"/>
        <v>1</v>
      </c>
      <c r="F137" s="11" t="s">
        <v>2</v>
      </c>
      <c r="G137" s="10">
        <v>44531</v>
      </c>
      <c r="H137" s="9" t="e">
        <f>VLOOKUP(A137,'[1]omicron cases'!$A$2:$L$29,5,0)</f>
        <v>#N/A</v>
      </c>
      <c r="I137" s="9" t="e">
        <f t="shared" si="36"/>
        <v>#N/A</v>
      </c>
      <c r="J137" s="9">
        <f t="shared" si="37"/>
        <v>0</v>
      </c>
      <c r="K137" s="9">
        <f t="shared" si="38"/>
        <v>1</v>
      </c>
      <c r="L137" s="9" t="e" cm="1">
        <f t="array" ref="L137">IF(M137,M137-G137,NA)</f>
        <v>#NAME?</v>
      </c>
      <c r="M137" s="10"/>
      <c r="O137" s="12">
        <f t="shared" si="39"/>
        <v>44518</v>
      </c>
      <c r="P137" s="9">
        <f t="shared" si="50"/>
        <v>0</v>
      </c>
      <c r="Q137" s="9">
        <f t="shared" si="40"/>
        <v>-44518</v>
      </c>
      <c r="R137" s="2">
        <v>44531</v>
      </c>
      <c r="S137" s="1" t="s">
        <v>2</v>
      </c>
      <c r="T137" s="1" t="s">
        <v>5</v>
      </c>
      <c r="U137" s="11">
        <f t="shared" si="41"/>
        <v>1</v>
      </c>
      <c r="V137" s="2">
        <v>44540</v>
      </c>
      <c r="W137" s="1" t="s">
        <v>2</v>
      </c>
      <c r="X137" s="1" t="s">
        <v>5</v>
      </c>
      <c r="Y137" s="11">
        <f t="shared" si="42"/>
        <v>1</v>
      </c>
      <c r="Z137" s="2">
        <v>44550</v>
      </c>
      <c r="AA137" s="1" t="s">
        <v>3</v>
      </c>
      <c r="AB137" s="1" t="s">
        <v>5</v>
      </c>
      <c r="AC137" s="11">
        <f t="shared" si="43"/>
        <v>0</v>
      </c>
      <c r="AD137" s="2">
        <v>44551</v>
      </c>
      <c r="AE137" s="1" t="s">
        <v>3</v>
      </c>
      <c r="AF137" s="1" t="s">
        <v>5</v>
      </c>
      <c r="AG137" s="11">
        <f t="shared" si="44"/>
        <v>0</v>
      </c>
      <c r="AJ137" s="2">
        <v>44271</v>
      </c>
      <c r="AK137" s="2">
        <v>44518</v>
      </c>
      <c r="AL137" s="3">
        <f t="shared" si="45"/>
        <v>0</v>
      </c>
      <c r="AM137" s="3">
        <f t="shared" si="46"/>
        <v>44518</v>
      </c>
      <c r="AN137" s="9">
        <v>-44518</v>
      </c>
      <c r="AO137" s="9">
        <f t="shared" si="47"/>
        <v>-44271</v>
      </c>
      <c r="AP137" s="9">
        <f t="shared" si="48"/>
        <v>-44271</v>
      </c>
      <c r="AQ137" s="3">
        <v>1</v>
      </c>
      <c r="AR137" s="3">
        <v>1</v>
      </c>
      <c r="AS137" s="9">
        <f t="shared" si="34"/>
        <v>3</v>
      </c>
      <c r="AT137" s="3">
        <v>47</v>
      </c>
      <c r="AU137" s="3" t="s">
        <v>16</v>
      </c>
      <c r="AV137" s="3">
        <v>1</v>
      </c>
      <c r="AW137" s="3" t="s">
        <v>17</v>
      </c>
      <c r="AX137" s="10"/>
      <c r="AY137" s="9"/>
      <c r="AZ137" s="9"/>
      <c r="BA137" s="9">
        <f t="shared" si="49"/>
        <v>3</v>
      </c>
    </row>
    <row r="138" spans="1:53" x14ac:dyDescent="0.25">
      <c r="A138" s="1">
        <v>5020</v>
      </c>
      <c r="B138" s="1">
        <v>1</v>
      </c>
      <c r="C138" s="1">
        <v>1</v>
      </c>
      <c r="D138" s="1">
        <v>1</v>
      </c>
      <c r="E138" s="9">
        <f t="shared" si="35"/>
        <v>0</v>
      </c>
      <c r="H138" s="9" t="e">
        <f>VLOOKUP(A138,'[1]omicron cases'!$A$2:$L$29,5,0)</f>
        <v>#N/A</v>
      </c>
      <c r="I138" s="9" t="e">
        <f t="shared" si="36"/>
        <v>#N/A</v>
      </c>
      <c r="J138" s="9">
        <f t="shared" si="37"/>
        <v>1</v>
      </c>
      <c r="K138" s="9">
        <f t="shared" si="38"/>
        <v>0</v>
      </c>
      <c r="L138" s="9" t="e" cm="1">
        <f t="array" ref="L138">IF(M138,M138-G138,NA)</f>
        <v>#NAME?</v>
      </c>
      <c r="M138" s="10"/>
      <c r="O138" s="12">
        <f t="shared" si="39"/>
        <v>44253</v>
      </c>
      <c r="P138" s="9">
        <f t="shared" si="50"/>
        <v>-44006</v>
      </c>
      <c r="Q138" s="9">
        <f t="shared" si="40"/>
        <v>-44253</v>
      </c>
      <c r="R138" s="2">
        <v>44529</v>
      </c>
      <c r="S138" s="1" t="s">
        <v>1</v>
      </c>
      <c r="T138" s="1" t="s">
        <v>4</v>
      </c>
      <c r="U138" s="11">
        <f t="shared" si="41"/>
        <v>0</v>
      </c>
      <c r="V138" s="2">
        <v>44536</v>
      </c>
      <c r="W138" s="1" t="s">
        <v>1</v>
      </c>
      <c r="X138" s="1" t="s">
        <v>5</v>
      </c>
      <c r="Y138" s="11">
        <f t="shared" si="42"/>
        <v>0</v>
      </c>
      <c r="AC138" s="11">
        <f t="shared" si="43"/>
        <v>0</v>
      </c>
      <c r="AG138" s="11">
        <f t="shared" si="44"/>
        <v>0</v>
      </c>
      <c r="AH138" s="2">
        <v>44006</v>
      </c>
      <c r="AI138" s="2">
        <v>44375</v>
      </c>
      <c r="AJ138" s="2">
        <v>44253</v>
      </c>
      <c r="AL138" s="3">
        <f t="shared" si="45"/>
        <v>0</v>
      </c>
      <c r="AM138" s="3">
        <f t="shared" si="46"/>
        <v>0</v>
      </c>
      <c r="AN138" s="9">
        <v>-44253</v>
      </c>
      <c r="AO138" s="9">
        <f t="shared" si="47"/>
        <v>-44253</v>
      </c>
      <c r="AP138" s="9">
        <f t="shared" si="48"/>
        <v>-44253</v>
      </c>
      <c r="AQ138" s="3">
        <v>1</v>
      </c>
      <c r="AR138" s="3">
        <v>1</v>
      </c>
      <c r="AS138" s="9">
        <f t="shared" si="34"/>
        <v>3</v>
      </c>
      <c r="AT138" s="3">
        <v>50</v>
      </c>
      <c r="AU138" s="3" t="s">
        <v>16</v>
      </c>
      <c r="AV138" s="3">
        <v>1</v>
      </c>
      <c r="AW138" s="3" t="s">
        <v>17</v>
      </c>
      <c r="AX138" s="10"/>
      <c r="AY138" s="9"/>
      <c r="AZ138" s="9"/>
      <c r="BA138" s="9">
        <f t="shared" si="49"/>
        <v>3</v>
      </c>
    </row>
    <row r="139" spans="1:53" x14ac:dyDescent="0.25">
      <c r="A139" s="1">
        <v>5021</v>
      </c>
      <c r="B139" s="1">
        <v>1</v>
      </c>
      <c r="C139" s="1">
        <v>1</v>
      </c>
      <c r="D139" s="1">
        <v>2</v>
      </c>
      <c r="E139" s="9">
        <f t="shared" si="35"/>
        <v>0</v>
      </c>
      <c r="H139" s="9" t="e">
        <f>VLOOKUP(A139,'[1]omicron cases'!$A$2:$L$29,5,0)</f>
        <v>#N/A</v>
      </c>
      <c r="I139" s="9" t="e">
        <f t="shared" si="36"/>
        <v>#N/A</v>
      </c>
      <c r="J139" s="9">
        <f t="shared" si="37"/>
        <v>0</v>
      </c>
      <c r="K139" s="9">
        <f t="shared" si="38"/>
        <v>0</v>
      </c>
      <c r="L139" s="9" t="e" cm="1">
        <f t="array" ref="L139">IF(M139,M139-G139,NA)</f>
        <v>#NAME?</v>
      </c>
      <c r="M139" s="10"/>
      <c r="O139" s="12">
        <f t="shared" si="39"/>
        <v>44273</v>
      </c>
      <c r="P139" s="9">
        <f t="shared" si="50"/>
        <v>0</v>
      </c>
      <c r="Q139" s="9">
        <f t="shared" si="40"/>
        <v>-44273</v>
      </c>
      <c r="R139" s="2">
        <v>44529</v>
      </c>
      <c r="S139" s="1" t="s">
        <v>1</v>
      </c>
      <c r="T139" s="1" t="s">
        <v>4</v>
      </c>
      <c r="U139" s="11">
        <f t="shared" si="41"/>
        <v>0</v>
      </c>
      <c r="Y139" s="11">
        <f t="shared" si="42"/>
        <v>0</v>
      </c>
      <c r="AC139" s="11">
        <f t="shared" si="43"/>
        <v>0</v>
      </c>
      <c r="AG139" s="11">
        <f t="shared" si="44"/>
        <v>0</v>
      </c>
      <c r="AJ139" s="2">
        <v>44273</v>
      </c>
      <c r="AL139" s="3">
        <f t="shared" si="45"/>
        <v>0</v>
      </c>
      <c r="AM139" s="3">
        <f t="shared" si="46"/>
        <v>0</v>
      </c>
      <c r="AN139" s="9">
        <v>-44273</v>
      </c>
      <c r="AO139" s="9">
        <f t="shared" si="47"/>
        <v>-44273</v>
      </c>
      <c r="AP139" s="9">
        <f t="shared" si="48"/>
        <v>-44273</v>
      </c>
      <c r="AQ139" s="3">
        <v>1</v>
      </c>
      <c r="AR139" s="3">
        <v>1</v>
      </c>
      <c r="AS139" s="9">
        <f t="shared" si="34"/>
        <v>3</v>
      </c>
      <c r="AT139" s="3">
        <v>43</v>
      </c>
      <c r="AU139" s="3" t="s">
        <v>16</v>
      </c>
      <c r="AV139" s="3">
        <v>1</v>
      </c>
      <c r="AW139" s="3" t="s">
        <v>17</v>
      </c>
      <c r="AX139" s="10"/>
      <c r="AY139" s="9">
        <v>792.75716750000004</v>
      </c>
      <c r="AZ139" s="9">
        <v>2</v>
      </c>
      <c r="BA139" s="9">
        <f t="shared" si="49"/>
        <v>3</v>
      </c>
    </row>
    <row r="140" spans="1:53" ht="12.95" customHeight="1" x14ac:dyDescent="0.25">
      <c r="A140" s="1">
        <v>5023</v>
      </c>
      <c r="B140" s="1">
        <v>1</v>
      </c>
      <c r="C140" s="1">
        <v>1</v>
      </c>
      <c r="D140" s="1">
        <v>1</v>
      </c>
      <c r="E140" s="9">
        <f t="shared" si="35"/>
        <v>0</v>
      </c>
      <c r="H140" s="9" t="e">
        <f>VLOOKUP(A140,'[1]omicron cases'!$A$2:$L$29,5,0)</f>
        <v>#N/A</v>
      </c>
      <c r="I140" s="9" t="e">
        <f t="shared" si="36"/>
        <v>#N/A</v>
      </c>
      <c r="J140" s="9">
        <f t="shared" si="37"/>
        <v>0</v>
      </c>
      <c r="K140" s="9">
        <f t="shared" si="38"/>
        <v>1</v>
      </c>
      <c r="L140" s="9" cm="1">
        <f t="array" ref="L140">IF(M140,M140-G140,NA)</f>
        <v>44538</v>
      </c>
      <c r="M140" s="10">
        <v>44538</v>
      </c>
      <c r="N140" s="9">
        <v>63.5828883</v>
      </c>
      <c r="O140" s="12">
        <f t="shared" si="39"/>
        <v>44540</v>
      </c>
      <c r="P140" s="9">
        <f t="shared" si="50"/>
        <v>44538</v>
      </c>
      <c r="Q140" s="9">
        <f t="shared" si="40"/>
        <v>-2</v>
      </c>
      <c r="R140" s="2">
        <v>44538</v>
      </c>
      <c r="S140" s="1" t="s">
        <v>1</v>
      </c>
      <c r="T140" s="1" t="s">
        <v>5</v>
      </c>
      <c r="U140" s="11">
        <f t="shared" si="41"/>
        <v>0</v>
      </c>
      <c r="V140" s="2">
        <v>44547</v>
      </c>
      <c r="W140" s="1" t="s">
        <v>1</v>
      </c>
      <c r="X140" s="1" t="s">
        <v>8</v>
      </c>
      <c r="Y140" s="11">
        <f t="shared" si="42"/>
        <v>0</v>
      </c>
      <c r="AC140" s="11">
        <f t="shared" si="43"/>
        <v>0</v>
      </c>
      <c r="AG140" s="11">
        <f t="shared" si="44"/>
        <v>0</v>
      </c>
      <c r="AJ140" s="2">
        <v>44267</v>
      </c>
      <c r="AK140" s="2">
        <v>44540</v>
      </c>
      <c r="AL140" s="3">
        <f t="shared" si="45"/>
        <v>0</v>
      </c>
      <c r="AM140" s="3">
        <f t="shared" si="46"/>
        <v>2</v>
      </c>
      <c r="AN140" s="9">
        <v>-2</v>
      </c>
      <c r="AO140" s="9">
        <f t="shared" si="47"/>
        <v>271</v>
      </c>
      <c r="AP140" s="9">
        <f t="shared" si="48"/>
        <v>271</v>
      </c>
      <c r="AQ140" s="3">
        <v>1</v>
      </c>
      <c r="AR140" s="3">
        <v>1</v>
      </c>
      <c r="AS140" s="9">
        <f t="shared" si="34"/>
        <v>2</v>
      </c>
      <c r="AT140" s="3">
        <v>28</v>
      </c>
      <c r="AU140" s="3" t="s">
        <v>15</v>
      </c>
      <c r="AV140" s="3">
        <v>1</v>
      </c>
      <c r="AW140" s="3" t="s">
        <v>19</v>
      </c>
      <c r="AX140" s="10">
        <v>44538</v>
      </c>
      <c r="AY140" s="9">
        <v>63.5828883</v>
      </c>
      <c r="AZ140" s="9">
        <v>1</v>
      </c>
      <c r="BA140" s="9">
        <f t="shared" si="49"/>
        <v>2</v>
      </c>
    </row>
    <row r="141" spans="1:53" x14ac:dyDescent="0.25">
      <c r="A141" s="1">
        <v>5027</v>
      </c>
      <c r="B141" s="1">
        <v>1</v>
      </c>
      <c r="C141" s="1">
        <v>1</v>
      </c>
      <c r="D141" s="1">
        <v>1</v>
      </c>
      <c r="E141" s="9">
        <f t="shared" si="35"/>
        <v>0</v>
      </c>
      <c r="H141" s="9" t="e">
        <f>VLOOKUP(A141,'[1]omicron cases'!$A$2:$L$29,5,0)</f>
        <v>#N/A</v>
      </c>
      <c r="I141" s="9" t="e">
        <f t="shared" si="36"/>
        <v>#N/A</v>
      </c>
      <c r="J141" s="9">
        <f t="shared" si="37"/>
        <v>0</v>
      </c>
      <c r="K141" s="9">
        <f t="shared" si="38"/>
        <v>0</v>
      </c>
      <c r="L141" s="9" t="e" cm="1">
        <f t="array" ref="L141">IF(M141,M141-G141,NA)</f>
        <v>#NAME?</v>
      </c>
      <c r="M141" s="10"/>
      <c r="O141" s="12">
        <f t="shared" si="39"/>
        <v>44279</v>
      </c>
      <c r="P141" s="9">
        <f t="shared" si="50"/>
        <v>0</v>
      </c>
      <c r="Q141" s="9">
        <f t="shared" si="40"/>
        <v>-44279</v>
      </c>
      <c r="R141" s="2">
        <v>44539</v>
      </c>
      <c r="S141" s="1" t="s">
        <v>1</v>
      </c>
      <c r="T141" s="1" t="s">
        <v>5</v>
      </c>
      <c r="U141" s="11">
        <f t="shared" si="41"/>
        <v>0</v>
      </c>
      <c r="Y141" s="11">
        <f t="shared" si="42"/>
        <v>0</v>
      </c>
      <c r="AC141" s="11">
        <f t="shared" si="43"/>
        <v>0</v>
      </c>
      <c r="AG141" s="11">
        <f t="shared" si="44"/>
        <v>0</v>
      </c>
      <c r="AJ141" s="2">
        <v>44279</v>
      </c>
      <c r="AL141" s="3">
        <f t="shared" si="45"/>
        <v>0</v>
      </c>
      <c r="AM141" s="3">
        <f t="shared" si="46"/>
        <v>0</v>
      </c>
      <c r="AN141" s="9">
        <v>-44279</v>
      </c>
      <c r="AO141" s="9">
        <f t="shared" si="47"/>
        <v>-44279</v>
      </c>
      <c r="AP141" s="9">
        <f t="shared" si="48"/>
        <v>-44279</v>
      </c>
      <c r="AQ141" s="3">
        <v>1</v>
      </c>
      <c r="AR141" s="3">
        <v>1</v>
      </c>
      <c r="AS141" s="9">
        <f t="shared" si="34"/>
        <v>3</v>
      </c>
      <c r="AT141" s="3">
        <v>30</v>
      </c>
      <c r="AU141" s="3" t="s">
        <v>16</v>
      </c>
      <c r="AV141" s="3">
        <v>1</v>
      </c>
      <c r="AW141" s="3" t="s">
        <v>17</v>
      </c>
      <c r="AX141" s="10"/>
      <c r="AY141" s="9">
        <v>640.64299619999997</v>
      </c>
      <c r="AZ141" s="9">
        <v>2</v>
      </c>
      <c r="BA141" s="9">
        <f t="shared" si="49"/>
        <v>3</v>
      </c>
    </row>
    <row r="142" spans="1:53" x14ac:dyDescent="0.25">
      <c r="A142" s="1">
        <v>5031</v>
      </c>
      <c r="B142" s="1">
        <v>1</v>
      </c>
      <c r="C142" s="1">
        <v>1</v>
      </c>
      <c r="D142" s="1">
        <v>1</v>
      </c>
      <c r="E142" s="9">
        <f t="shared" si="35"/>
        <v>0</v>
      </c>
      <c r="H142" s="9" t="e">
        <f>VLOOKUP(A142,'[1]omicron cases'!$A$2:$L$29,5,0)</f>
        <v>#N/A</v>
      </c>
      <c r="I142" s="9" t="e">
        <f t="shared" si="36"/>
        <v>#N/A</v>
      </c>
      <c r="J142" s="9">
        <f t="shared" si="37"/>
        <v>1</v>
      </c>
      <c r="K142" s="9">
        <f t="shared" si="38"/>
        <v>1</v>
      </c>
      <c r="L142" s="9" cm="1">
        <f t="array" ref="L142">IF(M142,M142-G142,NA)</f>
        <v>44540</v>
      </c>
      <c r="M142" s="10">
        <v>44540</v>
      </c>
      <c r="N142" s="9">
        <v>1901.1239227000001</v>
      </c>
      <c r="O142" s="12">
        <f t="shared" si="39"/>
        <v>44524</v>
      </c>
      <c r="P142" s="9">
        <f t="shared" si="50"/>
        <v>527</v>
      </c>
      <c r="Q142" s="9">
        <f t="shared" si="40"/>
        <v>16</v>
      </c>
      <c r="R142" s="2">
        <v>44540</v>
      </c>
      <c r="S142" s="1" t="s">
        <v>1</v>
      </c>
      <c r="T142" s="1" t="s">
        <v>5</v>
      </c>
      <c r="U142" s="11">
        <f t="shared" si="41"/>
        <v>0</v>
      </c>
      <c r="Y142" s="11">
        <f t="shared" si="42"/>
        <v>0</v>
      </c>
      <c r="AC142" s="11">
        <f t="shared" si="43"/>
        <v>0</v>
      </c>
      <c r="AG142" s="11">
        <f t="shared" si="44"/>
        <v>0</v>
      </c>
      <c r="AH142" s="2">
        <v>44013</v>
      </c>
      <c r="AJ142" s="2">
        <v>44252</v>
      </c>
      <c r="AK142" s="2">
        <v>44524</v>
      </c>
      <c r="AL142" s="3">
        <f t="shared" si="45"/>
        <v>1</v>
      </c>
      <c r="AM142" s="3">
        <f t="shared" si="46"/>
        <v>-16</v>
      </c>
      <c r="AN142" s="9">
        <v>16</v>
      </c>
      <c r="AO142" s="9">
        <f t="shared" si="47"/>
        <v>288</v>
      </c>
      <c r="AP142" s="9">
        <f t="shared" si="48"/>
        <v>16</v>
      </c>
      <c r="AQ142" s="3">
        <v>1</v>
      </c>
      <c r="AR142" s="3">
        <v>1</v>
      </c>
      <c r="AS142" s="9">
        <f t="shared" si="34"/>
        <v>1</v>
      </c>
      <c r="AT142" s="3">
        <v>29</v>
      </c>
      <c r="AU142" s="3" t="s">
        <v>16</v>
      </c>
      <c r="AV142" s="3">
        <v>1</v>
      </c>
      <c r="AW142" s="3" t="s">
        <v>17</v>
      </c>
      <c r="AX142" s="10">
        <v>44540</v>
      </c>
      <c r="AY142" s="9">
        <v>1901.1239227000001</v>
      </c>
      <c r="AZ142" s="9">
        <v>2</v>
      </c>
      <c r="BA142" s="9">
        <f t="shared" si="49"/>
        <v>1</v>
      </c>
    </row>
    <row r="143" spans="1:53" x14ac:dyDescent="0.25">
      <c r="A143" s="1">
        <v>5032</v>
      </c>
      <c r="B143" s="1">
        <v>1</v>
      </c>
      <c r="C143" s="1">
        <v>1</v>
      </c>
      <c r="D143" s="1">
        <v>2</v>
      </c>
      <c r="E143" s="9">
        <f t="shared" si="35"/>
        <v>0</v>
      </c>
      <c r="H143" s="9" t="e">
        <f>VLOOKUP(A143,'[1]omicron cases'!$A$2:$L$29,5,0)</f>
        <v>#N/A</v>
      </c>
      <c r="I143" s="9" t="e">
        <f t="shared" si="36"/>
        <v>#N/A</v>
      </c>
      <c r="J143" s="9">
        <f t="shared" si="37"/>
        <v>0</v>
      </c>
      <c r="K143" s="9">
        <f t="shared" si="38"/>
        <v>1</v>
      </c>
      <c r="L143" s="9" cm="1">
        <f t="array" ref="L143">IF(M143,M143-G143,NA)</f>
        <v>44516</v>
      </c>
      <c r="M143" s="10">
        <v>44516</v>
      </c>
      <c r="N143" s="9">
        <v>63.588236600000002</v>
      </c>
      <c r="O143" s="12">
        <f t="shared" si="39"/>
        <v>44539</v>
      </c>
      <c r="P143" s="9">
        <f t="shared" si="50"/>
        <v>44516</v>
      </c>
      <c r="Q143" s="9">
        <f t="shared" si="40"/>
        <v>-23</v>
      </c>
      <c r="R143" s="2">
        <v>44538</v>
      </c>
      <c r="S143" s="2" t="s">
        <v>1</v>
      </c>
      <c r="T143" s="1" t="s">
        <v>4</v>
      </c>
      <c r="U143" s="11">
        <f t="shared" si="41"/>
        <v>0</v>
      </c>
      <c r="Y143" s="11">
        <f t="shared" si="42"/>
        <v>0</v>
      </c>
      <c r="AC143" s="11">
        <f t="shared" si="43"/>
        <v>0</v>
      </c>
      <c r="AG143" s="11">
        <f t="shared" si="44"/>
        <v>0</v>
      </c>
      <c r="AJ143" s="2">
        <v>44279</v>
      </c>
      <c r="AK143" s="2">
        <v>44539</v>
      </c>
      <c r="AL143" s="3">
        <f t="shared" si="45"/>
        <v>0</v>
      </c>
      <c r="AM143" s="3">
        <f t="shared" si="46"/>
        <v>23</v>
      </c>
      <c r="AN143" s="9">
        <v>-23</v>
      </c>
      <c r="AO143" s="9">
        <f t="shared" si="47"/>
        <v>237</v>
      </c>
      <c r="AP143" s="9">
        <f t="shared" si="48"/>
        <v>237</v>
      </c>
      <c r="AQ143" s="3">
        <v>1</v>
      </c>
      <c r="AR143" s="3">
        <v>1</v>
      </c>
      <c r="AS143" s="9">
        <f t="shared" si="34"/>
        <v>2</v>
      </c>
      <c r="AT143" s="3">
        <v>28</v>
      </c>
      <c r="AU143" s="3" t="s">
        <v>16</v>
      </c>
      <c r="AV143" s="3">
        <v>1</v>
      </c>
      <c r="AW143" s="3" t="s">
        <v>17</v>
      </c>
      <c r="AX143" s="10">
        <v>44516</v>
      </c>
      <c r="AY143" s="9">
        <v>63.588236600000002</v>
      </c>
      <c r="AZ143" s="9">
        <v>1</v>
      </c>
      <c r="BA143" s="9">
        <f t="shared" si="49"/>
        <v>2</v>
      </c>
    </row>
    <row r="144" spans="1:53" x14ac:dyDescent="0.25">
      <c r="A144" s="1">
        <v>5036</v>
      </c>
      <c r="B144" s="1">
        <v>1</v>
      </c>
      <c r="C144" s="1">
        <v>1</v>
      </c>
      <c r="D144" s="1">
        <v>1</v>
      </c>
      <c r="E144" s="9">
        <f t="shared" si="35"/>
        <v>1</v>
      </c>
      <c r="F144" s="11" t="s">
        <v>2</v>
      </c>
      <c r="G144" s="10">
        <v>44536</v>
      </c>
      <c r="H144" s="9" t="e">
        <f>VLOOKUP(A144,'[1]omicron cases'!$A$2:$L$29,5,0)</f>
        <v>#N/A</v>
      </c>
      <c r="I144" s="9" t="e">
        <f t="shared" si="36"/>
        <v>#N/A</v>
      </c>
      <c r="J144" s="9">
        <f t="shared" si="37"/>
        <v>0</v>
      </c>
      <c r="K144" s="9">
        <f t="shared" si="38"/>
        <v>0</v>
      </c>
      <c r="L144" s="9" t="e" cm="1">
        <f t="array" ref="L144">IF(M144,M144-G144,NA)</f>
        <v>#NAME?</v>
      </c>
      <c r="M144" s="10"/>
      <c r="O144" s="12">
        <f t="shared" si="39"/>
        <v>0</v>
      </c>
      <c r="P144" s="9">
        <f t="shared" si="50"/>
        <v>0</v>
      </c>
      <c r="Q144" s="9">
        <f t="shared" si="40"/>
        <v>0</v>
      </c>
      <c r="R144" s="2">
        <v>44536</v>
      </c>
      <c r="S144" s="1" t="s">
        <v>2</v>
      </c>
      <c r="T144" s="1" t="s">
        <v>5</v>
      </c>
      <c r="U144" s="11">
        <f t="shared" si="41"/>
        <v>1</v>
      </c>
      <c r="Y144" s="11">
        <f t="shared" si="42"/>
        <v>0</v>
      </c>
      <c r="AC144" s="11">
        <f t="shared" si="43"/>
        <v>0</v>
      </c>
      <c r="AG144" s="11">
        <f t="shared" si="44"/>
        <v>0</v>
      </c>
      <c r="AL144" s="3">
        <f t="shared" si="45"/>
        <v>0</v>
      </c>
      <c r="AM144" s="3">
        <f t="shared" si="46"/>
        <v>0</v>
      </c>
      <c r="AN144" s="9">
        <v>0</v>
      </c>
      <c r="AO144" s="9">
        <f t="shared" si="47"/>
        <v>0</v>
      </c>
      <c r="AP144" s="9">
        <f t="shared" si="48"/>
        <v>0</v>
      </c>
      <c r="AQ144" s="3">
        <v>0</v>
      </c>
      <c r="AR144" s="3">
        <v>0</v>
      </c>
      <c r="AS144" s="9">
        <f t="shared" si="34"/>
        <v>3</v>
      </c>
      <c r="AT144" s="3">
        <v>55</v>
      </c>
      <c r="AU144" s="3" t="s">
        <v>16</v>
      </c>
      <c r="AV144" s="3">
        <v>1</v>
      </c>
      <c r="AW144" s="3" t="s">
        <v>17</v>
      </c>
      <c r="AX144" s="10"/>
      <c r="AY144" s="9"/>
      <c r="AZ144" s="9"/>
      <c r="BA144" s="9">
        <f t="shared" si="49"/>
        <v>3</v>
      </c>
    </row>
    <row r="145" spans="1:53" x14ac:dyDescent="0.25">
      <c r="A145" s="1">
        <v>5037</v>
      </c>
      <c r="B145" s="1">
        <v>1</v>
      </c>
      <c r="C145" s="1">
        <v>1</v>
      </c>
      <c r="D145" s="1">
        <v>1</v>
      </c>
      <c r="E145" s="9">
        <f t="shared" si="35"/>
        <v>0</v>
      </c>
      <c r="F145" s="11"/>
      <c r="H145" s="9" t="e">
        <f>VLOOKUP(A145,'[1]omicron cases'!$A$2:$L$29,5,0)</f>
        <v>#N/A</v>
      </c>
      <c r="I145" s="9" t="e">
        <f t="shared" si="36"/>
        <v>#N/A</v>
      </c>
      <c r="J145" s="9">
        <f t="shared" si="37"/>
        <v>1</v>
      </c>
      <c r="K145" s="9">
        <f t="shared" si="38"/>
        <v>0</v>
      </c>
      <c r="L145" s="9" cm="1">
        <f t="array" ref="L145">IF(M145,M145-G145,NA)</f>
        <v>44539</v>
      </c>
      <c r="M145" s="10">
        <v>44539</v>
      </c>
      <c r="N145" s="9">
        <v>3797.8115974000002</v>
      </c>
      <c r="O145" s="12">
        <f t="shared" si="39"/>
        <v>44252</v>
      </c>
      <c r="P145" s="9">
        <f t="shared" si="50"/>
        <v>540</v>
      </c>
      <c r="Q145" s="9">
        <f t="shared" si="40"/>
        <v>287</v>
      </c>
      <c r="R145" s="2">
        <v>44539</v>
      </c>
      <c r="S145" s="1" t="s">
        <v>3</v>
      </c>
      <c r="T145" s="1" t="s">
        <v>5</v>
      </c>
      <c r="U145" s="11">
        <f t="shared" si="41"/>
        <v>0</v>
      </c>
      <c r="V145" s="2">
        <v>44543</v>
      </c>
      <c r="W145" s="1" t="s">
        <v>1</v>
      </c>
      <c r="X145" s="1" t="s">
        <v>5</v>
      </c>
      <c r="Y145" s="11">
        <f t="shared" si="42"/>
        <v>0</v>
      </c>
      <c r="AC145" s="11">
        <f t="shared" si="43"/>
        <v>0</v>
      </c>
      <c r="AG145" s="11">
        <f t="shared" si="44"/>
        <v>0</v>
      </c>
      <c r="AH145" s="2">
        <v>43999</v>
      </c>
      <c r="AJ145" s="2">
        <v>44252</v>
      </c>
      <c r="AL145" s="3">
        <f t="shared" si="45"/>
        <v>0</v>
      </c>
      <c r="AM145" s="3">
        <f t="shared" si="46"/>
        <v>-44539</v>
      </c>
      <c r="AN145" s="9">
        <v>287</v>
      </c>
      <c r="AO145" s="9">
        <f t="shared" si="47"/>
        <v>287</v>
      </c>
      <c r="AP145" s="9">
        <f t="shared" si="48"/>
        <v>287</v>
      </c>
      <c r="AQ145" s="3">
        <v>1</v>
      </c>
      <c r="AR145" s="3">
        <v>1</v>
      </c>
      <c r="AS145" s="9">
        <f t="shared" si="34"/>
        <v>2</v>
      </c>
      <c r="AT145" s="3">
        <v>39</v>
      </c>
      <c r="AU145" s="3" t="s">
        <v>16</v>
      </c>
      <c r="AV145" s="3">
        <v>1</v>
      </c>
      <c r="AW145" s="3" t="s">
        <v>17</v>
      </c>
      <c r="AX145" s="10">
        <v>44539</v>
      </c>
      <c r="AY145" s="9">
        <v>3797.8115974000002</v>
      </c>
      <c r="AZ145" s="9">
        <v>2</v>
      </c>
      <c r="BA145" s="9">
        <f t="shared" si="49"/>
        <v>2</v>
      </c>
    </row>
    <row r="146" spans="1:53" x14ac:dyDescent="0.25">
      <c r="A146" s="1">
        <v>5038</v>
      </c>
      <c r="B146" s="1">
        <v>1</v>
      </c>
      <c r="C146" s="1">
        <v>1</v>
      </c>
      <c r="D146" s="1">
        <v>1</v>
      </c>
      <c r="E146" s="9">
        <f t="shared" si="35"/>
        <v>0</v>
      </c>
      <c r="H146" s="9" t="e">
        <f>VLOOKUP(A146,'[1]omicron cases'!$A$2:$L$29,5,0)</f>
        <v>#N/A</v>
      </c>
      <c r="I146" s="9" t="e">
        <f t="shared" si="36"/>
        <v>#N/A</v>
      </c>
      <c r="J146" s="9">
        <f t="shared" si="37"/>
        <v>1</v>
      </c>
      <c r="K146" s="9">
        <f t="shared" si="38"/>
        <v>0</v>
      </c>
      <c r="L146" s="9" cm="1">
        <f t="array" ref="L146">IF(M146,M146-G146,NA)</f>
        <v>44517</v>
      </c>
      <c r="M146" s="10">
        <v>44517</v>
      </c>
      <c r="O146" s="12">
        <f t="shared" si="39"/>
        <v>44251</v>
      </c>
      <c r="P146" s="9">
        <f t="shared" si="50"/>
        <v>488</v>
      </c>
      <c r="Q146" s="9">
        <f t="shared" si="40"/>
        <v>266</v>
      </c>
      <c r="R146" s="2">
        <v>44537</v>
      </c>
      <c r="S146" s="1" t="s">
        <v>1</v>
      </c>
      <c r="T146" s="1" t="s">
        <v>5</v>
      </c>
      <c r="U146" s="11">
        <f t="shared" si="41"/>
        <v>0</v>
      </c>
      <c r="Y146" s="11">
        <f t="shared" si="42"/>
        <v>0</v>
      </c>
      <c r="AC146" s="11">
        <f t="shared" si="43"/>
        <v>0</v>
      </c>
      <c r="AG146" s="11">
        <f t="shared" si="44"/>
        <v>0</v>
      </c>
      <c r="AH146" s="2">
        <v>44029</v>
      </c>
      <c r="AJ146" s="2">
        <v>44251</v>
      </c>
      <c r="AL146" s="3">
        <f t="shared" si="45"/>
        <v>0</v>
      </c>
      <c r="AM146" s="3">
        <f t="shared" si="46"/>
        <v>-44517</v>
      </c>
      <c r="AN146" s="9">
        <v>266</v>
      </c>
      <c r="AO146" s="9">
        <f t="shared" si="47"/>
        <v>266</v>
      </c>
      <c r="AP146" s="9">
        <f t="shared" si="48"/>
        <v>266</v>
      </c>
      <c r="AQ146" s="3">
        <v>1</v>
      </c>
      <c r="AR146" s="3">
        <v>1</v>
      </c>
      <c r="AS146" s="9">
        <f t="shared" si="34"/>
        <v>2</v>
      </c>
      <c r="AT146" s="3">
        <v>29</v>
      </c>
      <c r="AU146" s="3" t="s">
        <v>16</v>
      </c>
      <c r="AV146" s="3">
        <v>1</v>
      </c>
      <c r="AW146" s="3" t="s">
        <v>17</v>
      </c>
      <c r="AX146" s="10">
        <v>44517</v>
      </c>
      <c r="AY146" s="9">
        <v>6298.9008229000001</v>
      </c>
      <c r="AZ146" s="9">
        <v>1</v>
      </c>
      <c r="BA146" s="9">
        <f t="shared" si="49"/>
        <v>2</v>
      </c>
    </row>
    <row r="147" spans="1:53" x14ac:dyDescent="0.25">
      <c r="A147" s="1">
        <v>5040</v>
      </c>
      <c r="B147" s="1">
        <v>1</v>
      </c>
      <c r="C147" s="1">
        <v>1</v>
      </c>
      <c r="D147" s="1">
        <v>1</v>
      </c>
      <c r="E147" s="9">
        <f t="shared" si="35"/>
        <v>1</v>
      </c>
      <c r="F147" s="11" t="s">
        <v>2</v>
      </c>
      <c r="G147" s="10">
        <v>44532</v>
      </c>
      <c r="H147" s="9" t="e">
        <f>VLOOKUP(A147,'[1]omicron cases'!$A$2:$L$29,5,0)</f>
        <v>#N/A</v>
      </c>
      <c r="I147" s="9" t="e">
        <f t="shared" si="36"/>
        <v>#N/A</v>
      </c>
      <c r="J147" s="9">
        <f t="shared" si="37"/>
        <v>0</v>
      </c>
      <c r="K147" s="9">
        <f t="shared" si="38"/>
        <v>0</v>
      </c>
      <c r="L147" s="9" cm="1">
        <f t="array" ref="L147">IF(M147,M147-G147,NA)</f>
        <v>0</v>
      </c>
      <c r="M147" s="10">
        <v>44532</v>
      </c>
      <c r="N147" s="9">
        <v>54.212722399999997</v>
      </c>
      <c r="O147" s="12">
        <f t="shared" si="39"/>
        <v>0</v>
      </c>
      <c r="P147" s="9">
        <f t="shared" si="50"/>
        <v>44532</v>
      </c>
      <c r="Q147" s="9">
        <f t="shared" si="40"/>
        <v>44532</v>
      </c>
      <c r="R147" s="2">
        <v>44532</v>
      </c>
      <c r="S147" s="1" t="s">
        <v>2</v>
      </c>
      <c r="T147" s="1" t="s">
        <v>5</v>
      </c>
      <c r="U147" s="11">
        <f t="shared" si="41"/>
        <v>1</v>
      </c>
      <c r="V147" s="2">
        <v>44543</v>
      </c>
      <c r="W147" s="1" t="s">
        <v>1</v>
      </c>
      <c r="X147" s="1" t="s">
        <v>8</v>
      </c>
      <c r="Y147" s="11">
        <f t="shared" si="42"/>
        <v>0</v>
      </c>
      <c r="AC147" s="11">
        <f t="shared" si="43"/>
        <v>0</v>
      </c>
      <c r="AG147" s="11">
        <f t="shared" si="44"/>
        <v>0</v>
      </c>
      <c r="AL147" s="3">
        <f t="shared" si="45"/>
        <v>0</v>
      </c>
      <c r="AM147" s="3">
        <f t="shared" si="46"/>
        <v>-44532</v>
      </c>
      <c r="AN147" s="9">
        <v>44532</v>
      </c>
      <c r="AO147" s="9">
        <f t="shared" si="47"/>
        <v>44532</v>
      </c>
      <c r="AP147" s="9">
        <f t="shared" si="48"/>
        <v>44532</v>
      </c>
      <c r="AQ147" s="3">
        <v>0</v>
      </c>
      <c r="AR147" s="3">
        <v>0</v>
      </c>
      <c r="AS147" s="9">
        <f t="shared" si="34"/>
        <v>3</v>
      </c>
      <c r="AT147" s="3">
        <v>45</v>
      </c>
      <c r="AU147" s="3" t="s">
        <v>16</v>
      </c>
      <c r="AV147" s="3">
        <v>1</v>
      </c>
      <c r="AW147" s="3" t="s">
        <v>17</v>
      </c>
      <c r="AX147" s="10">
        <v>44532</v>
      </c>
      <c r="AY147" s="9">
        <v>54.212722399999997</v>
      </c>
      <c r="AZ147" s="9">
        <v>2</v>
      </c>
      <c r="BA147" s="9">
        <f t="shared" si="49"/>
        <v>3</v>
      </c>
    </row>
    <row r="148" spans="1:53" x14ac:dyDescent="0.25">
      <c r="A148" s="1">
        <v>5047</v>
      </c>
      <c r="B148" s="1">
        <v>1</v>
      </c>
      <c r="C148" s="1">
        <v>1</v>
      </c>
      <c r="D148" s="1">
        <v>1</v>
      </c>
      <c r="E148" s="9">
        <f t="shared" si="35"/>
        <v>0</v>
      </c>
      <c r="F148" s="11"/>
      <c r="H148" s="9" t="e">
        <f>VLOOKUP(A148,'[1]omicron cases'!$A$2:$L$29,5,0)</f>
        <v>#N/A</v>
      </c>
      <c r="I148" s="9" t="e">
        <f t="shared" si="36"/>
        <v>#N/A</v>
      </c>
      <c r="J148" s="9">
        <f t="shared" si="37"/>
        <v>1</v>
      </c>
      <c r="K148" s="9">
        <f t="shared" si="38"/>
        <v>0</v>
      </c>
      <c r="L148" s="9" cm="1">
        <f t="array" ref="L148">IF(M148,M148-G148,NA)</f>
        <v>44517</v>
      </c>
      <c r="M148" s="10">
        <v>44517</v>
      </c>
      <c r="O148" s="12">
        <f t="shared" si="39"/>
        <v>44251</v>
      </c>
      <c r="P148" s="9">
        <f t="shared" si="50"/>
        <v>502</v>
      </c>
      <c r="Q148" s="9">
        <f t="shared" si="40"/>
        <v>266</v>
      </c>
      <c r="R148" s="2">
        <v>44537</v>
      </c>
      <c r="S148" s="1" t="s">
        <v>3</v>
      </c>
      <c r="T148" s="1" t="s">
        <v>5</v>
      </c>
      <c r="U148" s="11">
        <f t="shared" si="41"/>
        <v>0</v>
      </c>
      <c r="V148" s="2">
        <v>44539</v>
      </c>
      <c r="W148" s="1" t="s">
        <v>1</v>
      </c>
      <c r="X148" s="1" t="s">
        <v>5</v>
      </c>
      <c r="Y148" s="11">
        <f t="shared" si="42"/>
        <v>0</v>
      </c>
      <c r="AC148" s="11">
        <f t="shared" si="43"/>
        <v>0</v>
      </c>
      <c r="AG148" s="11">
        <f t="shared" si="44"/>
        <v>0</v>
      </c>
      <c r="AH148" s="2">
        <v>44015</v>
      </c>
      <c r="AJ148" s="2">
        <v>44251</v>
      </c>
      <c r="AL148" s="3">
        <f t="shared" si="45"/>
        <v>0</v>
      </c>
      <c r="AM148" s="3">
        <f t="shared" si="46"/>
        <v>-44517</v>
      </c>
      <c r="AN148" s="9">
        <v>266</v>
      </c>
      <c r="AO148" s="9">
        <f t="shared" si="47"/>
        <v>266</v>
      </c>
      <c r="AP148" s="9">
        <f t="shared" si="48"/>
        <v>266</v>
      </c>
      <c r="AQ148" s="3">
        <v>1</v>
      </c>
      <c r="AR148" s="3">
        <v>1</v>
      </c>
      <c r="AS148" s="9">
        <f t="shared" si="34"/>
        <v>2</v>
      </c>
      <c r="AT148" s="3">
        <v>45</v>
      </c>
      <c r="AU148" s="3" t="s">
        <v>16</v>
      </c>
      <c r="AV148" s="3">
        <v>1</v>
      </c>
      <c r="AW148" s="3" t="s">
        <v>17</v>
      </c>
      <c r="AX148" s="10">
        <v>44517</v>
      </c>
      <c r="AY148" s="9">
        <v>1936.9770493999999</v>
      </c>
      <c r="AZ148" s="9">
        <v>1</v>
      </c>
      <c r="BA148" s="9">
        <f t="shared" si="49"/>
        <v>2</v>
      </c>
    </row>
    <row r="149" spans="1:53" x14ac:dyDescent="0.25">
      <c r="A149" s="1">
        <v>5048</v>
      </c>
      <c r="B149" s="1">
        <v>1</v>
      </c>
      <c r="C149" s="1">
        <v>1</v>
      </c>
      <c r="D149" s="1">
        <v>1</v>
      </c>
      <c r="E149" s="9">
        <f t="shared" si="35"/>
        <v>1</v>
      </c>
      <c r="F149" s="11" t="s">
        <v>2</v>
      </c>
      <c r="G149" s="10">
        <v>44538</v>
      </c>
      <c r="H149" s="9" t="e">
        <f>VLOOKUP(A149,'[1]omicron cases'!$A$2:$L$29,5,0)</f>
        <v>#N/A</v>
      </c>
      <c r="I149" s="9" t="e">
        <f t="shared" si="36"/>
        <v>#N/A</v>
      </c>
      <c r="J149" s="9">
        <f t="shared" si="37"/>
        <v>1</v>
      </c>
      <c r="K149" s="9">
        <f t="shared" si="38"/>
        <v>0</v>
      </c>
      <c r="L149" s="9" cm="1">
        <f t="array" ref="L149">IF(M149,M149-G149,NA)</f>
        <v>0</v>
      </c>
      <c r="M149" s="10">
        <v>44538</v>
      </c>
      <c r="N149" s="9">
        <v>4110.0313245999996</v>
      </c>
      <c r="O149" s="12">
        <f t="shared" si="39"/>
        <v>44253</v>
      </c>
      <c r="P149" s="9">
        <f t="shared" si="50"/>
        <v>531</v>
      </c>
      <c r="Q149" s="9">
        <f t="shared" si="40"/>
        <v>285</v>
      </c>
      <c r="R149" s="2">
        <v>44538</v>
      </c>
      <c r="S149" s="1" t="s">
        <v>2</v>
      </c>
      <c r="T149" s="1" t="s">
        <v>5</v>
      </c>
      <c r="U149" s="11">
        <f t="shared" si="41"/>
        <v>1</v>
      </c>
      <c r="Y149" s="11">
        <f t="shared" si="42"/>
        <v>0</v>
      </c>
      <c r="AC149" s="11">
        <f t="shared" si="43"/>
        <v>0</v>
      </c>
      <c r="AG149" s="11">
        <f t="shared" si="44"/>
        <v>0</v>
      </c>
      <c r="AH149" s="2">
        <v>44007</v>
      </c>
      <c r="AJ149" s="2">
        <v>44253</v>
      </c>
      <c r="AL149" s="3">
        <f t="shared" si="45"/>
        <v>0</v>
      </c>
      <c r="AM149" s="3">
        <f t="shared" si="46"/>
        <v>-44538</v>
      </c>
      <c r="AN149" s="9">
        <v>285</v>
      </c>
      <c r="AO149" s="9">
        <f t="shared" si="47"/>
        <v>285</v>
      </c>
      <c r="AP149" s="9">
        <f t="shared" si="48"/>
        <v>285</v>
      </c>
      <c r="AQ149" s="3">
        <v>1</v>
      </c>
      <c r="AR149" s="3">
        <v>1</v>
      </c>
      <c r="AS149" s="9">
        <f t="shared" si="34"/>
        <v>2</v>
      </c>
      <c r="AT149" s="3">
        <v>35</v>
      </c>
      <c r="AU149" s="3" t="s">
        <v>16</v>
      </c>
      <c r="AV149" s="3">
        <v>1</v>
      </c>
      <c r="AW149" s="3" t="s">
        <v>17</v>
      </c>
      <c r="AX149" s="10">
        <v>44538</v>
      </c>
      <c r="AY149" s="9">
        <v>4110.0313245999996</v>
      </c>
      <c r="AZ149" s="9">
        <v>2</v>
      </c>
      <c r="BA149" s="9">
        <f t="shared" si="49"/>
        <v>2</v>
      </c>
    </row>
    <row r="150" spans="1:53" x14ac:dyDescent="0.25">
      <c r="A150" s="1">
        <v>5055</v>
      </c>
      <c r="B150" s="1">
        <v>1</v>
      </c>
      <c r="C150" s="1">
        <v>1</v>
      </c>
      <c r="D150" s="1">
        <v>2</v>
      </c>
      <c r="E150" s="9">
        <f t="shared" si="35"/>
        <v>0</v>
      </c>
      <c r="H150" s="9" t="e">
        <f>VLOOKUP(A150,'[1]omicron cases'!$A$2:$L$29,5,0)</f>
        <v>#N/A</v>
      </c>
      <c r="I150" s="9" t="e">
        <f t="shared" si="36"/>
        <v>#N/A</v>
      </c>
      <c r="J150" s="9">
        <f t="shared" si="37"/>
        <v>1</v>
      </c>
      <c r="K150" s="9">
        <f t="shared" si="38"/>
        <v>0</v>
      </c>
      <c r="L150" s="9" cm="1">
        <f t="array" ref="L150">IF(M150,M150-G150,NA)</f>
        <v>44440</v>
      </c>
      <c r="M150" s="10">
        <v>44440</v>
      </c>
      <c r="N150" s="9">
        <v>1893.8434167</v>
      </c>
      <c r="O150" s="12">
        <f t="shared" si="39"/>
        <v>44410</v>
      </c>
      <c r="P150" s="9">
        <f t="shared" si="50"/>
        <v>236</v>
      </c>
      <c r="Q150" s="9">
        <f t="shared" si="40"/>
        <v>30</v>
      </c>
      <c r="R150" s="2">
        <v>44547</v>
      </c>
      <c r="S150" s="1" t="s">
        <v>1</v>
      </c>
      <c r="T150" s="1" t="s">
        <v>4</v>
      </c>
      <c r="U150" s="11">
        <f t="shared" si="41"/>
        <v>0</v>
      </c>
      <c r="Y150" s="11">
        <f t="shared" si="42"/>
        <v>0</v>
      </c>
      <c r="AC150" s="11">
        <f t="shared" si="43"/>
        <v>0</v>
      </c>
      <c r="AG150" s="11">
        <f t="shared" si="44"/>
        <v>0</v>
      </c>
      <c r="AH150" s="2">
        <v>44204</v>
      </c>
      <c r="AJ150" s="2">
        <v>44410</v>
      </c>
      <c r="AL150" s="3">
        <f t="shared" si="45"/>
        <v>0</v>
      </c>
      <c r="AM150" s="3">
        <f t="shared" si="46"/>
        <v>-44440</v>
      </c>
      <c r="AN150" s="9">
        <v>30</v>
      </c>
      <c r="AO150" s="9">
        <f t="shared" si="47"/>
        <v>30</v>
      </c>
      <c r="AP150" s="9">
        <f t="shared" si="48"/>
        <v>30</v>
      </c>
      <c r="AQ150" s="3">
        <v>2</v>
      </c>
      <c r="AR150" s="3">
        <v>2</v>
      </c>
      <c r="AS150" s="9">
        <f t="shared" si="34"/>
        <v>1</v>
      </c>
      <c r="AT150" s="3">
        <v>27</v>
      </c>
      <c r="AU150" s="3" t="s">
        <v>16</v>
      </c>
      <c r="AV150" s="3">
        <v>1</v>
      </c>
      <c r="AW150" s="3" t="s">
        <v>19</v>
      </c>
      <c r="AX150" s="10">
        <v>44440</v>
      </c>
      <c r="AY150" s="9">
        <v>1893.8434167</v>
      </c>
      <c r="AZ150" s="9">
        <v>1</v>
      </c>
      <c r="BA150" s="9">
        <f t="shared" si="49"/>
        <v>1</v>
      </c>
    </row>
    <row r="151" spans="1:53" ht="12.95" customHeight="1" x14ac:dyDescent="0.25">
      <c r="A151" s="1">
        <v>5056</v>
      </c>
      <c r="B151" s="1">
        <v>1</v>
      </c>
      <c r="C151" s="1">
        <v>1</v>
      </c>
      <c r="D151" s="1">
        <v>1</v>
      </c>
      <c r="E151" s="9">
        <f t="shared" si="35"/>
        <v>1</v>
      </c>
      <c r="F151" s="11" t="s">
        <v>2</v>
      </c>
      <c r="G151" s="10">
        <v>44539</v>
      </c>
      <c r="H151" s="9" t="e">
        <f>VLOOKUP(A151,'[1]omicron cases'!$A$2:$L$29,5,0)</f>
        <v>#N/A</v>
      </c>
      <c r="I151" s="9" t="e">
        <f t="shared" si="36"/>
        <v>#N/A</v>
      </c>
      <c r="J151" s="9">
        <f t="shared" si="37"/>
        <v>1</v>
      </c>
      <c r="K151" s="9">
        <f t="shared" si="38"/>
        <v>0</v>
      </c>
      <c r="L151" s="9" cm="1">
        <f t="array" ref="L151">IF(M151,M151-G151,NA)</f>
        <v>0</v>
      </c>
      <c r="M151" s="10">
        <v>44539</v>
      </c>
      <c r="N151" s="9">
        <v>9378.9969741000004</v>
      </c>
      <c r="O151" s="12">
        <f t="shared" si="39"/>
        <v>0</v>
      </c>
      <c r="P151" s="9">
        <f t="shared" si="50"/>
        <v>511</v>
      </c>
      <c r="Q151" s="9">
        <f t="shared" si="40"/>
        <v>44539</v>
      </c>
      <c r="R151" s="2">
        <v>44539</v>
      </c>
      <c r="S151" s="1" t="s">
        <v>2</v>
      </c>
      <c r="T151" s="1" t="s">
        <v>5</v>
      </c>
      <c r="U151" s="11">
        <f t="shared" si="41"/>
        <v>1</v>
      </c>
      <c r="Y151" s="11">
        <f t="shared" si="42"/>
        <v>0</v>
      </c>
      <c r="AC151" s="11">
        <f t="shared" si="43"/>
        <v>0</v>
      </c>
      <c r="AG151" s="11">
        <f t="shared" si="44"/>
        <v>0</v>
      </c>
      <c r="AH151" s="2">
        <v>44028</v>
      </c>
      <c r="AL151" s="3">
        <f t="shared" si="45"/>
        <v>0</v>
      </c>
      <c r="AM151" s="3">
        <f t="shared" si="46"/>
        <v>-44539</v>
      </c>
      <c r="AN151" s="9">
        <v>44539</v>
      </c>
      <c r="AO151" s="9">
        <f t="shared" si="47"/>
        <v>44539</v>
      </c>
      <c r="AP151" s="9">
        <f t="shared" si="48"/>
        <v>44539</v>
      </c>
      <c r="AQ151" s="3">
        <v>0</v>
      </c>
      <c r="AR151" s="3">
        <v>0</v>
      </c>
      <c r="AS151" s="9">
        <f t="shared" si="34"/>
        <v>3</v>
      </c>
      <c r="AT151" s="3">
        <v>24</v>
      </c>
      <c r="AU151" s="3" t="s">
        <v>16</v>
      </c>
      <c r="AV151" s="3">
        <v>1</v>
      </c>
      <c r="AW151" s="3" t="s">
        <v>17</v>
      </c>
      <c r="AX151" s="10">
        <v>44539</v>
      </c>
      <c r="AY151" s="9">
        <v>9378.9969741000004</v>
      </c>
      <c r="AZ151" s="9">
        <v>2</v>
      </c>
      <c r="BA151" s="9">
        <f t="shared" si="49"/>
        <v>3</v>
      </c>
    </row>
    <row r="152" spans="1:53" x14ac:dyDescent="0.25">
      <c r="A152" s="1">
        <v>5057</v>
      </c>
      <c r="B152" s="1">
        <v>1</v>
      </c>
      <c r="C152" s="1">
        <v>1</v>
      </c>
      <c r="D152" s="1">
        <v>1</v>
      </c>
      <c r="E152" s="9">
        <f t="shared" si="35"/>
        <v>1</v>
      </c>
      <c r="F152" s="11" t="s">
        <v>2</v>
      </c>
      <c r="G152" s="10">
        <v>44536</v>
      </c>
      <c r="H152" s="9" t="e">
        <f>VLOOKUP(A152,'[1]omicron cases'!$A$2:$L$29,5,0)</f>
        <v>#N/A</v>
      </c>
      <c r="I152" s="9" t="e">
        <f t="shared" si="36"/>
        <v>#N/A</v>
      </c>
      <c r="J152" s="9">
        <f t="shared" si="37"/>
        <v>0</v>
      </c>
      <c r="K152" s="9">
        <f t="shared" si="38"/>
        <v>0</v>
      </c>
      <c r="L152" s="9" t="e" cm="1">
        <f t="array" ref="L152">IF(M152,M152-G152,NA)</f>
        <v>#NAME?</v>
      </c>
      <c r="M152" s="10"/>
      <c r="O152" s="12">
        <f t="shared" si="39"/>
        <v>44293</v>
      </c>
      <c r="P152" s="9">
        <f t="shared" si="50"/>
        <v>0</v>
      </c>
      <c r="Q152" s="9">
        <f t="shared" si="40"/>
        <v>-44293</v>
      </c>
      <c r="R152" s="2">
        <v>44536</v>
      </c>
      <c r="S152" s="1" t="s">
        <v>2</v>
      </c>
      <c r="T152" s="1" t="s">
        <v>5</v>
      </c>
      <c r="U152" s="11">
        <f t="shared" si="41"/>
        <v>1</v>
      </c>
      <c r="Y152" s="11">
        <f t="shared" si="42"/>
        <v>0</v>
      </c>
      <c r="AC152" s="11">
        <f t="shared" si="43"/>
        <v>0</v>
      </c>
      <c r="AG152" s="11">
        <f t="shared" si="44"/>
        <v>0</v>
      </c>
      <c r="AJ152" s="2">
        <v>44293</v>
      </c>
      <c r="AL152" s="3">
        <f t="shared" si="45"/>
        <v>0</v>
      </c>
      <c r="AM152" s="3">
        <f t="shared" si="46"/>
        <v>0</v>
      </c>
      <c r="AN152" s="9">
        <v>-44293</v>
      </c>
      <c r="AO152" s="9">
        <f t="shared" si="47"/>
        <v>-44293</v>
      </c>
      <c r="AP152" s="9">
        <f t="shared" si="48"/>
        <v>-44293</v>
      </c>
      <c r="AQ152" s="3">
        <v>1</v>
      </c>
      <c r="AR152" s="3">
        <v>1</v>
      </c>
      <c r="AS152" s="9">
        <f t="shared" si="34"/>
        <v>3</v>
      </c>
      <c r="AT152" s="3">
        <v>29</v>
      </c>
      <c r="AU152" s="3" t="s">
        <v>16</v>
      </c>
      <c r="AV152" s="3">
        <v>1</v>
      </c>
      <c r="AW152" s="3" t="s">
        <v>17</v>
      </c>
      <c r="AX152" s="10"/>
      <c r="AY152" s="9"/>
      <c r="AZ152" s="9"/>
      <c r="BA152" s="9">
        <f t="shared" si="49"/>
        <v>3</v>
      </c>
    </row>
    <row r="153" spans="1:53" ht="12.95" customHeight="1" x14ac:dyDescent="0.25">
      <c r="A153" s="1">
        <v>5059</v>
      </c>
      <c r="B153" s="1">
        <v>1</v>
      </c>
      <c r="C153" s="1">
        <v>1</v>
      </c>
      <c r="D153" s="1">
        <v>2</v>
      </c>
      <c r="E153" s="9">
        <f t="shared" si="35"/>
        <v>0</v>
      </c>
      <c r="H153" s="9" t="e">
        <f>VLOOKUP(A153,'[1]omicron cases'!$A$2:$L$29,5,0)</f>
        <v>#N/A</v>
      </c>
      <c r="I153" s="9" t="e">
        <f t="shared" si="36"/>
        <v>#N/A</v>
      </c>
      <c r="J153" s="9">
        <f t="shared" si="37"/>
        <v>0</v>
      </c>
      <c r="K153" s="9">
        <f t="shared" si="38"/>
        <v>0</v>
      </c>
      <c r="L153" s="9" cm="1">
        <f t="array" ref="L153">IF(M153,M153-G153,NA)</f>
        <v>44512</v>
      </c>
      <c r="M153" s="10">
        <v>44512</v>
      </c>
      <c r="N153" s="9">
        <v>32.939639399999997</v>
      </c>
      <c r="O153" s="12">
        <f t="shared" si="39"/>
        <v>44251</v>
      </c>
      <c r="P153" s="9">
        <f t="shared" si="50"/>
        <v>44512</v>
      </c>
      <c r="Q153" s="9">
        <f t="shared" si="40"/>
        <v>261</v>
      </c>
      <c r="R153" s="2">
        <v>44530</v>
      </c>
      <c r="S153" s="1" t="s">
        <v>1</v>
      </c>
      <c r="T153" s="1" t="s">
        <v>4</v>
      </c>
      <c r="U153" s="11">
        <f t="shared" si="41"/>
        <v>0</v>
      </c>
      <c r="Y153" s="11">
        <f t="shared" si="42"/>
        <v>0</v>
      </c>
      <c r="AC153" s="11">
        <f t="shared" si="43"/>
        <v>0</v>
      </c>
      <c r="AG153" s="11">
        <f t="shared" si="44"/>
        <v>0</v>
      </c>
      <c r="AJ153" s="2">
        <v>44251</v>
      </c>
      <c r="AL153" s="3">
        <f t="shared" si="45"/>
        <v>0</v>
      </c>
      <c r="AM153" s="3">
        <f t="shared" si="46"/>
        <v>-44512</v>
      </c>
      <c r="AN153" s="9">
        <v>261</v>
      </c>
      <c r="AO153" s="9">
        <f t="shared" si="47"/>
        <v>261</v>
      </c>
      <c r="AP153" s="9">
        <f t="shared" si="48"/>
        <v>261</v>
      </c>
      <c r="AQ153" s="3">
        <v>1</v>
      </c>
      <c r="AR153" s="3">
        <v>1</v>
      </c>
      <c r="AS153" s="9">
        <f t="shared" si="34"/>
        <v>2</v>
      </c>
      <c r="AT153" s="3">
        <v>29</v>
      </c>
      <c r="AU153" s="3" t="s">
        <v>18</v>
      </c>
      <c r="AV153" s="3">
        <v>2</v>
      </c>
      <c r="AW153" s="3" t="s">
        <v>17</v>
      </c>
      <c r="AX153" s="10">
        <v>44512</v>
      </c>
      <c r="AY153" s="9">
        <v>32.939639399999997</v>
      </c>
      <c r="AZ153" s="9">
        <v>1</v>
      </c>
      <c r="BA153" s="9">
        <f t="shared" si="49"/>
        <v>2</v>
      </c>
    </row>
    <row r="154" spans="1:53" x14ac:dyDescent="0.25">
      <c r="A154" s="1">
        <v>5061</v>
      </c>
      <c r="B154" s="1">
        <v>1</v>
      </c>
      <c r="C154" s="1">
        <v>1</v>
      </c>
      <c r="D154" s="1">
        <v>1</v>
      </c>
      <c r="E154" s="9">
        <f t="shared" si="35"/>
        <v>0</v>
      </c>
      <c r="H154" s="9" t="e">
        <f>VLOOKUP(A154,'[1]omicron cases'!$A$2:$L$29,5,0)</f>
        <v>#N/A</v>
      </c>
      <c r="I154" s="9" t="e">
        <f t="shared" si="36"/>
        <v>#N/A</v>
      </c>
      <c r="J154" s="9">
        <f t="shared" si="37"/>
        <v>1</v>
      </c>
      <c r="K154" s="9">
        <f t="shared" si="38"/>
        <v>0</v>
      </c>
      <c r="L154" s="9" cm="1">
        <f t="array" ref="L154">IF(M154,M154-G154,NA)</f>
        <v>44484</v>
      </c>
      <c r="M154" s="10">
        <v>44484</v>
      </c>
      <c r="N154" s="9">
        <v>707.78633000000002</v>
      </c>
      <c r="O154" s="12">
        <f t="shared" si="39"/>
        <v>44252</v>
      </c>
      <c r="P154" s="9">
        <f t="shared" si="50"/>
        <v>438</v>
      </c>
      <c r="Q154" s="9">
        <f t="shared" si="40"/>
        <v>232</v>
      </c>
      <c r="R154" s="2">
        <v>44530</v>
      </c>
      <c r="S154" s="1" t="s">
        <v>1</v>
      </c>
      <c r="T154" s="1" t="s">
        <v>5</v>
      </c>
      <c r="U154" s="11">
        <f t="shared" si="41"/>
        <v>0</v>
      </c>
      <c r="V154" s="2">
        <v>44547</v>
      </c>
      <c r="W154" s="1" t="s">
        <v>1</v>
      </c>
      <c r="X154" s="1" t="s">
        <v>4</v>
      </c>
      <c r="Y154" s="11">
        <f t="shared" si="42"/>
        <v>0</v>
      </c>
      <c r="AC154" s="11">
        <f t="shared" si="43"/>
        <v>0</v>
      </c>
      <c r="AG154" s="11">
        <f t="shared" si="44"/>
        <v>0</v>
      </c>
      <c r="AH154" s="2">
        <v>44046</v>
      </c>
      <c r="AJ154" s="2">
        <v>44252</v>
      </c>
      <c r="AL154" s="3">
        <f t="shared" si="45"/>
        <v>0</v>
      </c>
      <c r="AM154" s="3">
        <f t="shared" si="46"/>
        <v>-44484</v>
      </c>
      <c r="AN154" s="9">
        <v>232</v>
      </c>
      <c r="AO154" s="9">
        <f t="shared" si="47"/>
        <v>232</v>
      </c>
      <c r="AP154" s="9">
        <f t="shared" si="48"/>
        <v>232</v>
      </c>
      <c r="AQ154" s="3">
        <v>1</v>
      </c>
      <c r="AR154" s="3">
        <v>1</v>
      </c>
      <c r="AS154" s="9">
        <f t="shared" si="34"/>
        <v>2</v>
      </c>
      <c r="AT154" s="3">
        <v>26</v>
      </c>
      <c r="AU154" s="3" t="s">
        <v>16</v>
      </c>
      <c r="AV154" s="3">
        <v>1</v>
      </c>
      <c r="AW154" s="3" t="s">
        <v>17</v>
      </c>
      <c r="AX154" s="10">
        <v>44484</v>
      </c>
      <c r="AY154" s="9">
        <v>707.78633000000002</v>
      </c>
      <c r="AZ154" s="9">
        <v>1</v>
      </c>
      <c r="BA154" s="9">
        <f t="shared" si="49"/>
        <v>2</v>
      </c>
    </row>
    <row r="155" spans="1:53" x14ac:dyDescent="0.25">
      <c r="A155" s="1">
        <v>5062</v>
      </c>
      <c r="B155" s="1">
        <v>1</v>
      </c>
      <c r="C155" s="1">
        <v>1</v>
      </c>
      <c r="D155" s="1">
        <v>2</v>
      </c>
      <c r="E155" s="9">
        <f t="shared" si="35"/>
        <v>0</v>
      </c>
      <c r="H155" s="9" t="e">
        <f>VLOOKUP(A155,'[1]omicron cases'!$A$2:$L$29,5,0)</f>
        <v>#N/A</v>
      </c>
      <c r="I155" s="9" t="e">
        <f t="shared" si="36"/>
        <v>#N/A</v>
      </c>
      <c r="J155" s="9">
        <f t="shared" si="37"/>
        <v>1</v>
      </c>
      <c r="K155" s="9">
        <f t="shared" si="38"/>
        <v>0</v>
      </c>
      <c r="L155" s="9" cm="1">
        <f t="array" ref="L155">IF(M155,M155-G155,NA)</f>
        <v>44517</v>
      </c>
      <c r="M155" s="10">
        <v>44517</v>
      </c>
      <c r="N155" s="9">
        <v>99.033811900000003</v>
      </c>
      <c r="O155" s="12">
        <f t="shared" si="39"/>
        <v>44263</v>
      </c>
      <c r="P155" s="9">
        <f t="shared" si="50"/>
        <v>89</v>
      </c>
      <c r="Q155" s="9">
        <f t="shared" si="40"/>
        <v>254</v>
      </c>
      <c r="R155" s="2">
        <v>44544</v>
      </c>
      <c r="S155" s="1" t="s">
        <v>1</v>
      </c>
      <c r="T155" s="1" t="s">
        <v>4</v>
      </c>
      <c r="U155" s="11">
        <f t="shared" si="41"/>
        <v>0</v>
      </c>
      <c r="Y155" s="11">
        <f t="shared" si="42"/>
        <v>0</v>
      </c>
      <c r="AC155" s="11">
        <f t="shared" si="43"/>
        <v>0</v>
      </c>
      <c r="AG155" s="11">
        <f t="shared" si="44"/>
        <v>0</v>
      </c>
      <c r="AH155" s="2">
        <v>44428</v>
      </c>
      <c r="AJ155" s="2">
        <v>44263</v>
      </c>
      <c r="AL155" s="3">
        <f t="shared" si="45"/>
        <v>0</v>
      </c>
      <c r="AM155" s="3">
        <f t="shared" si="46"/>
        <v>-44517</v>
      </c>
      <c r="AN155" s="9">
        <v>254</v>
      </c>
      <c r="AO155" s="9">
        <f t="shared" si="47"/>
        <v>254</v>
      </c>
      <c r="AP155" s="9">
        <f t="shared" si="48"/>
        <v>254</v>
      </c>
      <c r="AQ155" s="3">
        <v>1</v>
      </c>
      <c r="AR155" s="3">
        <v>1</v>
      </c>
      <c r="AS155" s="9">
        <f t="shared" si="34"/>
        <v>2</v>
      </c>
      <c r="AT155" s="3">
        <v>26</v>
      </c>
      <c r="AU155" s="3" t="s">
        <v>16</v>
      </c>
      <c r="AV155" s="3">
        <v>1</v>
      </c>
      <c r="AW155" s="3" t="s">
        <v>19</v>
      </c>
      <c r="AX155" s="10">
        <v>44517</v>
      </c>
      <c r="AY155" s="9">
        <v>99.033811900000003</v>
      </c>
      <c r="AZ155" s="9">
        <v>1</v>
      </c>
      <c r="BA155" s="9">
        <f t="shared" si="49"/>
        <v>2</v>
      </c>
    </row>
    <row r="156" spans="1:53" x14ac:dyDescent="0.25">
      <c r="A156" s="1">
        <v>5063</v>
      </c>
      <c r="B156" s="1">
        <v>1</v>
      </c>
      <c r="C156" s="1">
        <v>1</v>
      </c>
      <c r="D156" s="1">
        <v>2</v>
      </c>
      <c r="E156" s="9">
        <f t="shared" si="35"/>
        <v>0</v>
      </c>
      <c r="H156" s="9" t="e">
        <f>VLOOKUP(A156,'[1]omicron cases'!$A$2:$L$29,5,0)</f>
        <v>#N/A</v>
      </c>
      <c r="I156" s="9" t="e">
        <f t="shared" si="36"/>
        <v>#N/A</v>
      </c>
      <c r="J156" s="9">
        <f t="shared" si="37"/>
        <v>1</v>
      </c>
      <c r="K156" s="9">
        <f t="shared" si="38"/>
        <v>1</v>
      </c>
      <c r="L156" s="9" t="e" cm="1">
        <f t="array" ref="L156">IF(M156,M156-G156,NA)</f>
        <v>#NAME?</v>
      </c>
      <c r="M156" s="10"/>
      <c r="O156" s="12">
        <f t="shared" si="39"/>
        <v>44518</v>
      </c>
      <c r="P156" s="9">
        <f t="shared" si="50"/>
        <v>-44000</v>
      </c>
      <c r="Q156" s="9">
        <f t="shared" si="40"/>
        <v>-44518</v>
      </c>
      <c r="R156" s="2">
        <v>44545</v>
      </c>
      <c r="S156" s="1" t="s">
        <v>1</v>
      </c>
      <c r="T156" s="1" t="s">
        <v>4</v>
      </c>
      <c r="U156" s="11">
        <f t="shared" si="41"/>
        <v>0</v>
      </c>
      <c r="Y156" s="11">
        <f t="shared" si="42"/>
        <v>0</v>
      </c>
      <c r="AC156" s="11">
        <f t="shared" si="43"/>
        <v>0</v>
      </c>
      <c r="AG156" s="11">
        <f t="shared" si="44"/>
        <v>0</v>
      </c>
      <c r="AH156" s="2">
        <v>44000</v>
      </c>
      <c r="AJ156" s="2">
        <v>44251</v>
      </c>
      <c r="AK156" s="2">
        <v>44518</v>
      </c>
      <c r="AL156" s="3">
        <f t="shared" si="45"/>
        <v>0</v>
      </c>
      <c r="AM156" s="3">
        <f t="shared" si="46"/>
        <v>44518</v>
      </c>
      <c r="AN156" s="9">
        <v>-44518</v>
      </c>
      <c r="AO156" s="9">
        <f t="shared" si="47"/>
        <v>-44251</v>
      </c>
      <c r="AP156" s="9">
        <f t="shared" si="48"/>
        <v>-44251</v>
      </c>
      <c r="AQ156" s="3">
        <v>1</v>
      </c>
      <c r="AR156" s="3">
        <v>1</v>
      </c>
      <c r="AS156" s="9">
        <f t="shared" si="34"/>
        <v>3</v>
      </c>
      <c r="AT156" s="3">
        <v>31</v>
      </c>
      <c r="AU156" s="3" t="s">
        <v>16</v>
      </c>
      <c r="AV156" s="3">
        <v>1</v>
      </c>
      <c r="AW156" s="3" t="s">
        <v>17</v>
      </c>
      <c r="AX156" s="10"/>
      <c r="AY156" s="9"/>
      <c r="AZ156" s="9"/>
      <c r="BA156" s="9">
        <f t="shared" si="49"/>
        <v>3</v>
      </c>
    </row>
    <row r="157" spans="1:53" x14ac:dyDescent="0.25">
      <c r="A157" s="1">
        <v>6021</v>
      </c>
      <c r="B157" s="1">
        <v>1</v>
      </c>
      <c r="C157" s="1">
        <v>1</v>
      </c>
      <c r="D157" s="1">
        <v>2</v>
      </c>
      <c r="E157" s="9">
        <f t="shared" si="35"/>
        <v>0</v>
      </c>
      <c r="H157" s="9" t="e">
        <f>VLOOKUP(A157,'[1]omicron cases'!$A$2:$L$29,5,0)</f>
        <v>#N/A</v>
      </c>
      <c r="I157" s="9" t="e">
        <f t="shared" si="36"/>
        <v>#N/A</v>
      </c>
      <c r="J157" s="9">
        <f t="shared" si="37"/>
        <v>1</v>
      </c>
      <c r="K157" s="9">
        <f t="shared" si="38"/>
        <v>0</v>
      </c>
      <c r="L157" s="9" cm="1">
        <f t="array" ref="L157">IF(M157,M157-G157,NA)</f>
        <v>44531</v>
      </c>
      <c r="M157" s="10">
        <v>44531</v>
      </c>
      <c r="N157" s="9">
        <v>365.615185</v>
      </c>
      <c r="O157" s="12">
        <f t="shared" si="39"/>
        <v>44246</v>
      </c>
      <c r="P157" s="9">
        <f t="shared" si="50"/>
        <v>322</v>
      </c>
      <c r="Q157" s="9">
        <f t="shared" si="40"/>
        <v>285</v>
      </c>
      <c r="R157" s="2">
        <v>44531</v>
      </c>
      <c r="S157" s="1" t="s">
        <v>1</v>
      </c>
      <c r="T157" s="1" t="s">
        <v>4</v>
      </c>
      <c r="U157" s="11">
        <f t="shared" si="41"/>
        <v>0</v>
      </c>
      <c r="Y157" s="11">
        <f t="shared" si="42"/>
        <v>0</v>
      </c>
      <c r="AC157" s="11">
        <f t="shared" si="43"/>
        <v>0</v>
      </c>
      <c r="AG157" s="11">
        <f t="shared" si="44"/>
        <v>0</v>
      </c>
      <c r="AH157" s="2">
        <v>44209</v>
      </c>
      <c r="AJ157" s="2">
        <v>44246</v>
      </c>
      <c r="AL157" s="3">
        <f t="shared" si="45"/>
        <v>0</v>
      </c>
      <c r="AM157" s="3">
        <f t="shared" si="46"/>
        <v>-44531</v>
      </c>
      <c r="AN157" s="9">
        <v>285</v>
      </c>
      <c r="AO157" s="9">
        <f t="shared" si="47"/>
        <v>285</v>
      </c>
      <c r="AP157" s="9">
        <f t="shared" si="48"/>
        <v>285</v>
      </c>
      <c r="AQ157" s="3">
        <v>1</v>
      </c>
      <c r="AR157" s="3">
        <v>1</v>
      </c>
      <c r="AS157" s="9">
        <f t="shared" si="34"/>
        <v>2</v>
      </c>
      <c r="AT157" s="3">
        <v>38</v>
      </c>
      <c r="AU157" s="3" t="s">
        <v>16</v>
      </c>
      <c r="AV157" s="3">
        <v>1</v>
      </c>
      <c r="AW157" s="3" t="s">
        <v>17</v>
      </c>
      <c r="AX157" s="10">
        <v>44531</v>
      </c>
      <c r="AY157" s="9">
        <v>365.615185</v>
      </c>
      <c r="AZ157" s="9">
        <v>2</v>
      </c>
      <c r="BA157" s="9">
        <f t="shared" si="49"/>
        <v>2</v>
      </c>
    </row>
    <row r="158" spans="1:53" x14ac:dyDescent="0.25">
      <c r="A158" s="1">
        <v>6022</v>
      </c>
      <c r="B158" s="1">
        <v>1</v>
      </c>
      <c r="C158" s="1">
        <v>1</v>
      </c>
      <c r="D158" s="1">
        <v>1</v>
      </c>
      <c r="E158" s="9">
        <f t="shared" si="35"/>
        <v>1</v>
      </c>
      <c r="F158" s="11" t="s">
        <v>2</v>
      </c>
      <c r="G158" s="10">
        <v>44545</v>
      </c>
      <c r="H158" s="9" t="e">
        <f>VLOOKUP(A158,'[1]omicron cases'!$A$2:$L$29,5,0)</f>
        <v>#N/A</v>
      </c>
      <c r="I158" s="9" t="e">
        <f t="shared" si="36"/>
        <v>#N/A</v>
      </c>
      <c r="J158" s="9">
        <f t="shared" si="37"/>
        <v>1</v>
      </c>
      <c r="K158" s="9">
        <f t="shared" si="38"/>
        <v>1</v>
      </c>
      <c r="L158" s="9" t="e" cm="1">
        <f t="array" ref="L158">IF(M158,M158-G158,NA)</f>
        <v>#NAME?</v>
      </c>
      <c r="M158" s="10"/>
      <c r="O158" s="12">
        <f t="shared" si="39"/>
        <v>44536</v>
      </c>
      <c r="P158" s="9">
        <f t="shared" si="50"/>
        <v>-44406</v>
      </c>
      <c r="Q158" s="9">
        <f t="shared" si="40"/>
        <v>-44536</v>
      </c>
      <c r="R158" s="2">
        <v>44545</v>
      </c>
      <c r="S158" s="1" t="s">
        <v>2</v>
      </c>
      <c r="T158" s="1" t="s">
        <v>5</v>
      </c>
      <c r="U158" s="11">
        <f t="shared" si="41"/>
        <v>1</v>
      </c>
      <c r="Y158" s="11">
        <f t="shared" si="42"/>
        <v>0</v>
      </c>
      <c r="AC158" s="11">
        <f t="shared" si="43"/>
        <v>0</v>
      </c>
      <c r="AG158" s="11">
        <f t="shared" si="44"/>
        <v>0</v>
      </c>
      <c r="AH158" s="2">
        <v>44406</v>
      </c>
      <c r="AJ158" s="2">
        <v>44245</v>
      </c>
      <c r="AK158" s="2">
        <v>44536</v>
      </c>
      <c r="AL158" s="3">
        <f t="shared" si="45"/>
        <v>0</v>
      </c>
      <c r="AM158" s="3">
        <f t="shared" si="46"/>
        <v>44536</v>
      </c>
      <c r="AN158" s="9">
        <v>-44536</v>
      </c>
      <c r="AO158" s="9">
        <f t="shared" si="47"/>
        <v>-44245</v>
      </c>
      <c r="AP158" s="9">
        <f t="shared" si="48"/>
        <v>-44245</v>
      </c>
      <c r="AQ158" s="3">
        <v>1</v>
      </c>
      <c r="AR158" s="3">
        <v>1</v>
      </c>
      <c r="AS158" s="9">
        <f t="shared" si="34"/>
        <v>3</v>
      </c>
      <c r="AT158" s="3">
        <v>61</v>
      </c>
      <c r="AU158" s="3" t="s">
        <v>15</v>
      </c>
      <c r="AV158" s="3">
        <v>1</v>
      </c>
      <c r="AW158" s="3" t="s">
        <v>17</v>
      </c>
      <c r="AX158" s="10"/>
      <c r="AY158" s="9"/>
      <c r="AZ158" s="9"/>
      <c r="BA158" s="9">
        <f t="shared" si="49"/>
        <v>3</v>
      </c>
    </row>
    <row r="159" spans="1:53" ht="12.95" customHeight="1" x14ac:dyDescent="0.25">
      <c r="A159" s="1">
        <v>8003</v>
      </c>
      <c r="B159" s="1">
        <v>1</v>
      </c>
      <c r="C159" s="1">
        <v>1</v>
      </c>
      <c r="D159" s="1">
        <v>2</v>
      </c>
      <c r="E159" s="9">
        <f t="shared" si="35"/>
        <v>0</v>
      </c>
      <c r="H159" s="9" t="e">
        <f>VLOOKUP(A159,'[1]omicron cases'!$A$2:$L$29,5,0)</f>
        <v>#N/A</v>
      </c>
      <c r="I159" s="9" t="e">
        <f t="shared" si="36"/>
        <v>#N/A</v>
      </c>
      <c r="J159" s="9">
        <f t="shared" si="37"/>
        <v>1</v>
      </c>
      <c r="K159" s="9">
        <f t="shared" si="38"/>
        <v>1</v>
      </c>
      <c r="L159" s="9" cm="1">
        <f t="array" ref="L159">IF(M159,M159-G159,NA)</f>
        <v>44512</v>
      </c>
      <c r="M159" s="10">
        <v>44512</v>
      </c>
      <c r="N159" s="9">
        <v>837.5116342</v>
      </c>
      <c r="O159" s="12">
        <f t="shared" si="39"/>
        <v>44528</v>
      </c>
      <c r="P159" s="9">
        <f t="shared" si="50"/>
        <v>249</v>
      </c>
      <c r="Q159" s="9">
        <f t="shared" si="40"/>
        <v>-16</v>
      </c>
      <c r="R159" s="2">
        <v>44526</v>
      </c>
      <c r="S159" s="1" t="s">
        <v>1</v>
      </c>
      <c r="T159" s="1" t="s">
        <v>4</v>
      </c>
      <c r="U159" s="11">
        <f t="shared" si="41"/>
        <v>0</v>
      </c>
      <c r="V159" s="2">
        <v>44536</v>
      </c>
      <c r="W159" s="1" t="s">
        <v>1</v>
      </c>
      <c r="X159" s="1" t="s">
        <v>4</v>
      </c>
      <c r="Y159" s="11">
        <f t="shared" si="42"/>
        <v>0</v>
      </c>
      <c r="Z159" s="2">
        <v>44551</v>
      </c>
      <c r="AA159" s="1" t="s">
        <v>1</v>
      </c>
      <c r="AB159" s="1" t="s">
        <v>4</v>
      </c>
      <c r="AC159" s="11">
        <f t="shared" si="43"/>
        <v>0</v>
      </c>
      <c r="AG159" s="11">
        <f t="shared" si="44"/>
        <v>0</v>
      </c>
      <c r="AH159" s="2">
        <v>44263</v>
      </c>
      <c r="AJ159" s="2">
        <v>44244</v>
      </c>
      <c r="AK159" s="2">
        <v>44528</v>
      </c>
      <c r="AL159" s="3">
        <f t="shared" si="45"/>
        <v>0</v>
      </c>
      <c r="AM159" s="3">
        <f t="shared" si="46"/>
        <v>16</v>
      </c>
      <c r="AN159" s="9">
        <v>-16</v>
      </c>
      <c r="AO159" s="9">
        <f t="shared" si="47"/>
        <v>268</v>
      </c>
      <c r="AP159" s="9">
        <f t="shared" si="48"/>
        <v>268</v>
      </c>
      <c r="AQ159" s="3">
        <v>1</v>
      </c>
      <c r="AR159" s="3">
        <v>1</v>
      </c>
      <c r="AS159" s="9">
        <f t="shared" si="34"/>
        <v>2</v>
      </c>
      <c r="AT159" s="3">
        <v>38</v>
      </c>
      <c r="AU159" s="3" t="s">
        <v>15</v>
      </c>
      <c r="AV159" s="3">
        <v>1</v>
      </c>
      <c r="AW159" s="3" t="s">
        <v>19</v>
      </c>
      <c r="AX159" s="10">
        <v>44512</v>
      </c>
      <c r="AY159" s="9">
        <v>837.5116342</v>
      </c>
      <c r="AZ159" s="9">
        <v>1</v>
      </c>
      <c r="BA159" s="9">
        <f t="shared" si="49"/>
        <v>2</v>
      </c>
    </row>
    <row r="160" spans="1:53" x14ac:dyDescent="0.25">
      <c r="A160" s="1">
        <v>8004</v>
      </c>
      <c r="B160" s="1">
        <v>1</v>
      </c>
      <c r="C160" s="1">
        <v>1</v>
      </c>
      <c r="D160" s="1">
        <v>1</v>
      </c>
      <c r="E160" s="9">
        <f t="shared" si="35"/>
        <v>0</v>
      </c>
      <c r="H160" s="9" t="e">
        <f>VLOOKUP(A160,'[1]omicron cases'!$A$2:$L$29,5,0)</f>
        <v>#N/A</v>
      </c>
      <c r="I160" s="9" t="e">
        <f t="shared" si="36"/>
        <v>#N/A</v>
      </c>
      <c r="J160" s="9">
        <f t="shared" si="37"/>
        <v>1</v>
      </c>
      <c r="K160" s="9">
        <f t="shared" si="38"/>
        <v>1</v>
      </c>
      <c r="L160" s="9" cm="1">
        <f t="array" ref="L160">IF(M160,M160-G160,NA)</f>
        <v>44540</v>
      </c>
      <c r="M160" s="10">
        <v>44540</v>
      </c>
      <c r="O160" s="12">
        <f t="shared" si="39"/>
        <v>44519</v>
      </c>
      <c r="P160" s="9">
        <f t="shared" si="50"/>
        <v>608</v>
      </c>
      <c r="Q160" s="9">
        <f t="shared" si="40"/>
        <v>21</v>
      </c>
      <c r="R160" s="2">
        <v>44540</v>
      </c>
      <c r="S160" s="1" t="s">
        <v>1</v>
      </c>
      <c r="T160" s="1" t="s">
        <v>5</v>
      </c>
      <c r="U160" s="11">
        <f t="shared" si="41"/>
        <v>0</v>
      </c>
      <c r="Y160" s="11">
        <f t="shared" si="42"/>
        <v>0</v>
      </c>
      <c r="AC160" s="11">
        <f t="shared" si="43"/>
        <v>0</v>
      </c>
      <c r="AG160" s="11">
        <f t="shared" si="44"/>
        <v>0</v>
      </c>
      <c r="AH160" s="2">
        <v>43932</v>
      </c>
      <c r="AJ160" s="2">
        <v>44251</v>
      </c>
      <c r="AK160" s="2">
        <v>44519</v>
      </c>
      <c r="AL160" s="3">
        <f t="shared" si="45"/>
        <v>1</v>
      </c>
      <c r="AM160" s="3">
        <f t="shared" si="46"/>
        <v>-21</v>
      </c>
      <c r="AN160" s="9">
        <v>21</v>
      </c>
      <c r="AO160" s="9">
        <f t="shared" si="47"/>
        <v>289</v>
      </c>
      <c r="AP160" s="9">
        <f t="shared" si="48"/>
        <v>21</v>
      </c>
      <c r="AQ160" s="3">
        <v>1</v>
      </c>
      <c r="AR160" s="3">
        <v>1</v>
      </c>
      <c r="AS160" s="9">
        <f t="shared" si="34"/>
        <v>1</v>
      </c>
      <c r="AT160" s="3">
        <v>44</v>
      </c>
      <c r="AU160" s="3" t="s">
        <v>16</v>
      </c>
      <c r="AV160" s="3">
        <v>1</v>
      </c>
      <c r="AW160" s="3" t="s">
        <v>17</v>
      </c>
      <c r="AX160" s="10">
        <v>44540</v>
      </c>
      <c r="AY160" s="9">
        <v>479.6119544</v>
      </c>
      <c r="AZ160" s="9">
        <v>2</v>
      </c>
      <c r="BA160" s="9">
        <f t="shared" si="49"/>
        <v>1</v>
      </c>
    </row>
    <row r="161" spans="1:53" x14ac:dyDescent="0.25">
      <c r="A161" s="1">
        <v>8006</v>
      </c>
      <c r="B161" s="1">
        <v>1</v>
      </c>
      <c r="C161" s="1">
        <v>1</v>
      </c>
      <c r="D161" s="1">
        <v>1</v>
      </c>
      <c r="E161" s="9">
        <f t="shared" si="35"/>
        <v>1</v>
      </c>
      <c r="F161" s="11" t="s">
        <v>2</v>
      </c>
      <c r="G161" s="10">
        <v>44543</v>
      </c>
      <c r="H161" s="9" t="e">
        <f>VLOOKUP(A161,'[1]omicron cases'!$A$2:$L$29,5,0)</f>
        <v>#N/A</v>
      </c>
      <c r="I161" s="9" t="e">
        <f t="shared" si="36"/>
        <v>#N/A</v>
      </c>
      <c r="J161" s="9">
        <f t="shared" si="37"/>
        <v>0</v>
      </c>
      <c r="K161" s="9">
        <f t="shared" si="38"/>
        <v>0</v>
      </c>
      <c r="L161" s="9" cm="1">
        <f t="array" ref="L161">IF(M161,M161-G161,NA)</f>
        <v>0</v>
      </c>
      <c r="M161" s="10">
        <v>44543</v>
      </c>
      <c r="N161" s="9">
        <v>2440.0440109000001</v>
      </c>
      <c r="O161" s="12">
        <f t="shared" si="39"/>
        <v>44290</v>
      </c>
      <c r="P161" s="9">
        <f t="shared" si="50"/>
        <v>44543</v>
      </c>
      <c r="Q161" s="9">
        <f t="shared" si="40"/>
        <v>253</v>
      </c>
      <c r="R161" s="2">
        <v>44543</v>
      </c>
      <c r="S161" s="1" t="s">
        <v>2</v>
      </c>
      <c r="T161" s="1" t="s">
        <v>5</v>
      </c>
      <c r="U161" s="11">
        <f t="shared" si="41"/>
        <v>1</v>
      </c>
      <c r="V161" s="2">
        <v>44553</v>
      </c>
      <c r="W161" s="1" t="s">
        <v>1</v>
      </c>
      <c r="X161" s="1" t="s">
        <v>5</v>
      </c>
      <c r="Y161" s="11">
        <f t="shared" si="42"/>
        <v>0</v>
      </c>
      <c r="AC161" s="11">
        <f t="shared" si="43"/>
        <v>0</v>
      </c>
      <c r="AG161" s="11">
        <f t="shared" si="44"/>
        <v>0</v>
      </c>
      <c r="AJ161" s="2">
        <v>44290</v>
      </c>
      <c r="AL161" s="3">
        <f t="shared" si="45"/>
        <v>0</v>
      </c>
      <c r="AM161" s="3">
        <f t="shared" si="46"/>
        <v>-44543</v>
      </c>
      <c r="AN161" s="9">
        <v>253</v>
      </c>
      <c r="AO161" s="9">
        <f t="shared" si="47"/>
        <v>253</v>
      </c>
      <c r="AP161" s="9">
        <f t="shared" si="48"/>
        <v>253</v>
      </c>
      <c r="AQ161" s="3">
        <v>1</v>
      </c>
      <c r="AR161" s="3">
        <v>1</v>
      </c>
      <c r="AS161" s="9">
        <f t="shared" si="34"/>
        <v>2</v>
      </c>
      <c r="AT161" s="3">
        <v>29</v>
      </c>
      <c r="AU161" s="3" t="s">
        <v>16</v>
      </c>
      <c r="AV161" s="3">
        <v>1</v>
      </c>
      <c r="AW161" s="3" t="s">
        <v>17</v>
      </c>
      <c r="AX161" s="10">
        <v>44543</v>
      </c>
      <c r="AY161" s="9">
        <v>2440.0440109000001</v>
      </c>
      <c r="AZ161" s="9">
        <v>2</v>
      </c>
      <c r="BA161" s="9">
        <f t="shared" si="49"/>
        <v>2</v>
      </c>
    </row>
    <row r="162" spans="1:53" x14ac:dyDescent="0.25">
      <c r="A162" s="1">
        <v>8007</v>
      </c>
      <c r="B162" s="1">
        <v>1</v>
      </c>
      <c r="C162" s="1">
        <v>1</v>
      </c>
      <c r="D162" s="1">
        <v>1</v>
      </c>
      <c r="E162" s="9">
        <f t="shared" si="35"/>
        <v>1</v>
      </c>
      <c r="F162" s="11" t="s">
        <v>2</v>
      </c>
      <c r="G162" s="10">
        <v>44544</v>
      </c>
      <c r="H162" s="9">
        <f>VLOOKUP(A162,'[1]omicron cases'!$A$2:$L$29,5,0)</f>
        <v>4</v>
      </c>
      <c r="I162" s="9">
        <f t="shared" si="36"/>
        <v>1</v>
      </c>
      <c r="J162" s="9">
        <f t="shared" si="37"/>
        <v>0</v>
      </c>
      <c r="K162" s="9">
        <f t="shared" si="38"/>
        <v>0</v>
      </c>
      <c r="L162" s="9" cm="1">
        <f t="array" ref="L162">IF(M162,M162-G162,NA)</f>
        <v>0</v>
      </c>
      <c r="M162" s="10">
        <v>44544</v>
      </c>
      <c r="N162" s="9">
        <v>181.38344029999999</v>
      </c>
      <c r="O162" s="12">
        <f t="shared" si="39"/>
        <v>44259</v>
      </c>
      <c r="P162" s="9">
        <f t="shared" si="50"/>
        <v>44544</v>
      </c>
      <c r="Q162" s="9">
        <f t="shared" si="40"/>
        <v>285</v>
      </c>
      <c r="R162" s="2">
        <v>44544</v>
      </c>
      <c r="S162" s="1" t="s">
        <v>2</v>
      </c>
      <c r="T162" s="1" t="s">
        <v>5</v>
      </c>
      <c r="U162" s="11">
        <f t="shared" si="41"/>
        <v>1</v>
      </c>
      <c r="V162" s="2">
        <v>44554</v>
      </c>
      <c r="W162" s="1" t="s">
        <v>1</v>
      </c>
      <c r="X162" s="1" t="s">
        <v>4</v>
      </c>
      <c r="Y162" s="11">
        <f t="shared" si="42"/>
        <v>0</v>
      </c>
      <c r="AC162" s="11">
        <f t="shared" si="43"/>
        <v>0</v>
      </c>
      <c r="AG162" s="11">
        <f t="shared" si="44"/>
        <v>0</v>
      </c>
      <c r="AJ162" s="2">
        <v>44259</v>
      </c>
      <c r="AL162" s="3">
        <f t="shared" si="45"/>
        <v>0</v>
      </c>
      <c r="AM162" s="3">
        <f t="shared" si="46"/>
        <v>-44544</v>
      </c>
      <c r="AN162" s="9">
        <v>285</v>
      </c>
      <c r="AO162" s="9">
        <f t="shared" si="47"/>
        <v>285</v>
      </c>
      <c r="AP162" s="9">
        <f t="shared" si="48"/>
        <v>285</v>
      </c>
      <c r="AQ162" s="3">
        <v>1</v>
      </c>
      <c r="AR162" s="3">
        <v>1</v>
      </c>
      <c r="AS162" s="9">
        <f t="shared" si="34"/>
        <v>2</v>
      </c>
      <c r="AT162" s="3">
        <v>28</v>
      </c>
      <c r="AU162" s="3" t="s">
        <v>16</v>
      </c>
      <c r="AV162" s="3">
        <v>1</v>
      </c>
      <c r="AW162" s="3" t="s">
        <v>17</v>
      </c>
      <c r="AX162" s="10">
        <v>44544</v>
      </c>
      <c r="AY162" s="9">
        <v>181.38344029999999</v>
      </c>
      <c r="AZ162" s="9">
        <v>2</v>
      </c>
      <c r="BA162" s="9">
        <f t="shared" si="49"/>
        <v>2</v>
      </c>
    </row>
    <row r="163" spans="1:53" x14ac:dyDescent="0.25">
      <c r="A163" s="1">
        <v>8008</v>
      </c>
      <c r="B163" s="1">
        <v>1</v>
      </c>
      <c r="C163" s="1">
        <v>1</v>
      </c>
      <c r="D163" s="1">
        <v>1</v>
      </c>
      <c r="E163" s="9">
        <f t="shared" si="35"/>
        <v>1</v>
      </c>
      <c r="F163" s="11" t="s">
        <v>2</v>
      </c>
      <c r="G163" s="10">
        <v>44543</v>
      </c>
      <c r="H163" s="9" t="e">
        <f>VLOOKUP(A163,'[1]omicron cases'!$A$2:$L$29,5,0)</f>
        <v>#N/A</v>
      </c>
      <c r="I163" s="9" t="e">
        <f t="shared" si="36"/>
        <v>#N/A</v>
      </c>
      <c r="J163" s="9">
        <f t="shared" si="37"/>
        <v>0</v>
      </c>
      <c r="K163" s="9">
        <f t="shared" si="38"/>
        <v>0</v>
      </c>
      <c r="L163" s="9" cm="1">
        <f t="array" ref="L163">IF(M163,M163-G163,NA)</f>
        <v>0</v>
      </c>
      <c r="M163" s="10">
        <v>44543</v>
      </c>
      <c r="N163" s="9">
        <v>758.95971540000005</v>
      </c>
      <c r="O163" s="12">
        <f t="shared" si="39"/>
        <v>0</v>
      </c>
      <c r="P163" s="9">
        <f t="shared" si="50"/>
        <v>44543</v>
      </c>
      <c r="Q163" s="9">
        <f t="shared" si="40"/>
        <v>44543</v>
      </c>
      <c r="R163" s="2">
        <v>44543</v>
      </c>
      <c r="S163" s="1" t="s">
        <v>2</v>
      </c>
      <c r="T163" s="1" t="s">
        <v>5</v>
      </c>
      <c r="U163" s="11">
        <f t="shared" si="41"/>
        <v>1</v>
      </c>
      <c r="V163" s="2">
        <v>44554</v>
      </c>
      <c r="W163" s="1" t="s">
        <v>1</v>
      </c>
      <c r="X163" s="1" t="s">
        <v>4</v>
      </c>
      <c r="Y163" s="11">
        <f t="shared" si="42"/>
        <v>0</v>
      </c>
      <c r="AC163" s="11">
        <f t="shared" si="43"/>
        <v>0</v>
      </c>
      <c r="AG163" s="11">
        <f t="shared" si="44"/>
        <v>0</v>
      </c>
      <c r="AL163" s="3">
        <f t="shared" si="45"/>
        <v>0</v>
      </c>
      <c r="AM163" s="3">
        <f t="shared" si="46"/>
        <v>-44543</v>
      </c>
      <c r="AN163" s="9">
        <v>44543</v>
      </c>
      <c r="AO163" s="9">
        <f t="shared" si="47"/>
        <v>44543</v>
      </c>
      <c r="AP163" s="9">
        <f t="shared" si="48"/>
        <v>44543</v>
      </c>
      <c r="AQ163" s="3">
        <v>0</v>
      </c>
      <c r="AR163" s="3">
        <v>0</v>
      </c>
      <c r="AS163" s="9">
        <f t="shared" si="34"/>
        <v>3</v>
      </c>
      <c r="AT163" s="3">
        <v>26</v>
      </c>
      <c r="AU163" s="3" t="s">
        <v>16</v>
      </c>
      <c r="AV163" s="3">
        <v>1</v>
      </c>
      <c r="AW163" s="3" t="s">
        <v>17</v>
      </c>
      <c r="AX163" s="10">
        <v>44543</v>
      </c>
      <c r="AY163" s="9">
        <v>758.95971540000005</v>
      </c>
      <c r="AZ163" s="9">
        <v>2</v>
      </c>
      <c r="BA163" s="9">
        <f t="shared" si="49"/>
        <v>3</v>
      </c>
    </row>
    <row r="164" spans="1:53" x14ac:dyDescent="0.25">
      <c r="A164" s="1">
        <v>8011</v>
      </c>
      <c r="B164" s="1">
        <v>1</v>
      </c>
      <c r="C164" s="1">
        <v>1</v>
      </c>
      <c r="D164" s="1">
        <v>2</v>
      </c>
      <c r="E164" s="9">
        <f t="shared" si="35"/>
        <v>0</v>
      </c>
      <c r="H164" s="9" t="e">
        <f>VLOOKUP(A164,'[1]omicron cases'!$A$2:$L$29,5,0)</f>
        <v>#N/A</v>
      </c>
      <c r="I164" s="9" t="e">
        <f t="shared" si="36"/>
        <v>#N/A</v>
      </c>
      <c r="J164" s="9">
        <f t="shared" si="37"/>
        <v>0</v>
      </c>
      <c r="K164" s="9">
        <f t="shared" si="38"/>
        <v>0</v>
      </c>
      <c r="L164" s="9" cm="1">
        <f t="array" ref="L164">IF(M164,M164-G164,NA)</f>
        <v>44539</v>
      </c>
      <c r="M164" s="10">
        <v>44539</v>
      </c>
      <c r="N164" s="9">
        <v>748.24987109999995</v>
      </c>
      <c r="O164" s="12">
        <f t="shared" si="39"/>
        <v>44249</v>
      </c>
      <c r="P164" s="9">
        <f t="shared" si="50"/>
        <v>44539</v>
      </c>
      <c r="Q164" s="9">
        <f t="shared" si="40"/>
        <v>290</v>
      </c>
      <c r="R164" s="2">
        <v>44539</v>
      </c>
      <c r="S164" s="1" t="s">
        <v>1</v>
      </c>
      <c r="T164" s="1" t="s">
        <v>4</v>
      </c>
      <c r="U164" s="11">
        <f t="shared" si="41"/>
        <v>0</v>
      </c>
      <c r="V164" s="2">
        <v>44558</v>
      </c>
      <c r="W164" s="1" t="s">
        <v>1</v>
      </c>
      <c r="X164" s="1" t="s">
        <v>4</v>
      </c>
      <c r="Y164" s="11">
        <f t="shared" si="42"/>
        <v>0</v>
      </c>
      <c r="AC164" s="11">
        <f t="shared" si="43"/>
        <v>0</v>
      </c>
      <c r="AG164" s="11">
        <f t="shared" si="44"/>
        <v>0</v>
      </c>
      <c r="AJ164" s="2">
        <v>44249</v>
      </c>
      <c r="AL164" s="3">
        <f t="shared" si="45"/>
        <v>0</v>
      </c>
      <c r="AM164" s="3">
        <f t="shared" si="46"/>
        <v>-44539</v>
      </c>
      <c r="AN164" s="9">
        <v>290</v>
      </c>
      <c r="AO164" s="9">
        <f t="shared" si="47"/>
        <v>290</v>
      </c>
      <c r="AP164" s="9">
        <f t="shared" si="48"/>
        <v>290</v>
      </c>
      <c r="AQ164" s="3">
        <v>1</v>
      </c>
      <c r="AR164" s="3">
        <v>1</v>
      </c>
      <c r="AS164" s="9">
        <f t="shared" si="34"/>
        <v>2</v>
      </c>
      <c r="AT164" s="3">
        <v>45</v>
      </c>
      <c r="AU164" s="3" t="s">
        <v>16</v>
      </c>
      <c r="AV164" s="3">
        <v>1</v>
      </c>
      <c r="AW164" s="3" t="s">
        <v>17</v>
      </c>
      <c r="AX164" s="10">
        <v>44539</v>
      </c>
      <c r="AY164" s="9">
        <v>748.24987109999995</v>
      </c>
      <c r="AZ164" s="9">
        <v>1</v>
      </c>
      <c r="BA164" s="9">
        <f t="shared" si="49"/>
        <v>2</v>
      </c>
    </row>
    <row r="165" spans="1:53" x14ac:dyDescent="0.25">
      <c r="A165" s="1">
        <v>8013</v>
      </c>
      <c r="B165" s="1">
        <v>1</v>
      </c>
      <c r="C165" s="1">
        <v>1</v>
      </c>
      <c r="D165" s="1">
        <v>1</v>
      </c>
      <c r="E165" s="9">
        <f t="shared" si="35"/>
        <v>0</v>
      </c>
      <c r="H165" s="9" t="e">
        <f>VLOOKUP(A165,'[1]omicron cases'!$A$2:$L$29,5,0)</f>
        <v>#N/A</v>
      </c>
      <c r="I165" s="9" t="e">
        <f t="shared" si="36"/>
        <v>#N/A</v>
      </c>
      <c r="J165" s="9">
        <f t="shared" si="37"/>
        <v>0</v>
      </c>
      <c r="K165" s="9">
        <f t="shared" si="38"/>
        <v>0</v>
      </c>
      <c r="L165" s="9" cm="1">
        <f t="array" ref="L165">IF(M165,M165-G165,NA)</f>
        <v>44531</v>
      </c>
      <c r="M165" s="10">
        <v>44531</v>
      </c>
      <c r="N165" s="9">
        <v>1145.7192004000001</v>
      </c>
      <c r="O165" s="12">
        <f t="shared" si="39"/>
        <v>44249</v>
      </c>
      <c r="P165" s="9">
        <f t="shared" si="50"/>
        <v>44531</v>
      </c>
      <c r="Q165" s="9">
        <f t="shared" si="40"/>
        <v>282</v>
      </c>
      <c r="R165" s="2">
        <v>44531</v>
      </c>
      <c r="S165" s="1" t="s">
        <v>1</v>
      </c>
      <c r="T165" s="1" t="s">
        <v>5</v>
      </c>
      <c r="U165" s="11">
        <f t="shared" si="41"/>
        <v>0</v>
      </c>
      <c r="V165" s="2">
        <v>44544</v>
      </c>
      <c r="W165" s="1" t="s">
        <v>1</v>
      </c>
      <c r="X165" s="1" t="s">
        <v>8</v>
      </c>
      <c r="Y165" s="11">
        <f t="shared" si="42"/>
        <v>0</v>
      </c>
      <c r="AC165" s="11">
        <f t="shared" si="43"/>
        <v>0</v>
      </c>
      <c r="AG165" s="11">
        <f t="shared" si="44"/>
        <v>0</v>
      </c>
      <c r="AJ165" s="2">
        <v>44249</v>
      </c>
      <c r="AL165" s="3">
        <f t="shared" si="45"/>
        <v>0</v>
      </c>
      <c r="AM165" s="3">
        <f t="shared" si="46"/>
        <v>-44531</v>
      </c>
      <c r="AN165" s="9">
        <v>282</v>
      </c>
      <c r="AO165" s="9">
        <f t="shared" si="47"/>
        <v>282</v>
      </c>
      <c r="AP165" s="9">
        <f t="shared" si="48"/>
        <v>282</v>
      </c>
      <c r="AQ165" s="3">
        <v>1</v>
      </c>
      <c r="AR165" s="3">
        <v>1</v>
      </c>
      <c r="AS165" s="9">
        <f t="shared" si="34"/>
        <v>2</v>
      </c>
      <c r="AT165" s="3">
        <v>48</v>
      </c>
      <c r="AU165" s="3" t="s">
        <v>16</v>
      </c>
      <c r="AV165" s="3">
        <v>1</v>
      </c>
      <c r="AW165" s="3" t="s">
        <v>17</v>
      </c>
      <c r="AX165" s="10">
        <v>44531</v>
      </c>
      <c r="AY165" s="9">
        <v>1145.7192004000001</v>
      </c>
      <c r="AZ165" s="9">
        <v>2</v>
      </c>
      <c r="BA165" s="9">
        <f t="shared" si="49"/>
        <v>2</v>
      </c>
    </row>
    <row r="166" spans="1:53" x14ac:dyDescent="0.25">
      <c r="A166" s="1">
        <v>8015</v>
      </c>
      <c r="B166" s="1">
        <v>1</v>
      </c>
      <c r="C166" s="1">
        <v>1</v>
      </c>
      <c r="D166" s="1">
        <v>2</v>
      </c>
      <c r="E166" s="9">
        <f t="shared" si="35"/>
        <v>0</v>
      </c>
      <c r="H166" s="9" t="e">
        <f>VLOOKUP(A166,'[1]omicron cases'!$A$2:$L$29,5,0)</f>
        <v>#N/A</v>
      </c>
      <c r="I166" s="9" t="e">
        <f t="shared" si="36"/>
        <v>#N/A</v>
      </c>
      <c r="J166" s="9">
        <f t="shared" si="37"/>
        <v>0</v>
      </c>
      <c r="K166" s="9">
        <f t="shared" si="38"/>
        <v>0</v>
      </c>
      <c r="L166" s="9" cm="1">
        <f t="array" ref="L166">IF(M166,M166-G166,NA)</f>
        <v>44526</v>
      </c>
      <c r="M166" s="10">
        <v>44526</v>
      </c>
      <c r="N166" s="9">
        <v>83.795085099999994</v>
      </c>
      <c r="O166" s="12">
        <f t="shared" si="39"/>
        <v>0</v>
      </c>
      <c r="P166" s="9">
        <f t="shared" si="50"/>
        <v>44526</v>
      </c>
      <c r="Q166" s="9">
        <f t="shared" si="40"/>
        <v>44526</v>
      </c>
      <c r="R166" s="2">
        <v>44526</v>
      </c>
      <c r="S166" s="1" t="s">
        <v>1</v>
      </c>
      <c r="T166" s="1" t="s">
        <v>4</v>
      </c>
      <c r="U166" s="11">
        <f t="shared" si="41"/>
        <v>0</v>
      </c>
      <c r="Y166" s="11">
        <f t="shared" si="42"/>
        <v>0</v>
      </c>
      <c r="AC166" s="11">
        <f t="shared" si="43"/>
        <v>0</v>
      </c>
      <c r="AG166" s="11">
        <f t="shared" si="44"/>
        <v>0</v>
      </c>
      <c r="AL166" s="3">
        <f t="shared" si="45"/>
        <v>0</v>
      </c>
      <c r="AM166" s="3">
        <f t="shared" si="46"/>
        <v>-44526</v>
      </c>
      <c r="AN166" s="9">
        <v>44526</v>
      </c>
      <c r="AO166" s="9">
        <f t="shared" si="47"/>
        <v>44526</v>
      </c>
      <c r="AP166" s="9">
        <f t="shared" si="48"/>
        <v>44526</v>
      </c>
      <c r="AQ166" s="3">
        <v>0</v>
      </c>
      <c r="AR166" s="3">
        <v>0</v>
      </c>
      <c r="AS166" s="9">
        <f t="shared" si="34"/>
        <v>3</v>
      </c>
      <c r="AT166" s="3">
        <v>38</v>
      </c>
      <c r="AU166" s="3" t="s">
        <v>20</v>
      </c>
      <c r="AV166" s="3">
        <v>2</v>
      </c>
      <c r="AW166" s="3" t="s">
        <v>17</v>
      </c>
      <c r="AX166" s="10">
        <v>44526</v>
      </c>
      <c r="AY166" s="9">
        <v>83.795085099999994</v>
      </c>
      <c r="AZ166" s="9">
        <v>1</v>
      </c>
      <c r="BA166" s="9">
        <f t="shared" si="49"/>
        <v>3</v>
      </c>
    </row>
    <row r="167" spans="1:53" x14ac:dyDescent="0.25">
      <c r="A167" s="1">
        <v>8016</v>
      </c>
      <c r="B167" s="1">
        <v>1</v>
      </c>
      <c r="C167" s="1">
        <v>1</v>
      </c>
      <c r="D167" s="1">
        <v>2</v>
      </c>
      <c r="E167" s="9">
        <f t="shared" si="35"/>
        <v>0</v>
      </c>
      <c r="H167" s="9" t="e">
        <f>VLOOKUP(A167,'[1]omicron cases'!$A$2:$L$29,5,0)</f>
        <v>#N/A</v>
      </c>
      <c r="I167" s="9" t="e">
        <f t="shared" si="36"/>
        <v>#N/A</v>
      </c>
      <c r="J167" s="9">
        <f t="shared" si="37"/>
        <v>0</v>
      </c>
      <c r="K167" s="9">
        <f t="shared" si="38"/>
        <v>1</v>
      </c>
      <c r="L167" s="9" t="e" cm="1">
        <f t="array" ref="L167">IF(M167,M167-G167,NA)</f>
        <v>#NAME?</v>
      </c>
      <c r="M167" s="10"/>
      <c r="O167" s="12">
        <f t="shared" si="39"/>
        <v>44523</v>
      </c>
      <c r="P167" s="9">
        <f t="shared" si="50"/>
        <v>0</v>
      </c>
      <c r="Q167" s="9">
        <f t="shared" si="40"/>
        <v>-44523</v>
      </c>
      <c r="R167" s="2">
        <v>44545</v>
      </c>
      <c r="S167" s="1" t="s">
        <v>1</v>
      </c>
      <c r="T167" s="1" t="s">
        <v>4</v>
      </c>
      <c r="U167" s="11">
        <f t="shared" si="41"/>
        <v>0</v>
      </c>
      <c r="Y167" s="11">
        <f t="shared" si="42"/>
        <v>0</v>
      </c>
      <c r="AC167" s="11">
        <f t="shared" si="43"/>
        <v>0</v>
      </c>
      <c r="AG167" s="11">
        <f t="shared" si="44"/>
        <v>0</v>
      </c>
      <c r="AJ167" s="2">
        <v>44249</v>
      </c>
      <c r="AK167" s="2">
        <v>44523</v>
      </c>
      <c r="AL167" s="3">
        <f t="shared" si="45"/>
        <v>0</v>
      </c>
      <c r="AM167" s="3">
        <f t="shared" si="46"/>
        <v>44523</v>
      </c>
      <c r="AN167" s="9">
        <v>-44523</v>
      </c>
      <c r="AO167" s="9">
        <f t="shared" si="47"/>
        <v>-44249</v>
      </c>
      <c r="AP167" s="9">
        <f t="shared" si="48"/>
        <v>-44249</v>
      </c>
      <c r="AQ167" s="3">
        <v>1</v>
      </c>
      <c r="AR167" s="3">
        <v>1</v>
      </c>
      <c r="AS167" s="9">
        <f t="shared" si="34"/>
        <v>3</v>
      </c>
      <c r="AT167" s="3">
        <v>45</v>
      </c>
      <c r="AU167" s="3" t="s">
        <v>16</v>
      </c>
      <c r="AV167" s="3">
        <v>1</v>
      </c>
      <c r="AW167" s="3" t="s">
        <v>17</v>
      </c>
      <c r="AX167" s="10"/>
      <c r="AY167" s="9"/>
      <c r="AZ167" s="9"/>
      <c r="BA167" s="9">
        <f t="shared" si="49"/>
        <v>3</v>
      </c>
    </row>
    <row r="168" spans="1:53" x14ac:dyDescent="0.25">
      <c r="A168" s="1">
        <v>8020</v>
      </c>
      <c r="B168" s="1">
        <v>1</v>
      </c>
      <c r="C168" s="1">
        <v>1</v>
      </c>
      <c r="D168" s="1">
        <v>2</v>
      </c>
      <c r="E168" s="9">
        <f t="shared" si="35"/>
        <v>1</v>
      </c>
      <c r="F168" s="11" t="s">
        <v>2</v>
      </c>
      <c r="G168" s="10">
        <v>44550</v>
      </c>
      <c r="H168" s="9" t="e">
        <f>VLOOKUP(A168,'[1]omicron cases'!$A$2:$L$29,5,0)</f>
        <v>#N/A</v>
      </c>
      <c r="I168" s="9" t="e">
        <f t="shared" si="36"/>
        <v>#N/A</v>
      </c>
      <c r="J168" s="9">
        <f t="shared" si="37"/>
        <v>0</v>
      </c>
      <c r="K168" s="9">
        <f t="shared" si="38"/>
        <v>1</v>
      </c>
      <c r="L168" s="9" t="e" cm="1">
        <f t="array" ref="L168">IF(M168,M168-G168,NA)</f>
        <v>#NAME?</v>
      </c>
      <c r="M168" s="10"/>
      <c r="O168" s="12">
        <f t="shared" si="39"/>
        <v>44538</v>
      </c>
      <c r="P168" s="9">
        <f t="shared" si="50"/>
        <v>0</v>
      </c>
      <c r="Q168" s="9">
        <f t="shared" si="40"/>
        <v>-44538</v>
      </c>
      <c r="R168" s="2">
        <v>44538</v>
      </c>
      <c r="S168" s="1" t="s">
        <v>1</v>
      </c>
      <c r="T168" s="1" t="s">
        <v>4</v>
      </c>
      <c r="U168" s="11">
        <f t="shared" si="41"/>
        <v>0</v>
      </c>
      <c r="V168" s="2">
        <v>44550</v>
      </c>
      <c r="W168" s="1" t="s">
        <v>2</v>
      </c>
      <c r="X168" s="1" t="s">
        <v>4</v>
      </c>
      <c r="Y168" s="11">
        <f t="shared" si="42"/>
        <v>1</v>
      </c>
      <c r="AC168" s="11">
        <f t="shared" si="43"/>
        <v>0</v>
      </c>
      <c r="AG168" s="11">
        <f t="shared" si="44"/>
        <v>0</v>
      </c>
      <c r="AJ168" s="2">
        <v>44279</v>
      </c>
      <c r="AK168" s="2">
        <v>44538</v>
      </c>
      <c r="AL168" s="3">
        <f t="shared" si="45"/>
        <v>0</v>
      </c>
      <c r="AM168" s="3">
        <f t="shared" si="46"/>
        <v>44538</v>
      </c>
      <c r="AN168" s="9">
        <v>-44538</v>
      </c>
      <c r="AO168" s="9">
        <f t="shared" si="47"/>
        <v>-44279</v>
      </c>
      <c r="AP168" s="9">
        <f t="shared" si="48"/>
        <v>-44279</v>
      </c>
      <c r="AQ168" s="3">
        <v>1</v>
      </c>
      <c r="AR168" s="3">
        <v>1</v>
      </c>
      <c r="AS168" s="9">
        <f t="shared" si="34"/>
        <v>3</v>
      </c>
      <c r="AT168" s="3">
        <v>52</v>
      </c>
      <c r="AU168" s="3" t="s">
        <v>16</v>
      </c>
      <c r="AV168" s="3">
        <v>1</v>
      </c>
      <c r="AW168" s="3" t="s">
        <v>17</v>
      </c>
      <c r="AX168" s="10"/>
      <c r="AY168" s="9"/>
      <c r="AZ168" s="9"/>
      <c r="BA168" s="9">
        <f t="shared" si="49"/>
        <v>3</v>
      </c>
    </row>
    <row r="169" spans="1:53" x14ac:dyDescent="0.25">
      <c r="A169" s="1">
        <v>8028</v>
      </c>
      <c r="B169" s="1">
        <v>1</v>
      </c>
      <c r="C169" s="1">
        <v>1</v>
      </c>
      <c r="D169" s="1">
        <v>1</v>
      </c>
      <c r="E169" s="9">
        <f t="shared" si="35"/>
        <v>1</v>
      </c>
      <c r="F169" s="11" t="s">
        <v>2</v>
      </c>
      <c r="G169" s="10">
        <v>44554</v>
      </c>
      <c r="H169" s="9" t="e">
        <f>VLOOKUP(A169,'[1]omicron cases'!$A$2:$L$29,5,0)</f>
        <v>#N/A</v>
      </c>
      <c r="I169" s="9" t="e">
        <f t="shared" si="36"/>
        <v>#N/A</v>
      </c>
      <c r="J169" s="9">
        <f t="shared" si="37"/>
        <v>0</v>
      </c>
      <c r="K169" s="9">
        <f t="shared" si="38"/>
        <v>0</v>
      </c>
      <c r="L169" s="9" cm="1">
        <f t="array" ref="L169">IF(M169,M169-G169,NA)</f>
        <v>-16</v>
      </c>
      <c r="M169" s="10">
        <v>44538</v>
      </c>
      <c r="N169" s="9">
        <v>379.45886839999997</v>
      </c>
      <c r="O169" s="12">
        <f t="shared" si="39"/>
        <v>44249</v>
      </c>
      <c r="P169" s="9">
        <f t="shared" si="50"/>
        <v>44538</v>
      </c>
      <c r="Q169" s="9">
        <f t="shared" si="40"/>
        <v>289</v>
      </c>
      <c r="R169" s="2">
        <v>44538</v>
      </c>
      <c r="S169" s="1" t="s">
        <v>1</v>
      </c>
      <c r="T169" s="1" t="s">
        <v>4</v>
      </c>
      <c r="U169" s="11">
        <f t="shared" si="41"/>
        <v>0</v>
      </c>
      <c r="V169" s="2">
        <v>44554</v>
      </c>
      <c r="W169" s="1" t="s">
        <v>2</v>
      </c>
      <c r="X169" s="1" t="s">
        <v>5</v>
      </c>
      <c r="Y169" s="11">
        <f t="shared" si="42"/>
        <v>1</v>
      </c>
      <c r="AC169" s="11">
        <f t="shared" si="43"/>
        <v>0</v>
      </c>
      <c r="AG169" s="11">
        <f t="shared" si="44"/>
        <v>0</v>
      </c>
      <c r="AJ169" s="2">
        <v>44249</v>
      </c>
      <c r="AL169" s="3">
        <f t="shared" si="45"/>
        <v>0</v>
      </c>
      <c r="AM169" s="3">
        <f t="shared" si="46"/>
        <v>-44538</v>
      </c>
      <c r="AN169" s="9">
        <v>289</v>
      </c>
      <c r="AO169" s="9">
        <f t="shared" si="47"/>
        <v>289</v>
      </c>
      <c r="AP169" s="9">
        <f t="shared" si="48"/>
        <v>289</v>
      </c>
      <c r="AQ169" s="3">
        <v>1</v>
      </c>
      <c r="AR169" s="3">
        <v>1</v>
      </c>
      <c r="AS169" s="9">
        <f t="shared" si="34"/>
        <v>2</v>
      </c>
      <c r="AT169" s="3">
        <v>51</v>
      </c>
      <c r="AU169" s="3" t="s">
        <v>16</v>
      </c>
      <c r="AV169" s="3">
        <v>1</v>
      </c>
      <c r="AW169" s="3" t="s">
        <v>17</v>
      </c>
      <c r="AX169" s="10">
        <v>44538</v>
      </c>
      <c r="AY169" s="9">
        <v>379.45886839999997</v>
      </c>
      <c r="AZ169" s="9">
        <v>1</v>
      </c>
      <c r="BA169" s="9">
        <f t="shared" si="49"/>
        <v>2</v>
      </c>
    </row>
    <row r="170" spans="1:53" x14ac:dyDescent="0.25">
      <c r="A170" s="1">
        <v>8029</v>
      </c>
      <c r="B170" s="1">
        <v>1</v>
      </c>
      <c r="C170" s="1">
        <v>1</v>
      </c>
      <c r="D170" s="1">
        <v>1</v>
      </c>
      <c r="E170" s="9">
        <f t="shared" si="35"/>
        <v>1</v>
      </c>
      <c r="F170" s="11" t="s">
        <v>2</v>
      </c>
      <c r="G170" s="10">
        <v>44532</v>
      </c>
      <c r="H170" s="9" t="e">
        <f>VLOOKUP(A170,'[1]omicron cases'!$A$2:$L$29,5,0)</f>
        <v>#N/A</v>
      </c>
      <c r="I170" s="9" t="e">
        <f t="shared" si="36"/>
        <v>#N/A</v>
      </c>
      <c r="J170" s="9">
        <f t="shared" si="37"/>
        <v>0</v>
      </c>
      <c r="K170" s="9">
        <f t="shared" si="38"/>
        <v>0</v>
      </c>
      <c r="L170" s="9" cm="1">
        <f t="array" ref="L170">IF(M170,M170-G170,NA)</f>
        <v>-9</v>
      </c>
      <c r="M170" s="10">
        <v>44523</v>
      </c>
      <c r="N170" s="9">
        <v>0</v>
      </c>
      <c r="O170" s="12">
        <f t="shared" si="39"/>
        <v>44251</v>
      </c>
      <c r="P170" s="9">
        <f t="shared" si="50"/>
        <v>44523</v>
      </c>
      <c r="Q170" s="9">
        <f t="shared" si="40"/>
        <v>272</v>
      </c>
      <c r="R170" s="2">
        <v>44532</v>
      </c>
      <c r="S170" s="1" t="s">
        <v>2</v>
      </c>
      <c r="T170" s="1" t="s">
        <v>5</v>
      </c>
      <c r="U170" s="11">
        <f t="shared" si="41"/>
        <v>1</v>
      </c>
      <c r="Y170" s="11">
        <f t="shared" si="42"/>
        <v>0</v>
      </c>
      <c r="AC170" s="11">
        <f t="shared" si="43"/>
        <v>0</v>
      </c>
      <c r="AG170" s="11">
        <f t="shared" si="44"/>
        <v>0</v>
      </c>
      <c r="AJ170" s="2">
        <v>44251</v>
      </c>
      <c r="AL170" s="3">
        <f t="shared" si="45"/>
        <v>0</v>
      </c>
      <c r="AM170" s="3">
        <f t="shared" si="46"/>
        <v>-44523</v>
      </c>
      <c r="AN170" s="9">
        <v>272</v>
      </c>
      <c r="AO170" s="9">
        <f t="shared" si="47"/>
        <v>272</v>
      </c>
      <c r="AP170" s="9">
        <f t="shared" si="48"/>
        <v>272</v>
      </c>
      <c r="AQ170" s="3">
        <v>1</v>
      </c>
      <c r="AR170" s="3">
        <v>1</v>
      </c>
      <c r="AS170" s="9">
        <f t="shared" si="34"/>
        <v>2</v>
      </c>
      <c r="AT170" s="3">
        <v>41</v>
      </c>
      <c r="AU170" s="3" t="s">
        <v>16</v>
      </c>
      <c r="AV170" s="3">
        <v>1</v>
      </c>
      <c r="AW170" s="3" t="s">
        <v>17</v>
      </c>
      <c r="AX170" s="10">
        <v>44523</v>
      </c>
      <c r="AY170" s="9">
        <v>0</v>
      </c>
      <c r="AZ170" s="9">
        <v>1</v>
      </c>
      <c r="BA170" s="9">
        <f t="shared" si="49"/>
        <v>2</v>
      </c>
    </row>
    <row r="171" spans="1:53" x14ac:dyDescent="0.25">
      <c r="A171" s="1">
        <v>8033</v>
      </c>
      <c r="B171" s="1">
        <v>1</v>
      </c>
      <c r="C171" s="1">
        <v>1</v>
      </c>
      <c r="D171" s="1">
        <v>1</v>
      </c>
      <c r="E171" s="9">
        <f t="shared" si="35"/>
        <v>0</v>
      </c>
      <c r="H171" s="9" t="e">
        <f>VLOOKUP(A171,'[1]omicron cases'!$A$2:$L$29,5,0)</f>
        <v>#N/A</v>
      </c>
      <c r="I171" s="9" t="e">
        <f t="shared" si="36"/>
        <v>#N/A</v>
      </c>
      <c r="J171" s="9">
        <f t="shared" si="37"/>
        <v>0</v>
      </c>
      <c r="K171" s="9">
        <f t="shared" si="38"/>
        <v>0</v>
      </c>
      <c r="L171" s="9" cm="1">
        <f t="array" ref="L171">IF(M171,M171-G171,NA)</f>
        <v>44539</v>
      </c>
      <c r="M171" s="10">
        <v>44539</v>
      </c>
      <c r="N171" s="9">
        <v>0</v>
      </c>
      <c r="O171" s="12">
        <f t="shared" si="39"/>
        <v>44285</v>
      </c>
      <c r="P171" s="9">
        <f t="shared" si="50"/>
        <v>44539</v>
      </c>
      <c r="Q171" s="9">
        <f t="shared" si="40"/>
        <v>254</v>
      </c>
      <c r="R171" s="2">
        <v>44539</v>
      </c>
      <c r="S171" s="1" t="s">
        <v>1</v>
      </c>
      <c r="T171" s="1" t="s">
        <v>5</v>
      </c>
      <c r="U171" s="11">
        <f t="shared" si="41"/>
        <v>0</v>
      </c>
      <c r="Y171" s="11">
        <f t="shared" si="42"/>
        <v>0</v>
      </c>
      <c r="AC171" s="11">
        <f t="shared" si="43"/>
        <v>0</v>
      </c>
      <c r="AG171" s="11">
        <f t="shared" si="44"/>
        <v>0</v>
      </c>
      <c r="AJ171" s="2">
        <v>44285</v>
      </c>
      <c r="AL171" s="3">
        <f t="shared" si="45"/>
        <v>0</v>
      </c>
      <c r="AM171" s="3">
        <f t="shared" si="46"/>
        <v>-44539</v>
      </c>
      <c r="AN171" s="9">
        <v>254</v>
      </c>
      <c r="AO171" s="9">
        <f t="shared" si="47"/>
        <v>254</v>
      </c>
      <c r="AP171" s="9">
        <f t="shared" si="48"/>
        <v>254</v>
      </c>
      <c r="AQ171" s="3">
        <v>1</v>
      </c>
      <c r="AR171" s="3">
        <v>1</v>
      </c>
      <c r="AS171" s="9">
        <f t="shared" si="34"/>
        <v>2</v>
      </c>
      <c r="AT171" s="3">
        <v>38</v>
      </c>
      <c r="AU171" s="3" t="s">
        <v>16</v>
      </c>
      <c r="AV171" s="3">
        <v>1</v>
      </c>
      <c r="AW171" s="3" t="s">
        <v>17</v>
      </c>
      <c r="AX171" s="10">
        <v>44539</v>
      </c>
      <c r="AY171" s="9">
        <v>0</v>
      </c>
      <c r="AZ171" s="9">
        <v>2</v>
      </c>
      <c r="BA171" s="9">
        <f t="shared" si="49"/>
        <v>2</v>
      </c>
    </row>
    <row r="172" spans="1:53" x14ac:dyDescent="0.25">
      <c r="A172" s="1">
        <v>8036</v>
      </c>
      <c r="B172" s="1">
        <v>1</v>
      </c>
      <c r="C172" s="1">
        <v>1</v>
      </c>
      <c r="D172" s="1">
        <v>2</v>
      </c>
      <c r="E172" s="9">
        <f t="shared" si="35"/>
        <v>0</v>
      </c>
      <c r="H172" s="9" t="e">
        <f>VLOOKUP(A172,'[1]omicron cases'!$A$2:$L$29,5,0)</f>
        <v>#N/A</v>
      </c>
      <c r="I172" s="9" t="e">
        <f t="shared" si="36"/>
        <v>#N/A</v>
      </c>
      <c r="J172" s="9">
        <f t="shared" si="37"/>
        <v>0</v>
      </c>
      <c r="K172" s="9">
        <f t="shared" si="38"/>
        <v>1</v>
      </c>
      <c r="L172" s="9" t="e" cm="1">
        <f t="array" ref="L172">IF(M172,M172-G172,NA)</f>
        <v>#NAME?</v>
      </c>
      <c r="M172" s="10"/>
      <c r="O172" s="12">
        <f t="shared" si="39"/>
        <v>44529</v>
      </c>
      <c r="P172" s="9">
        <f t="shared" si="50"/>
        <v>0</v>
      </c>
      <c r="Q172" s="9">
        <f t="shared" si="40"/>
        <v>-44529</v>
      </c>
      <c r="R172" s="2">
        <v>44539</v>
      </c>
      <c r="S172" s="1" t="s">
        <v>1</v>
      </c>
      <c r="T172" s="1" t="s">
        <v>4</v>
      </c>
      <c r="U172" s="11">
        <f t="shared" si="41"/>
        <v>0</v>
      </c>
      <c r="Y172" s="11">
        <f t="shared" si="42"/>
        <v>0</v>
      </c>
      <c r="AC172" s="11">
        <f t="shared" si="43"/>
        <v>0</v>
      </c>
      <c r="AG172" s="11">
        <f t="shared" si="44"/>
        <v>0</v>
      </c>
      <c r="AJ172" s="2">
        <v>44287</v>
      </c>
      <c r="AK172" s="2">
        <v>44529</v>
      </c>
      <c r="AL172" s="3">
        <f t="shared" si="45"/>
        <v>0</v>
      </c>
      <c r="AM172" s="3">
        <f t="shared" si="46"/>
        <v>44529</v>
      </c>
      <c r="AN172" s="9">
        <v>-44529</v>
      </c>
      <c r="AO172" s="9">
        <f t="shared" si="47"/>
        <v>-44287</v>
      </c>
      <c r="AP172" s="9">
        <f t="shared" si="48"/>
        <v>-44287</v>
      </c>
      <c r="AQ172" s="3">
        <v>1</v>
      </c>
      <c r="AR172" s="3">
        <v>1</v>
      </c>
      <c r="AS172" s="9">
        <f t="shared" si="34"/>
        <v>3</v>
      </c>
      <c r="AT172" s="3">
        <v>29</v>
      </c>
      <c r="AU172" s="3" t="s">
        <v>16</v>
      </c>
      <c r="AV172" s="3">
        <v>1</v>
      </c>
      <c r="AW172" s="3" t="s">
        <v>17</v>
      </c>
      <c r="AX172" s="10"/>
      <c r="AY172" s="9"/>
      <c r="AZ172" s="9"/>
      <c r="BA172" s="9">
        <f t="shared" si="49"/>
        <v>3</v>
      </c>
    </row>
    <row r="173" spans="1:53" x14ac:dyDescent="0.25">
      <c r="A173" s="1">
        <v>8037</v>
      </c>
      <c r="B173" s="1">
        <v>1</v>
      </c>
      <c r="C173" s="1">
        <v>1</v>
      </c>
      <c r="D173" s="1">
        <v>2</v>
      </c>
      <c r="E173" s="9">
        <f t="shared" si="35"/>
        <v>0</v>
      </c>
      <c r="H173" s="9" t="e">
        <f>VLOOKUP(A173,'[1]omicron cases'!$A$2:$L$29,5,0)</f>
        <v>#N/A</v>
      </c>
      <c r="I173" s="9" t="e">
        <f t="shared" si="36"/>
        <v>#N/A</v>
      </c>
      <c r="J173" s="9">
        <f t="shared" si="37"/>
        <v>0</v>
      </c>
      <c r="K173" s="9">
        <f t="shared" si="38"/>
        <v>1</v>
      </c>
      <c r="L173" s="9" t="e" cm="1">
        <f t="array" ref="L173">IF(M173,M173-G173,NA)</f>
        <v>#NAME?</v>
      </c>
      <c r="M173" s="10"/>
      <c r="O173" s="12">
        <f t="shared" si="39"/>
        <v>44524</v>
      </c>
      <c r="P173" s="9">
        <f t="shared" si="50"/>
        <v>0</v>
      </c>
      <c r="Q173" s="9">
        <f t="shared" si="40"/>
        <v>-44524</v>
      </c>
      <c r="R173" s="2">
        <v>44539</v>
      </c>
      <c r="S173" s="1" t="s">
        <v>1</v>
      </c>
      <c r="T173" s="1" t="s">
        <v>4</v>
      </c>
      <c r="U173" s="11">
        <f t="shared" si="41"/>
        <v>0</v>
      </c>
      <c r="V173" s="2">
        <v>44543</v>
      </c>
      <c r="W173" s="1" t="s">
        <v>1</v>
      </c>
      <c r="X173" s="1" t="s">
        <v>4</v>
      </c>
      <c r="Y173" s="11">
        <f t="shared" si="42"/>
        <v>0</v>
      </c>
      <c r="Z173" s="2">
        <v>44561</v>
      </c>
      <c r="AA173" s="1" t="s">
        <v>1</v>
      </c>
      <c r="AB173" s="1" t="s">
        <v>4</v>
      </c>
      <c r="AC173" s="11">
        <f t="shared" si="43"/>
        <v>0</v>
      </c>
      <c r="AD173" s="1"/>
      <c r="AG173" s="11">
        <f t="shared" si="44"/>
        <v>0</v>
      </c>
      <c r="AJ173" s="2">
        <v>44316</v>
      </c>
      <c r="AK173" s="2">
        <v>44524</v>
      </c>
      <c r="AL173" s="3">
        <f t="shared" si="45"/>
        <v>0</v>
      </c>
      <c r="AM173" s="3">
        <f t="shared" si="46"/>
        <v>44524</v>
      </c>
      <c r="AN173" s="9">
        <v>-44524</v>
      </c>
      <c r="AO173" s="9">
        <f t="shared" si="47"/>
        <v>-44316</v>
      </c>
      <c r="AP173" s="9">
        <f t="shared" si="48"/>
        <v>-44316</v>
      </c>
      <c r="AQ173" s="3">
        <v>1</v>
      </c>
      <c r="AR173" s="3">
        <v>1</v>
      </c>
      <c r="AS173" s="9">
        <f t="shared" si="34"/>
        <v>3</v>
      </c>
      <c r="AT173" s="3">
        <v>59</v>
      </c>
      <c r="AU173" s="3" t="s">
        <v>16</v>
      </c>
      <c r="AV173" s="3">
        <v>1</v>
      </c>
      <c r="AW173" s="3" t="s">
        <v>19</v>
      </c>
      <c r="AX173" s="10"/>
      <c r="AY173" s="9"/>
      <c r="AZ173" s="9"/>
      <c r="BA173" s="9">
        <f t="shared" si="49"/>
        <v>3</v>
      </c>
    </row>
    <row r="174" spans="1:53" ht="12.95" customHeight="1" x14ac:dyDescent="0.25">
      <c r="A174" s="1">
        <v>8038</v>
      </c>
      <c r="B174" s="1">
        <v>1</v>
      </c>
      <c r="C174" s="1">
        <v>1</v>
      </c>
      <c r="D174" s="1">
        <v>2</v>
      </c>
      <c r="E174" s="9">
        <f t="shared" si="35"/>
        <v>0</v>
      </c>
      <c r="H174" s="9" t="e">
        <f>VLOOKUP(A174,'[1]omicron cases'!$A$2:$L$29,5,0)</f>
        <v>#N/A</v>
      </c>
      <c r="I174" s="9" t="e">
        <f t="shared" si="36"/>
        <v>#N/A</v>
      </c>
      <c r="J174" s="9">
        <f t="shared" si="37"/>
        <v>0</v>
      </c>
      <c r="K174" s="9">
        <f t="shared" si="38"/>
        <v>0</v>
      </c>
      <c r="L174" s="9" cm="1">
        <f t="array" ref="L174">IF(M174,M174-G174,NA)</f>
        <v>44532</v>
      </c>
      <c r="M174" s="10">
        <v>44532</v>
      </c>
      <c r="N174" s="9">
        <v>46.847040999999997</v>
      </c>
      <c r="O174" s="12">
        <f t="shared" si="39"/>
        <v>44251</v>
      </c>
      <c r="P174" s="9">
        <f t="shared" si="50"/>
        <v>44532</v>
      </c>
      <c r="Q174" s="9">
        <f t="shared" si="40"/>
        <v>281</v>
      </c>
      <c r="R174" s="2">
        <v>44532</v>
      </c>
      <c r="S174" s="1" t="s">
        <v>1</v>
      </c>
      <c r="T174" s="1" t="s">
        <v>4</v>
      </c>
      <c r="U174" s="11">
        <f t="shared" si="41"/>
        <v>0</v>
      </c>
      <c r="V174" s="2">
        <v>44545</v>
      </c>
      <c r="W174" s="1" t="s">
        <v>1</v>
      </c>
      <c r="X174" s="1" t="s">
        <v>4</v>
      </c>
      <c r="Y174" s="11">
        <f t="shared" si="42"/>
        <v>0</v>
      </c>
      <c r="AC174" s="11">
        <f t="shared" si="43"/>
        <v>0</v>
      </c>
      <c r="AG174" s="11">
        <f t="shared" si="44"/>
        <v>0</v>
      </c>
      <c r="AJ174" s="2">
        <v>44251</v>
      </c>
      <c r="AL174" s="3">
        <f t="shared" si="45"/>
        <v>0</v>
      </c>
      <c r="AM174" s="3">
        <f t="shared" si="46"/>
        <v>-44532</v>
      </c>
      <c r="AN174" s="9">
        <v>281</v>
      </c>
      <c r="AO174" s="9">
        <f t="shared" si="47"/>
        <v>281</v>
      </c>
      <c r="AP174" s="9">
        <f t="shared" si="48"/>
        <v>281</v>
      </c>
      <c r="AQ174" s="3">
        <v>1</v>
      </c>
      <c r="AR174" s="3">
        <v>1</v>
      </c>
      <c r="AS174" s="9">
        <f t="shared" si="34"/>
        <v>2</v>
      </c>
      <c r="AT174" s="3">
        <v>41</v>
      </c>
      <c r="AU174" s="3" t="s">
        <v>16</v>
      </c>
      <c r="AV174" s="3">
        <v>1</v>
      </c>
      <c r="AW174" s="3" t="s">
        <v>17</v>
      </c>
      <c r="AX174" s="10">
        <v>44532</v>
      </c>
      <c r="AY174" s="9">
        <v>46.847040999999997</v>
      </c>
      <c r="AZ174" s="9">
        <v>1</v>
      </c>
      <c r="BA174" s="9">
        <f t="shared" si="49"/>
        <v>2</v>
      </c>
    </row>
    <row r="175" spans="1:53" x14ac:dyDescent="0.25">
      <c r="A175" s="1">
        <v>8040</v>
      </c>
      <c r="B175" s="1">
        <v>1</v>
      </c>
      <c r="C175" s="1">
        <v>1</v>
      </c>
      <c r="D175" s="1">
        <v>1</v>
      </c>
      <c r="E175" s="9">
        <f t="shared" si="35"/>
        <v>1</v>
      </c>
      <c r="F175" s="11" t="s">
        <v>2</v>
      </c>
      <c r="G175" s="10">
        <v>44538</v>
      </c>
      <c r="H175" s="9" t="e">
        <f>VLOOKUP(A175,'[1]omicron cases'!$A$2:$L$29,5,0)</f>
        <v>#N/A</v>
      </c>
      <c r="I175" s="9" t="e">
        <f t="shared" si="36"/>
        <v>#N/A</v>
      </c>
      <c r="J175" s="9">
        <f t="shared" si="37"/>
        <v>0</v>
      </c>
      <c r="K175" s="9">
        <f t="shared" si="38"/>
        <v>0</v>
      </c>
      <c r="L175" s="9" cm="1">
        <f t="array" ref="L175">IF(M175,M175-G175,NA)</f>
        <v>0</v>
      </c>
      <c r="M175" s="10">
        <v>44538</v>
      </c>
      <c r="N175" s="9">
        <v>4062.3179476999999</v>
      </c>
      <c r="O175" s="12">
        <f t="shared" si="39"/>
        <v>0</v>
      </c>
      <c r="P175" s="9">
        <f t="shared" si="50"/>
        <v>44538</v>
      </c>
      <c r="Q175" s="9">
        <f t="shared" si="40"/>
        <v>44538</v>
      </c>
      <c r="R175" s="2">
        <v>44538</v>
      </c>
      <c r="S175" s="1" t="s">
        <v>2</v>
      </c>
      <c r="T175" s="1" t="s">
        <v>5</v>
      </c>
      <c r="U175" s="11">
        <f t="shared" si="41"/>
        <v>1</v>
      </c>
      <c r="Y175" s="11">
        <f t="shared" si="42"/>
        <v>0</v>
      </c>
      <c r="AC175" s="11">
        <f t="shared" si="43"/>
        <v>0</v>
      </c>
      <c r="AG175" s="11">
        <f t="shared" si="44"/>
        <v>0</v>
      </c>
      <c r="AL175" s="3">
        <f t="shared" si="45"/>
        <v>0</v>
      </c>
      <c r="AM175" s="3">
        <f t="shared" si="46"/>
        <v>-44538</v>
      </c>
      <c r="AN175" s="9">
        <v>44538</v>
      </c>
      <c r="AO175" s="9">
        <f t="shared" si="47"/>
        <v>44538</v>
      </c>
      <c r="AP175" s="9">
        <f t="shared" si="48"/>
        <v>44538</v>
      </c>
      <c r="AQ175" s="3">
        <v>0</v>
      </c>
      <c r="AR175" s="3">
        <v>0</v>
      </c>
      <c r="AS175" s="9">
        <f t="shared" si="34"/>
        <v>3</v>
      </c>
      <c r="AT175" s="3">
        <v>33</v>
      </c>
      <c r="AU175" s="3" t="s">
        <v>16</v>
      </c>
      <c r="AV175" s="3">
        <v>1</v>
      </c>
      <c r="AW175" s="3" t="s">
        <v>17</v>
      </c>
      <c r="AX175" s="10">
        <v>44538</v>
      </c>
      <c r="AY175" s="9">
        <v>4062.3179476999999</v>
      </c>
      <c r="AZ175" s="9">
        <v>2</v>
      </c>
      <c r="BA175" s="9">
        <f t="shared" si="49"/>
        <v>3</v>
      </c>
    </row>
    <row r="176" spans="1:53" x14ac:dyDescent="0.25">
      <c r="A176" s="1">
        <v>8041</v>
      </c>
      <c r="B176" s="1">
        <v>1</v>
      </c>
      <c r="C176" s="1">
        <v>1</v>
      </c>
      <c r="D176" s="1">
        <v>1</v>
      </c>
      <c r="E176" s="9">
        <f t="shared" si="35"/>
        <v>0</v>
      </c>
      <c r="H176" s="9" t="e">
        <f>VLOOKUP(A176,'[1]omicron cases'!$A$2:$L$29,5,0)</f>
        <v>#N/A</v>
      </c>
      <c r="I176" s="9" t="e">
        <f t="shared" si="36"/>
        <v>#N/A</v>
      </c>
      <c r="J176" s="9">
        <f t="shared" si="37"/>
        <v>1</v>
      </c>
      <c r="K176" s="9">
        <f t="shared" si="38"/>
        <v>1</v>
      </c>
      <c r="L176" s="9" t="e" cm="1">
        <f t="array" ref="L176">IF(M176,M176-G176,NA)</f>
        <v>#NAME?</v>
      </c>
      <c r="M176" s="10"/>
      <c r="O176" s="12">
        <f t="shared" si="39"/>
        <v>44522</v>
      </c>
      <c r="P176" s="9">
        <f t="shared" si="50"/>
        <v>-44019</v>
      </c>
      <c r="Q176" s="9">
        <f t="shared" si="40"/>
        <v>-44522</v>
      </c>
      <c r="R176" s="2">
        <v>44530</v>
      </c>
      <c r="S176" s="1" t="s">
        <v>1</v>
      </c>
      <c r="T176" s="1" t="s">
        <v>5</v>
      </c>
      <c r="U176" s="11">
        <f t="shared" si="41"/>
        <v>0</v>
      </c>
      <c r="V176" s="2">
        <v>44543</v>
      </c>
      <c r="W176" s="1" t="s">
        <v>1</v>
      </c>
      <c r="X176" s="1" t="s">
        <v>4</v>
      </c>
      <c r="Y176" s="11">
        <f t="shared" si="42"/>
        <v>0</v>
      </c>
      <c r="AC176" s="11">
        <f t="shared" si="43"/>
        <v>0</v>
      </c>
      <c r="AG176" s="11">
        <f t="shared" si="44"/>
        <v>0</v>
      </c>
      <c r="AH176" s="2">
        <v>44019</v>
      </c>
      <c r="AJ176" s="2">
        <v>44273</v>
      </c>
      <c r="AK176" s="2">
        <v>44522</v>
      </c>
      <c r="AL176" s="3">
        <f t="shared" si="45"/>
        <v>0</v>
      </c>
      <c r="AM176" s="3">
        <f t="shared" si="46"/>
        <v>44522</v>
      </c>
      <c r="AN176" s="9">
        <v>-44522</v>
      </c>
      <c r="AO176" s="9">
        <f t="shared" si="47"/>
        <v>-44273</v>
      </c>
      <c r="AP176" s="9">
        <f t="shared" si="48"/>
        <v>-44273</v>
      </c>
      <c r="AQ176" s="3">
        <v>1</v>
      </c>
      <c r="AR176" s="3">
        <v>1</v>
      </c>
      <c r="AS176" s="9">
        <f t="shared" si="34"/>
        <v>3</v>
      </c>
      <c r="AT176" s="3">
        <v>46</v>
      </c>
      <c r="AU176" s="3" t="s">
        <v>16</v>
      </c>
      <c r="AV176" s="3">
        <v>1</v>
      </c>
      <c r="AW176" s="3" t="s">
        <v>17</v>
      </c>
      <c r="AX176" s="10"/>
      <c r="AY176" s="9"/>
      <c r="AZ176" s="9"/>
      <c r="BA176" s="9">
        <f t="shared" si="49"/>
        <v>3</v>
      </c>
    </row>
    <row r="177" spans="1:53" x14ac:dyDescent="0.25">
      <c r="A177" s="1">
        <v>8043</v>
      </c>
      <c r="B177" s="1">
        <v>1</v>
      </c>
      <c r="C177" s="1">
        <v>1</v>
      </c>
      <c r="D177" s="1">
        <v>2</v>
      </c>
      <c r="E177" s="9">
        <f t="shared" si="35"/>
        <v>0</v>
      </c>
      <c r="H177" s="9" t="e">
        <f>VLOOKUP(A177,'[1]omicron cases'!$A$2:$L$29,5,0)</f>
        <v>#N/A</v>
      </c>
      <c r="I177" s="9" t="e">
        <f t="shared" si="36"/>
        <v>#N/A</v>
      </c>
      <c r="J177" s="9">
        <f t="shared" si="37"/>
        <v>0</v>
      </c>
      <c r="K177" s="9">
        <f t="shared" si="38"/>
        <v>1</v>
      </c>
      <c r="L177" s="9" cm="1">
        <f t="array" ref="L177">IF(M177,M177-G177,NA)</f>
        <v>44508</v>
      </c>
      <c r="M177" s="10">
        <v>44508</v>
      </c>
      <c r="N177" s="9">
        <v>3840.4502146999998</v>
      </c>
      <c r="O177" s="12">
        <f t="shared" si="39"/>
        <v>44530</v>
      </c>
      <c r="P177" s="9">
        <f t="shared" si="50"/>
        <v>44508</v>
      </c>
      <c r="Q177" s="9">
        <f t="shared" si="40"/>
        <v>-22</v>
      </c>
      <c r="R177" s="2">
        <v>44530</v>
      </c>
      <c r="S177" s="1" t="s">
        <v>1</v>
      </c>
      <c r="T177" s="1" t="s">
        <v>4</v>
      </c>
      <c r="U177" s="11">
        <f t="shared" si="41"/>
        <v>0</v>
      </c>
      <c r="V177" s="2">
        <v>44550</v>
      </c>
      <c r="W177" s="1" t="s">
        <v>1</v>
      </c>
      <c r="X177" s="1" t="s">
        <v>4</v>
      </c>
      <c r="Y177" s="11">
        <f t="shared" si="42"/>
        <v>0</v>
      </c>
      <c r="AC177" s="11">
        <f t="shared" si="43"/>
        <v>0</v>
      </c>
      <c r="AG177" s="11">
        <f t="shared" si="44"/>
        <v>0</v>
      </c>
      <c r="AJ177" s="2">
        <v>44270</v>
      </c>
      <c r="AK177" s="2">
        <v>44530</v>
      </c>
      <c r="AL177" s="3">
        <f t="shared" si="45"/>
        <v>0</v>
      </c>
      <c r="AM177" s="3">
        <f t="shared" si="46"/>
        <v>22</v>
      </c>
      <c r="AN177" s="9">
        <v>-22</v>
      </c>
      <c r="AO177" s="9">
        <f t="shared" si="47"/>
        <v>238</v>
      </c>
      <c r="AP177" s="9">
        <f t="shared" si="48"/>
        <v>238</v>
      </c>
      <c r="AQ177" s="3">
        <v>1</v>
      </c>
      <c r="AR177" s="3">
        <v>1</v>
      </c>
      <c r="AS177" s="9">
        <f t="shared" si="34"/>
        <v>2</v>
      </c>
      <c r="AT177" s="3">
        <v>53</v>
      </c>
      <c r="AU177" s="3" t="s">
        <v>16</v>
      </c>
      <c r="AV177" s="3">
        <v>1</v>
      </c>
      <c r="AW177" s="3" t="s">
        <v>17</v>
      </c>
      <c r="AX177" s="10">
        <v>44508</v>
      </c>
      <c r="AY177" s="9">
        <v>3840.4502146999998</v>
      </c>
      <c r="AZ177" s="9">
        <v>1</v>
      </c>
      <c r="BA177" s="9">
        <f t="shared" si="49"/>
        <v>2</v>
      </c>
    </row>
    <row r="178" spans="1:53" x14ac:dyDescent="0.25">
      <c r="A178" s="1">
        <v>8046</v>
      </c>
      <c r="B178" s="1">
        <v>1</v>
      </c>
      <c r="C178" s="1">
        <v>1</v>
      </c>
      <c r="D178" s="1">
        <v>2</v>
      </c>
      <c r="E178" s="9">
        <f t="shared" si="35"/>
        <v>1</v>
      </c>
      <c r="F178" s="11" t="s">
        <v>2</v>
      </c>
      <c r="G178" s="10">
        <v>44537</v>
      </c>
      <c r="H178" s="9" t="e">
        <f>VLOOKUP(A178,'[1]omicron cases'!$A$2:$L$29,5,0)</f>
        <v>#N/A</v>
      </c>
      <c r="I178" s="9" t="e">
        <f t="shared" si="36"/>
        <v>#N/A</v>
      </c>
      <c r="J178" s="9">
        <f t="shared" si="37"/>
        <v>1</v>
      </c>
      <c r="K178" s="9">
        <f t="shared" si="38"/>
        <v>0</v>
      </c>
      <c r="L178" s="9" cm="1">
        <f t="array" ref="L178">IF(M178,M178-G178,NA)</f>
        <v>-13</v>
      </c>
      <c r="M178" s="10">
        <v>44524</v>
      </c>
      <c r="N178" s="9">
        <v>1590.7755116999999</v>
      </c>
      <c r="O178" s="12">
        <f t="shared" si="39"/>
        <v>44385</v>
      </c>
      <c r="P178" s="9">
        <f t="shared" si="50"/>
        <v>267</v>
      </c>
      <c r="Q178" s="9">
        <f t="shared" si="40"/>
        <v>139</v>
      </c>
      <c r="R178" s="2">
        <v>44524</v>
      </c>
      <c r="S178" s="1" t="s">
        <v>1</v>
      </c>
      <c r="T178" s="1" t="s">
        <v>4</v>
      </c>
      <c r="U178" s="11">
        <f t="shared" si="41"/>
        <v>0</v>
      </c>
      <c r="V178" s="2">
        <v>44537</v>
      </c>
      <c r="W178" s="1" t="s">
        <v>2</v>
      </c>
      <c r="X178" s="1" t="s">
        <v>4</v>
      </c>
      <c r="Y178" s="11">
        <f t="shared" si="42"/>
        <v>1</v>
      </c>
      <c r="Z178" s="2">
        <v>44552</v>
      </c>
      <c r="AA178" s="1" t="s">
        <v>1</v>
      </c>
      <c r="AB178" s="1" t="s">
        <v>4</v>
      </c>
      <c r="AC178" s="11">
        <f t="shared" si="43"/>
        <v>0</v>
      </c>
      <c r="AG178" s="11">
        <f t="shared" si="44"/>
        <v>0</v>
      </c>
      <c r="AH178" s="2">
        <v>44257</v>
      </c>
      <c r="AJ178" s="2">
        <v>44385</v>
      </c>
      <c r="AL178" s="3">
        <f t="shared" si="45"/>
        <v>0</v>
      </c>
      <c r="AM178" s="3">
        <f t="shared" si="46"/>
        <v>-44524</v>
      </c>
      <c r="AN178" s="9">
        <v>139</v>
      </c>
      <c r="AO178" s="9">
        <f t="shared" si="47"/>
        <v>139</v>
      </c>
      <c r="AP178" s="9">
        <f t="shared" si="48"/>
        <v>139</v>
      </c>
      <c r="AQ178" s="3">
        <v>2</v>
      </c>
      <c r="AR178" s="3">
        <v>2</v>
      </c>
      <c r="AS178" s="9">
        <f t="shared" si="34"/>
        <v>1</v>
      </c>
      <c r="AT178" s="3">
        <v>55</v>
      </c>
      <c r="AW178" s="3" t="s">
        <v>17</v>
      </c>
      <c r="AX178" s="10">
        <v>44524</v>
      </c>
      <c r="AY178" s="9">
        <v>1590.7755116999999</v>
      </c>
      <c r="AZ178" s="9">
        <v>1</v>
      </c>
      <c r="BA178" s="9">
        <f t="shared" si="49"/>
        <v>1</v>
      </c>
    </row>
    <row r="179" spans="1:53" ht="12.95" customHeight="1" x14ac:dyDescent="0.25">
      <c r="A179" s="1">
        <v>8047</v>
      </c>
      <c r="B179" s="1">
        <v>1</v>
      </c>
      <c r="C179" s="1">
        <v>1</v>
      </c>
      <c r="D179" s="1">
        <v>1</v>
      </c>
      <c r="E179" s="9">
        <f t="shared" si="35"/>
        <v>1</v>
      </c>
      <c r="F179" s="11" t="s">
        <v>2</v>
      </c>
      <c r="G179" s="10">
        <v>44538</v>
      </c>
      <c r="H179" s="9" t="e">
        <f>VLOOKUP(A179,'[1]omicron cases'!$A$2:$L$29,5,0)</f>
        <v>#N/A</v>
      </c>
      <c r="I179" s="9" t="e">
        <f t="shared" si="36"/>
        <v>#N/A</v>
      </c>
      <c r="J179" s="9">
        <f t="shared" si="37"/>
        <v>0</v>
      </c>
      <c r="K179" s="9">
        <f t="shared" si="38"/>
        <v>0</v>
      </c>
      <c r="L179" s="9" cm="1">
        <f t="array" ref="L179">IF(M179,M179-G179,NA)</f>
        <v>-36</v>
      </c>
      <c r="M179" s="10">
        <v>44502</v>
      </c>
      <c r="N179" s="9">
        <v>663.04805450000003</v>
      </c>
      <c r="O179" s="12">
        <f t="shared" si="39"/>
        <v>44251</v>
      </c>
      <c r="P179" s="9">
        <f t="shared" si="50"/>
        <v>44502</v>
      </c>
      <c r="Q179" s="9">
        <f t="shared" si="40"/>
        <v>251</v>
      </c>
      <c r="R179" s="2">
        <v>44538</v>
      </c>
      <c r="S179" s="2" t="s">
        <v>2</v>
      </c>
      <c r="T179" s="1" t="s">
        <v>5</v>
      </c>
      <c r="U179" s="11">
        <f t="shared" si="41"/>
        <v>1</v>
      </c>
      <c r="V179" s="2">
        <v>44547</v>
      </c>
      <c r="W179" s="1">
        <v>0</v>
      </c>
      <c r="X179" s="1" t="s">
        <v>8</v>
      </c>
      <c r="Y179" s="11">
        <f t="shared" si="42"/>
        <v>0</v>
      </c>
      <c r="AC179" s="11">
        <f t="shared" si="43"/>
        <v>0</v>
      </c>
      <c r="AG179" s="11">
        <f t="shared" si="44"/>
        <v>0</v>
      </c>
      <c r="AJ179" s="2">
        <v>44251</v>
      </c>
      <c r="AL179" s="3">
        <f t="shared" si="45"/>
        <v>0</v>
      </c>
      <c r="AM179" s="3">
        <f t="shared" si="46"/>
        <v>-44502</v>
      </c>
      <c r="AN179" s="9">
        <v>251</v>
      </c>
      <c r="AO179" s="9">
        <f t="shared" si="47"/>
        <v>251</v>
      </c>
      <c r="AP179" s="9">
        <f t="shared" si="48"/>
        <v>251</v>
      </c>
      <c r="AQ179" s="3">
        <v>1</v>
      </c>
      <c r="AR179" s="3">
        <v>1</v>
      </c>
      <c r="AS179" s="9">
        <f t="shared" si="34"/>
        <v>2</v>
      </c>
      <c r="AT179" s="3">
        <v>29</v>
      </c>
      <c r="AU179" s="3" t="s">
        <v>16</v>
      </c>
      <c r="AV179" s="3">
        <v>1</v>
      </c>
      <c r="AW179" s="3" t="s">
        <v>17</v>
      </c>
      <c r="AX179" s="10">
        <v>44502</v>
      </c>
      <c r="AY179" s="9">
        <v>663.04805450000003</v>
      </c>
      <c r="AZ179" s="9">
        <v>1</v>
      </c>
      <c r="BA179" s="9">
        <f t="shared" si="49"/>
        <v>2</v>
      </c>
    </row>
    <row r="180" spans="1:53" x14ac:dyDescent="0.25">
      <c r="A180" s="1">
        <v>8048</v>
      </c>
      <c r="B180" s="1">
        <v>1</v>
      </c>
      <c r="C180" s="1">
        <v>1</v>
      </c>
      <c r="D180" s="1">
        <v>1</v>
      </c>
      <c r="E180" s="9">
        <f t="shared" si="35"/>
        <v>0</v>
      </c>
      <c r="H180" s="9" t="e">
        <f>VLOOKUP(A180,'[1]omicron cases'!$A$2:$L$29,5,0)</f>
        <v>#N/A</v>
      </c>
      <c r="I180" s="9" t="e">
        <f t="shared" si="36"/>
        <v>#N/A</v>
      </c>
      <c r="J180" s="9">
        <f t="shared" si="37"/>
        <v>0</v>
      </c>
      <c r="K180" s="9">
        <f t="shared" si="38"/>
        <v>0</v>
      </c>
      <c r="L180" s="9" cm="1">
        <f t="array" ref="L180">IF(M180,M180-G180,NA)</f>
        <v>44497</v>
      </c>
      <c r="M180" s="10">
        <v>44497</v>
      </c>
      <c r="O180" s="12">
        <f t="shared" si="39"/>
        <v>44245</v>
      </c>
      <c r="P180" s="9">
        <f t="shared" si="50"/>
        <v>44497</v>
      </c>
      <c r="Q180" s="9">
        <f t="shared" si="40"/>
        <v>252</v>
      </c>
      <c r="R180" s="2">
        <v>44539</v>
      </c>
      <c r="S180" s="1" t="s">
        <v>1</v>
      </c>
      <c r="T180" s="1" t="s">
        <v>5</v>
      </c>
      <c r="U180" s="11">
        <f t="shared" si="41"/>
        <v>0</v>
      </c>
      <c r="V180" s="2">
        <v>44550</v>
      </c>
      <c r="W180" s="1" t="s">
        <v>1</v>
      </c>
      <c r="X180" s="1" t="s">
        <v>4</v>
      </c>
      <c r="Y180" s="11">
        <f t="shared" si="42"/>
        <v>0</v>
      </c>
      <c r="AC180" s="11">
        <f t="shared" si="43"/>
        <v>0</v>
      </c>
      <c r="AG180" s="11">
        <f t="shared" si="44"/>
        <v>0</v>
      </c>
      <c r="AJ180" s="2">
        <v>44245</v>
      </c>
      <c r="AL180" s="3">
        <f t="shared" si="45"/>
        <v>0</v>
      </c>
      <c r="AM180" s="3">
        <f t="shared" si="46"/>
        <v>-44497</v>
      </c>
      <c r="AN180" s="9">
        <v>252</v>
      </c>
      <c r="AO180" s="9">
        <f t="shared" si="47"/>
        <v>252</v>
      </c>
      <c r="AP180" s="9">
        <f t="shared" si="48"/>
        <v>252</v>
      </c>
      <c r="AQ180" s="3">
        <v>1</v>
      </c>
      <c r="AR180" s="3">
        <v>1</v>
      </c>
      <c r="AS180" s="9">
        <f t="shared" si="34"/>
        <v>2</v>
      </c>
      <c r="AT180" s="3">
        <v>37</v>
      </c>
      <c r="AU180" s="3" t="s">
        <v>15</v>
      </c>
      <c r="AV180" s="3">
        <v>1</v>
      </c>
      <c r="AW180" s="3" t="s">
        <v>19</v>
      </c>
      <c r="AX180" s="10">
        <v>44497</v>
      </c>
      <c r="AY180" s="9">
        <v>468.10535809999999</v>
      </c>
      <c r="AZ180" s="9">
        <v>1</v>
      </c>
      <c r="BA180" s="9">
        <f t="shared" si="49"/>
        <v>2</v>
      </c>
    </row>
    <row r="181" spans="1:53" x14ac:dyDescent="0.25">
      <c r="A181" s="1">
        <v>8050</v>
      </c>
      <c r="B181" s="1">
        <v>1</v>
      </c>
      <c r="C181" s="1">
        <v>1</v>
      </c>
      <c r="D181" s="1">
        <v>1</v>
      </c>
      <c r="E181" s="9">
        <f t="shared" si="35"/>
        <v>0</v>
      </c>
      <c r="H181" s="9" t="e">
        <f>VLOOKUP(A181,'[1]omicron cases'!$A$2:$L$29,5,0)</f>
        <v>#N/A</v>
      </c>
      <c r="I181" s="9" t="e">
        <f t="shared" si="36"/>
        <v>#N/A</v>
      </c>
      <c r="J181" s="9">
        <f t="shared" si="37"/>
        <v>1</v>
      </c>
      <c r="K181" s="9">
        <f t="shared" si="38"/>
        <v>0</v>
      </c>
      <c r="L181" s="9" t="e" cm="1">
        <f t="array" ref="L181">IF(M181,M181-G181,NA)</f>
        <v>#NAME?</v>
      </c>
      <c r="M181" s="10"/>
      <c r="O181" s="12">
        <f t="shared" si="39"/>
        <v>44260</v>
      </c>
      <c r="P181" s="9">
        <f t="shared" si="50"/>
        <v>-44347</v>
      </c>
      <c r="Q181" s="9">
        <f t="shared" si="40"/>
        <v>-44260</v>
      </c>
      <c r="R181" s="2">
        <v>44545</v>
      </c>
      <c r="S181" s="1" t="s">
        <v>1</v>
      </c>
      <c r="T181" s="1" t="s">
        <v>5</v>
      </c>
      <c r="U181" s="11">
        <f t="shared" si="41"/>
        <v>0</v>
      </c>
      <c r="V181" s="2">
        <v>44551</v>
      </c>
      <c r="W181" s="1" t="s">
        <v>1</v>
      </c>
      <c r="X181" s="1" t="s">
        <v>5</v>
      </c>
      <c r="Y181" s="11">
        <f t="shared" si="42"/>
        <v>0</v>
      </c>
      <c r="AC181" s="11">
        <f t="shared" si="43"/>
        <v>0</v>
      </c>
      <c r="AG181" s="11">
        <f t="shared" si="44"/>
        <v>0</v>
      </c>
      <c r="AH181" s="2">
        <v>44347</v>
      </c>
      <c r="AJ181" s="2">
        <v>44260</v>
      </c>
      <c r="AL181" s="3">
        <f t="shared" si="45"/>
        <v>0</v>
      </c>
      <c r="AM181" s="3">
        <f t="shared" si="46"/>
        <v>0</v>
      </c>
      <c r="AN181" s="9">
        <v>-44260</v>
      </c>
      <c r="AO181" s="9">
        <f t="shared" si="47"/>
        <v>-44260</v>
      </c>
      <c r="AP181" s="9">
        <f t="shared" si="48"/>
        <v>-44260</v>
      </c>
      <c r="AQ181" s="3">
        <v>1</v>
      </c>
      <c r="AR181" s="3">
        <v>1</v>
      </c>
      <c r="AS181" s="9">
        <f t="shared" si="34"/>
        <v>3</v>
      </c>
      <c r="AT181" s="3">
        <v>37</v>
      </c>
      <c r="AU181" s="3" t="s">
        <v>15</v>
      </c>
      <c r="AV181" s="3">
        <v>1</v>
      </c>
      <c r="AW181" s="3" t="s">
        <v>17</v>
      </c>
      <c r="AX181" s="10"/>
      <c r="AY181" s="9"/>
      <c r="AZ181" s="9"/>
      <c r="BA181" s="9">
        <f t="shared" si="49"/>
        <v>3</v>
      </c>
    </row>
    <row r="182" spans="1:53" x14ac:dyDescent="0.25">
      <c r="A182" s="1">
        <v>8051</v>
      </c>
      <c r="B182" s="1">
        <v>1</v>
      </c>
      <c r="C182" s="1">
        <v>1</v>
      </c>
      <c r="D182" s="1">
        <v>2</v>
      </c>
      <c r="E182" s="9">
        <f t="shared" si="35"/>
        <v>0</v>
      </c>
      <c r="H182" s="9" t="e">
        <f>VLOOKUP(A182,'[1]omicron cases'!$A$2:$L$29,5,0)</f>
        <v>#N/A</v>
      </c>
      <c r="I182" s="9" t="e">
        <f t="shared" si="36"/>
        <v>#N/A</v>
      </c>
      <c r="J182" s="9">
        <f t="shared" si="37"/>
        <v>1</v>
      </c>
      <c r="K182" s="9">
        <f t="shared" si="38"/>
        <v>1</v>
      </c>
      <c r="L182" s="9" t="e" cm="1">
        <f t="array" ref="L182">IF(M182,M182-G182,NA)</f>
        <v>#NAME?</v>
      </c>
      <c r="M182" s="10"/>
      <c r="O182" s="12">
        <f t="shared" si="39"/>
        <v>44514</v>
      </c>
      <c r="P182" s="9">
        <f t="shared" si="50"/>
        <v>-44375</v>
      </c>
      <c r="Q182" s="9">
        <f t="shared" si="40"/>
        <v>-44514</v>
      </c>
      <c r="R182" s="2">
        <v>44530</v>
      </c>
      <c r="S182" s="1" t="s">
        <v>1</v>
      </c>
      <c r="T182" s="1" t="s">
        <v>4</v>
      </c>
      <c r="U182" s="11">
        <f t="shared" si="41"/>
        <v>0</v>
      </c>
      <c r="Y182" s="11">
        <f t="shared" si="42"/>
        <v>0</v>
      </c>
      <c r="AC182" s="11">
        <f t="shared" si="43"/>
        <v>0</v>
      </c>
      <c r="AG182" s="11">
        <f t="shared" si="44"/>
        <v>0</v>
      </c>
      <c r="AH182" s="2">
        <v>44375</v>
      </c>
      <c r="AJ182" s="2">
        <v>44251</v>
      </c>
      <c r="AK182" s="2">
        <v>44514</v>
      </c>
      <c r="AL182" s="3">
        <f t="shared" si="45"/>
        <v>0</v>
      </c>
      <c r="AM182" s="3">
        <f t="shared" si="46"/>
        <v>44514</v>
      </c>
      <c r="AN182" s="9">
        <v>-44514</v>
      </c>
      <c r="AO182" s="9">
        <f t="shared" si="47"/>
        <v>-44251</v>
      </c>
      <c r="AP182" s="9">
        <f t="shared" si="48"/>
        <v>-44251</v>
      </c>
      <c r="AQ182" s="3">
        <v>1</v>
      </c>
      <c r="AR182" s="3">
        <v>1</v>
      </c>
      <c r="AS182" s="9">
        <f t="shared" si="34"/>
        <v>3</v>
      </c>
      <c r="AT182" s="3">
        <v>26</v>
      </c>
      <c r="AU182" s="3" t="s">
        <v>16</v>
      </c>
      <c r="AV182" s="3">
        <v>1</v>
      </c>
      <c r="AW182" s="3" t="s">
        <v>17</v>
      </c>
      <c r="AX182" s="10"/>
      <c r="AY182" s="9"/>
      <c r="AZ182" s="9"/>
      <c r="BA182" s="9">
        <f t="shared" si="49"/>
        <v>3</v>
      </c>
    </row>
    <row r="183" spans="1:53" x14ac:dyDescent="0.25">
      <c r="A183" s="1">
        <v>8052</v>
      </c>
      <c r="B183" s="1">
        <v>1</v>
      </c>
      <c r="C183" s="1">
        <v>1</v>
      </c>
      <c r="D183" s="1">
        <v>1</v>
      </c>
      <c r="E183" s="9">
        <f t="shared" si="35"/>
        <v>1</v>
      </c>
      <c r="F183" s="11" t="s">
        <v>2</v>
      </c>
      <c r="G183" s="10">
        <v>44544</v>
      </c>
      <c r="H183" s="9">
        <f>VLOOKUP(A183,'[1]omicron cases'!$A$2:$L$29,5,0)</f>
        <v>14</v>
      </c>
      <c r="I183" s="9">
        <f t="shared" si="36"/>
        <v>1</v>
      </c>
      <c r="J183" s="9">
        <f t="shared" si="37"/>
        <v>0</v>
      </c>
      <c r="K183" s="9">
        <f t="shared" si="38"/>
        <v>0</v>
      </c>
      <c r="L183" s="9" cm="1">
        <f t="array" ref="L183">IF(M183,M183-G183,NA)</f>
        <v>-28</v>
      </c>
      <c r="M183" s="10">
        <v>44516</v>
      </c>
      <c r="O183" s="12">
        <f t="shared" si="39"/>
        <v>44268</v>
      </c>
      <c r="P183" s="9">
        <f t="shared" si="50"/>
        <v>44516</v>
      </c>
      <c r="Q183" s="9">
        <f t="shared" si="40"/>
        <v>248</v>
      </c>
      <c r="R183" s="2">
        <v>44530</v>
      </c>
      <c r="S183" s="1" t="s">
        <v>1</v>
      </c>
      <c r="T183" s="1" t="s">
        <v>4</v>
      </c>
      <c r="U183" s="11">
        <f t="shared" si="41"/>
        <v>0</v>
      </c>
      <c r="V183" s="2">
        <v>44544</v>
      </c>
      <c r="W183" s="1" t="s">
        <v>2</v>
      </c>
      <c r="X183" s="1" t="s">
        <v>5</v>
      </c>
      <c r="Y183" s="11">
        <f t="shared" si="42"/>
        <v>1</v>
      </c>
      <c r="Z183" s="2">
        <v>44553</v>
      </c>
      <c r="AA183" s="1" t="s">
        <v>2</v>
      </c>
      <c r="AB183" s="1" t="s">
        <v>5</v>
      </c>
      <c r="AC183" s="11">
        <f t="shared" si="43"/>
        <v>1</v>
      </c>
      <c r="AG183" s="11">
        <f t="shared" si="44"/>
        <v>0</v>
      </c>
      <c r="AJ183" s="2">
        <v>44268</v>
      </c>
      <c r="AL183" s="3">
        <f t="shared" si="45"/>
        <v>0</v>
      </c>
      <c r="AM183" s="3">
        <f t="shared" si="46"/>
        <v>-44516</v>
      </c>
      <c r="AN183" s="9">
        <v>248</v>
      </c>
      <c r="AO183" s="9">
        <f t="shared" si="47"/>
        <v>248</v>
      </c>
      <c r="AP183" s="9">
        <f t="shared" si="48"/>
        <v>248</v>
      </c>
      <c r="AQ183" s="3">
        <v>1</v>
      </c>
      <c r="AR183" s="3">
        <v>1</v>
      </c>
      <c r="AS183" s="9">
        <f t="shared" si="34"/>
        <v>2</v>
      </c>
      <c r="AT183" s="3">
        <v>23</v>
      </c>
      <c r="AU183" s="3" t="s">
        <v>20</v>
      </c>
      <c r="AV183" s="3">
        <v>2</v>
      </c>
      <c r="AW183" s="3" t="s">
        <v>17</v>
      </c>
      <c r="AX183" s="10">
        <v>44516</v>
      </c>
      <c r="AY183" s="9">
        <v>2349.0334118000001</v>
      </c>
      <c r="AZ183" s="9">
        <v>1</v>
      </c>
      <c r="BA183" s="9">
        <f t="shared" si="49"/>
        <v>2</v>
      </c>
    </row>
    <row r="184" spans="1:53" x14ac:dyDescent="0.25">
      <c r="A184" s="1">
        <v>8053</v>
      </c>
      <c r="B184" s="1">
        <v>1</v>
      </c>
      <c r="C184" s="1">
        <v>1</v>
      </c>
      <c r="D184" s="1">
        <v>1</v>
      </c>
      <c r="E184" s="9">
        <f t="shared" si="35"/>
        <v>1</v>
      </c>
      <c r="F184" s="11" t="s">
        <v>2</v>
      </c>
      <c r="G184" s="10">
        <v>44536</v>
      </c>
      <c r="H184" s="9" t="e">
        <f>VLOOKUP(A184,'[1]omicron cases'!$A$2:$L$29,5,0)</f>
        <v>#N/A</v>
      </c>
      <c r="I184" s="9" t="e">
        <f t="shared" si="36"/>
        <v>#N/A</v>
      </c>
      <c r="J184" s="9">
        <f t="shared" si="37"/>
        <v>0</v>
      </c>
      <c r="K184" s="9">
        <f t="shared" si="38"/>
        <v>1</v>
      </c>
      <c r="L184" s="9" t="e" cm="1">
        <f t="array" ref="L184">IF(M184,M184-G184,NA)</f>
        <v>#NAME?</v>
      </c>
      <c r="M184" s="10"/>
      <c r="O184" s="12">
        <f t="shared" si="39"/>
        <v>44518</v>
      </c>
      <c r="P184" s="9">
        <f t="shared" si="50"/>
        <v>0</v>
      </c>
      <c r="Q184" s="9">
        <f t="shared" si="40"/>
        <v>-44518</v>
      </c>
      <c r="R184" s="2">
        <v>44530</v>
      </c>
      <c r="S184" s="1" t="s">
        <v>1</v>
      </c>
      <c r="T184" s="1" t="s">
        <v>4</v>
      </c>
      <c r="U184" s="11">
        <f t="shared" si="41"/>
        <v>0</v>
      </c>
      <c r="V184" s="2">
        <v>44536</v>
      </c>
      <c r="W184" s="1" t="s">
        <v>2</v>
      </c>
      <c r="X184" s="1" t="s">
        <v>4</v>
      </c>
      <c r="Y184" s="11">
        <f t="shared" si="42"/>
        <v>1</v>
      </c>
      <c r="Z184" s="2">
        <v>44547</v>
      </c>
      <c r="AA184" s="1" t="s">
        <v>1</v>
      </c>
      <c r="AB184" s="1" t="s">
        <v>5</v>
      </c>
      <c r="AC184" s="11">
        <f t="shared" si="43"/>
        <v>0</v>
      </c>
      <c r="AG184" s="11">
        <f t="shared" si="44"/>
        <v>0</v>
      </c>
      <c r="AJ184" s="2">
        <v>44251</v>
      </c>
      <c r="AK184" s="2">
        <v>44518</v>
      </c>
      <c r="AL184" s="3">
        <f t="shared" si="45"/>
        <v>0</v>
      </c>
      <c r="AM184" s="3">
        <f t="shared" si="46"/>
        <v>44518</v>
      </c>
      <c r="AN184" s="9">
        <v>-44518</v>
      </c>
      <c r="AO184" s="9">
        <f t="shared" si="47"/>
        <v>-44251</v>
      </c>
      <c r="AP184" s="9">
        <f t="shared" si="48"/>
        <v>-44251</v>
      </c>
      <c r="AQ184" s="3">
        <v>1</v>
      </c>
      <c r="AR184" s="3">
        <v>1</v>
      </c>
      <c r="AS184" s="9">
        <f t="shared" si="34"/>
        <v>3</v>
      </c>
      <c r="AT184" s="3">
        <v>51</v>
      </c>
      <c r="AU184" s="3" t="s">
        <v>16</v>
      </c>
      <c r="AV184" s="3">
        <v>1</v>
      </c>
      <c r="AW184" s="3" t="s">
        <v>17</v>
      </c>
      <c r="AX184" s="10"/>
      <c r="AY184" s="9"/>
      <c r="AZ184" s="9"/>
      <c r="BA184" s="9">
        <f t="shared" si="49"/>
        <v>3</v>
      </c>
    </row>
    <row r="185" spans="1:53" x14ac:dyDescent="0.25">
      <c r="A185" s="1">
        <v>8054</v>
      </c>
      <c r="B185" s="1">
        <v>1</v>
      </c>
      <c r="C185" s="1">
        <v>1</v>
      </c>
      <c r="D185" s="1">
        <v>1</v>
      </c>
      <c r="E185" s="9">
        <f t="shared" si="35"/>
        <v>0</v>
      </c>
      <c r="H185" s="9" t="e">
        <f>VLOOKUP(A185,'[1]omicron cases'!$A$2:$L$29,5,0)</f>
        <v>#N/A</v>
      </c>
      <c r="I185" s="9" t="e">
        <f t="shared" si="36"/>
        <v>#N/A</v>
      </c>
      <c r="J185" s="9">
        <f t="shared" si="37"/>
        <v>1</v>
      </c>
      <c r="K185" s="9">
        <f t="shared" si="38"/>
        <v>0</v>
      </c>
      <c r="L185" s="9" cm="1">
        <f t="array" ref="L185">IF(M185,M185-G185,NA)</f>
        <v>44544</v>
      </c>
      <c r="M185" s="10">
        <v>44544</v>
      </c>
      <c r="N185" s="9">
        <v>224.2769491</v>
      </c>
      <c r="O185" s="12">
        <f t="shared" si="39"/>
        <v>44277</v>
      </c>
      <c r="P185" s="9">
        <f t="shared" si="50"/>
        <v>546</v>
      </c>
      <c r="Q185" s="9">
        <f t="shared" si="40"/>
        <v>267</v>
      </c>
      <c r="R185" s="2">
        <v>44544</v>
      </c>
      <c r="S185" s="1" t="s">
        <v>1</v>
      </c>
      <c r="T185" s="1" t="s">
        <v>5</v>
      </c>
      <c r="U185" s="11">
        <f t="shared" si="41"/>
        <v>0</v>
      </c>
      <c r="Y185" s="11">
        <f t="shared" si="42"/>
        <v>0</v>
      </c>
      <c r="AC185" s="11">
        <f t="shared" si="43"/>
        <v>0</v>
      </c>
      <c r="AG185" s="11">
        <f t="shared" si="44"/>
        <v>0</v>
      </c>
      <c r="AH185" s="2">
        <v>43998</v>
      </c>
      <c r="AJ185" s="2">
        <v>44277</v>
      </c>
      <c r="AL185" s="3">
        <f t="shared" si="45"/>
        <v>0</v>
      </c>
      <c r="AM185" s="3">
        <f t="shared" si="46"/>
        <v>-44544</v>
      </c>
      <c r="AN185" s="9">
        <v>267</v>
      </c>
      <c r="AO185" s="9">
        <f t="shared" si="47"/>
        <v>267</v>
      </c>
      <c r="AP185" s="9">
        <f t="shared" si="48"/>
        <v>267</v>
      </c>
      <c r="AQ185" s="3">
        <v>1</v>
      </c>
      <c r="AR185" s="3">
        <v>1</v>
      </c>
      <c r="AS185" s="9">
        <f t="shared" si="34"/>
        <v>2</v>
      </c>
      <c r="AT185" s="3">
        <v>27</v>
      </c>
      <c r="AU185" s="3" t="s">
        <v>16</v>
      </c>
      <c r="AV185" s="3">
        <v>1</v>
      </c>
      <c r="AW185" s="3" t="s">
        <v>19</v>
      </c>
      <c r="AX185" s="10">
        <v>44544</v>
      </c>
      <c r="AY185" s="9">
        <v>224.2769491</v>
      </c>
      <c r="AZ185" s="9">
        <v>1</v>
      </c>
      <c r="BA185" s="9">
        <f t="shared" si="49"/>
        <v>2</v>
      </c>
    </row>
    <row r="186" spans="1:53" x14ac:dyDescent="0.25">
      <c r="A186" s="1">
        <v>8055</v>
      </c>
      <c r="B186" s="1">
        <v>1</v>
      </c>
      <c r="C186" s="1">
        <v>1</v>
      </c>
      <c r="D186" s="1">
        <v>2</v>
      </c>
      <c r="E186" s="9">
        <f t="shared" si="35"/>
        <v>0</v>
      </c>
      <c r="H186" s="9" t="e">
        <f>VLOOKUP(A186,'[1]omicron cases'!$A$2:$L$29,5,0)</f>
        <v>#N/A</v>
      </c>
      <c r="I186" s="9" t="e">
        <f t="shared" si="36"/>
        <v>#N/A</v>
      </c>
      <c r="J186" s="9">
        <f t="shared" si="37"/>
        <v>1</v>
      </c>
      <c r="K186" s="9">
        <f t="shared" si="38"/>
        <v>1</v>
      </c>
      <c r="L186" s="9" cm="1">
        <f t="array" ref="L186">IF(M186,M186-G186,NA)</f>
        <v>44545</v>
      </c>
      <c r="M186" s="10">
        <v>44545</v>
      </c>
      <c r="O186" s="12">
        <f t="shared" si="39"/>
        <v>44518</v>
      </c>
      <c r="P186" s="9">
        <f t="shared" si="50"/>
        <v>541</v>
      </c>
      <c r="Q186" s="9">
        <f t="shared" si="40"/>
        <v>27</v>
      </c>
      <c r="R186" s="2">
        <v>44545</v>
      </c>
      <c r="S186" s="1" t="s">
        <v>1</v>
      </c>
      <c r="T186" s="1" t="s">
        <v>4</v>
      </c>
      <c r="U186" s="11">
        <f t="shared" si="41"/>
        <v>0</v>
      </c>
      <c r="Y186" s="11">
        <f t="shared" si="42"/>
        <v>0</v>
      </c>
      <c r="AC186" s="11">
        <f t="shared" si="43"/>
        <v>0</v>
      </c>
      <c r="AG186" s="11">
        <f t="shared" si="44"/>
        <v>0</v>
      </c>
      <c r="AH186" s="2">
        <v>44004</v>
      </c>
      <c r="AJ186" s="2">
        <v>44251</v>
      </c>
      <c r="AK186" s="2">
        <v>44518</v>
      </c>
      <c r="AL186" s="3">
        <f t="shared" si="45"/>
        <v>1</v>
      </c>
      <c r="AM186" s="3">
        <f t="shared" si="46"/>
        <v>-27</v>
      </c>
      <c r="AN186" s="9">
        <v>27</v>
      </c>
      <c r="AO186" s="9">
        <f t="shared" si="47"/>
        <v>294</v>
      </c>
      <c r="AP186" s="9">
        <f t="shared" si="48"/>
        <v>27</v>
      </c>
      <c r="AQ186" s="3">
        <v>1</v>
      </c>
      <c r="AR186" s="3">
        <v>1</v>
      </c>
      <c r="AS186" s="9">
        <f t="shared" si="34"/>
        <v>1</v>
      </c>
      <c r="AT186" s="3">
        <v>43</v>
      </c>
      <c r="AU186" s="3" t="s">
        <v>16</v>
      </c>
      <c r="AV186" s="3">
        <v>1</v>
      </c>
      <c r="AW186" s="3" t="s">
        <v>17</v>
      </c>
      <c r="AX186" s="10">
        <v>44545</v>
      </c>
      <c r="AY186" s="9">
        <v>6701.2012561000001</v>
      </c>
      <c r="AZ186" s="9">
        <v>2</v>
      </c>
      <c r="BA186" s="9">
        <f t="shared" si="49"/>
        <v>1</v>
      </c>
    </row>
    <row r="187" spans="1:53" x14ac:dyDescent="0.25">
      <c r="A187" s="1">
        <v>8057</v>
      </c>
      <c r="B187" s="1">
        <v>1</v>
      </c>
      <c r="C187" s="1">
        <v>1</v>
      </c>
      <c r="D187" s="1">
        <v>2</v>
      </c>
      <c r="E187" s="9">
        <f t="shared" si="35"/>
        <v>0</v>
      </c>
      <c r="H187" s="9" t="e">
        <f>VLOOKUP(A187,'[1]omicron cases'!$A$2:$L$29,5,0)</f>
        <v>#N/A</v>
      </c>
      <c r="I187" s="9" t="e">
        <f t="shared" si="36"/>
        <v>#N/A</v>
      </c>
      <c r="J187" s="9">
        <f t="shared" si="37"/>
        <v>1</v>
      </c>
      <c r="K187" s="9">
        <f t="shared" si="38"/>
        <v>1</v>
      </c>
      <c r="L187" s="9" cm="1">
        <f t="array" ref="L187">IF(M187,M187-G187,NA)</f>
        <v>44511</v>
      </c>
      <c r="M187" s="10">
        <v>44511</v>
      </c>
      <c r="N187" s="9">
        <v>1389.9561349999999</v>
      </c>
      <c r="O187" s="12">
        <f t="shared" si="39"/>
        <v>44525</v>
      </c>
      <c r="P187" s="9">
        <f t="shared" si="50"/>
        <v>545</v>
      </c>
      <c r="Q187" s="9">
        <f t="shared" si="40"/>
        <v>-14</v>
      </c>
      <c r="R187" s="2">
        <v>44525</v>
      </c>
      <c r="S187" s="1" t="s">
        <v>1</v>
      </c>
      <c r="T187" s="1" t="s">
        <v>4</v>
      </c>
      <c r="U187" s="11">
        <f t="shared" si="41"/>
        <v>0</v>
      </c>
      <c r="V187" s="2">
        <v>44539</v>
      </c>
      <c r="W187" s="1" t="s">
        <v>1</v>
      </c>
      <c r="X187" s="1" t="s">
        <v>4</v>
      </c>
      <c r="Y187" s="11">
        <f t="shared" si="42"/>
        <v>0</v>
      </c>
      <c r="AC187" s="11">
        <f t="shared" si="43"/>
        <v>0</v>
      </c>
      <c r="AG187" s="11">
        <f t="shared" si="44"/>
        <v>0</v>
      </c>
      <c r="AH187" s="2">
        <v>43966</v>
      </c>
      <c r="AJ187" s="2">
        <v>44252</v>
      </c>
      <c r="AK187" s="2">
        <v>44525</v>
      </c>
      <c r="AL187" s="3">
        <f t="shared" si="45"/>
        <v>0</v>
      </c>
      <c r="AM187" s="3">
        <f t="shared" si="46"/>
        <v>14</v>
      </c>
      <c r="AN187" s="9">
        <v>-14</v>
      </c>
      <c r="AO187" s="9">
        <f t="shared" si="47"/>
        <v>259</v>
      </c>
      <c r="AP187" s="9">
        <f t="shared" si="48"/>
        <v>259</v>
      </c>
      <c r="AQ187" s="3">
        <v>1</v>
      </c>
      <c r="AR187" s="3">
        <v>1</v>
      </c>
      <c r="AS187" s="9">
        <f t="shared" si="34"/>
        <v>2</v>
      </c>
      <c r="AT187" s="3">
        <v>54</v>
      </c>
      <c r="AU187" s="3" t="s">
        <v>16</v>
      </c>
      <c r="AV187" s="3">
        <v>1</v>
      </c>
      <c r="AW187" s="3" t="s">
        <v>17</v>
      </c>
      <c r="AX187" s="10">
        <v>44511</v>
      </c>
      <c r="AY187" s="9">
        <v>1389.9561349999999</v>
      </c>
      <c r="AZ187" s="9">
        <v>1</v>
      </c>
      <c r="BA187" s="9">
        <f t="shared" si="49"/>
        <v>2</v>
      </c>
    </row>
    <row r="188" spans="1:53" ht="12.95" customHeight="1" x14ac:dyDescent="0.25">
      <c r="A188" s="1">
        <v>8058</v>
      </c>
      <c r="B188" s="1">
        <v>1</v>
      </c>
      <c r="C188" s="1">
        <v>1</v>
      </c>
      <c r="D188" s="1">
        <v>1</v>
      </c>
      <c r="E188" s="9">
        <f t="shared" si="35"/>
        <v>0</v>
      </c>
      <c r="H188" s="9" t="e">
        <f>VLOOKUP(A188,'[1]omicron cases'!$A$2:$L$29,5,0)</f>
        <v>#N/A</v>
      </c>
      <c r="I188" s="9" t="e">
        <f t="shared" si="36"/>
        <v>#N/A</v>
      </c>
      <c r="J188" s="9">
        <f t="shared" si="37"/>
        <v>1</v>
      </c>
      <c r="K188" s="9">
        <f t="shared" si="38"/>
        <v>1</v>
      </c>
      <c r="L188" s="9" t="e" cm="1">
        <f t="array" ref="L188">IF(M188,M188-G188,NA)</f>
        <v>#NAME?</v>
      </c>
      <c r="M188" s="10"/>
      <c r="O188" s="12">
        <f t="shared" si="39"/>
        <v>44518</v>
      </c>
      <c r="P188" s="9">
        <f t="shared" si="50"/>
        <v>-44378</v>
      </c>
      <c r="Q188" s="9">
        <f t="shared" si="40"/>
        <v>-44518</v>
      </c>
      <c r="R188" s="2">
        <v>44530</v>
      </c>
      <c r="S188" s="1" t="s">
        <v>1</v>
      </c>
      <c r="T188" s="1" t="s">
        <v>5</v>
      </c>
      <c r="U188" s="11">
        <f t="shared" si="41"/>
        <v>0</v>
      </c>
      <c r="V188" s="2">
        <v>44536</v>
      </c>
      <c r="W188" s="1" t="s">
        <v>1</v>
      </c>
      <c r="X188" s="1" t="s">
        <v>5</v>
      </c>
      <c r="Y188" s="11">
        <f t="shared" si="42"/>
        <v>0</v>
      </c>
      <c r="Z188" s="2">
        <v>44545</v>
      </c>
      <c r="AA188" s="1" t="s">
        <v>1</v>
      </c>
      <c r="AB188" s="1" t="s">
        <v>5</v>
      </c>
      <c r="AC188" s="11">
        <f t="shared" si="43"/>
        <v>0</v>
      </c>
      <c r="AG188" s="11">
        <f t="shared" si="44"/>
        <v>0</v>
      </c>
      <c r="AH188" s="2">
        <v>44378</v>
      </c>
      <c r="AJ188" s="2">
        <v>44251</v>
      </c>
      <c r="AK188" s="2">
        <v>44518</v>
      </c>
      <c r="AL188" s="3">
        <f t="shared" si="45"/>
        <v>0</v>
      </c>
      <c r="AM188" s="3">
        <f t="shared" si="46"/>
        <v>44518</v>
      </c>
      <c r="AN188" s="9">
        <v>-44518</v>
      </c>
      <c r="AO188" s="9">
        <f t="shared" si="47"/>
        <v>-44251</v>
      </c>
      <c r="AP188" s="9">
        <f t="shared" si="48"/>
        <v>-44251</v>
      </c>
      <c r="AQ188" s="3">
        <v>1</v>
      </c>
      <c r="AR188" s="3">
        <v>1</v>
      </c>
      <c r="AS188" s="9">
        <f t="shared" si="34"/>
        <v>3</v>
      </c>
      <c r="AT188" s="3">
        <v>53</v>
      </c>
      <c r="AU188" s="3" t="s">
        <v>16</v>
      </c>
      <c r="AV188" s="3">
        <v>1</v>
      </c>
      <c r="AW188" s="3" t="s">
        <v>17</v>
      </c>
      <c r="AX188" s="10"/>
      <c r="AY188" s="9"/>
      <c r="AZ188" s="9"/>
      <c r="BA188" s="9">
        <f t="shared" si="49"/>
        <v>3</v>
      </c>
    </row>
    <row r="189" spans="1:53" ht="12.95" customHeight="1" x14ac:dyDescent="0.25">
      <c r="A189" s="1">
        <v>8059</v>
      </c>
      <c r="B189" s="1">
        <v>1</v>
      </c>
      <c r="C189" s="1">
        <v>1</v>
      </c>
      <c r="D189" s="1">
        <v>1</v>
      </c>
      <c r="E189" s="9">
        <f t="shared" si="35"/>
        <v>0</v>
      </c>
      <c r="H189" s="9" t="e">
        <f>VLOOKUP(A189,'[1]omicron cases'!$A$2:$L$29,5,0)</f>
        <v>#N/A</v>
      </c>
      <c r="I189" s="9" t="e">
        <f t="shared" si="36"/>
        <v>#N/A</v>
      </c>
      <c r="J189" s="9">
        <f t="shared" si="37"/>
        <v>0</v>
      </c>
      <c r="K189" s="9">
        <f t="shared" si="38"/>
        <v>1</v>
      </c>
      <c r="L189" s="9" cm="1">
        <f t="array" ref="L189">IF(M189,M189-G189,NA)</f>
        <v>44538</v>
      </c>
      <c r="M189" s="10">
        <v>44538</v>
      </c>
      <c r="O189" s="12">
        <f t="shared" si="39"/>
        <v>44519</v>
      </c>
      <c r="P189" s="9">
        <f t="shared" si="50"/>
        <v>44538</v>
      </c>
      <c r="Q189" s="9">
        <f t="shared" si="40"/>
        <v>19</v>
      </c>
      <c r="R189" s="2">
        <v>44537</v>
      </c>
      <c r="S189" s="1" t="s">
        <v>1</v>
      </c>
      <c r="T189" s="1" t="s">
        <v>4</v>
      </c>
      <c r="U189" s="11">
        <f t="shared" si="41"/>
        <v>0</v>
      </c>
      <c r="V189" s="2">
        <v>44547</v>
      </c>
      <c r="W189" s="1" t="s">
        <v>1</v>
      </c>
      <c r="X189" s="1" t="s">
        <v>5</v>
      </c>
      <c r="Y189" s="11">
        <f t="shared" si="42"/>
        <v>0</v>
      </c>
      <c r="AC189" s="11">
        <f t="shared" si="43"/>
        <v>0</v>
      </c>
      <c r="AG189" s="11">
        <f t="shared" si="44"/>
        <v>0</v>
      </c>
      <c r="AJ189" s="2">
        <v>44250</v>
      </c>
      <c r="AK189" s="2">
        <v>44519</v>
      </c>
      <c r="AL189" s="3">
        <f t="shared" si="45"/>
        <v>1</v>
      </c>
      <c r="AM189" s="3">
        <f t="shared" si="46"/>
        <v>-19</v>
      </c>
      <c r="AN189" s="9">
        <v>19</v>
      </c>
      <c r="AO189" s="9">
        <f t="shared" si="47"/>
        <v>288</v>
      </c>
      <c r="AP189" s="9">
        <f t="shared" si="48"/>
        <v>19</v>
      </c>
      <c r="AQ189" s="3">
        <v>1</v>
      </c>
      <c r="AR189" s="3">
        <v>1</v>
      </c>
      <c r="AS189" s="9">
        <f t="shared" si="34"/>
        <v>1</v>
      </c>
      <c r="AT189" s="3">
        <v>50</v>
      </c>
      <c r="AU189" s="3" t="s">
        <v>20</v>
      </c>
      <c r="AV189" s="1">
        <v>2</v>
      </c>
      <c r="AW189" s="3" t="s">
        <v>17</v>
      </c>
      <c r="AX189" s="10">
        <v>44538</v>
      </c>
      <c r="AY189" s="9">
        <v>4335.7181855999997</v>
      </c>
      <c r="AZ189" s="9">
        <v>1</v>
      </c>
      <c r="BA189" s="9">
        <f t="shared" si="49"/>
        <v>1</v>
      </c>
    </row>
    <row r="190" spans="1:53" x14ac:dyDescent="0.25">
      <c r="A190" s="1">
        <v>8061</v>
      </c>
      <c r="B190" s="1">
        <v>1</v>
      </c>
      <c r="C190" s="1">
        <v>1</v>
      </c>
      <c r="D190" s="1">
        <v>2</v>
      </c>
      <c r="E190" s="9">
        <f t="shared" si="35"/>
        <v>0</v>
      </c>
      <c r="H190" s="9" t="e">
        <f>VLOOKUP(A190,'[1]omicron cases'!$A$2:$L$29,5,0)</f>
        <v>#N/A</v>
      </c>
      <c r="I190" s="9" t="e">
        <f t="shared" si="36"/>
        <v>#N/A</v>
      </c>
      <c r="J190" s="9">
        <f t="shared" si="37"/>
        <v>0</v>
      </c>
      <c r="K190" s="9">
        <f t="shared" si="38"/>
        <v>1</v>
      </c>
      <c r="L190" s="9" cm="1">
        <f t="array" ref="L190">IF(M190,M190-G190,NA)</f>
        <v>44537</v>
      </c>
      <c r="M190" s="10">
        <v>44537</v>
      </c>
      <c r="N190" s="9">
        <v>2873.8643072</v>
      </c>
      <c r="O190" s="12">
        <f t="shared" si="39"/>
        <v>44522</v>
      </c>
      <c r="P190" s="9">
        <f t="shared" si="50"/>
        <v>44537</v>
      </c>
      <c r="Q190" s="9">
        <f t="shared" si="40"/>
        <v>15</v>
      </c>
      <c r="R190" s="2">
        <v>44537</v>
      </c>
      <c r="S190" s="1" t="s">
        <v>1</v>
      </c>
      <c r="T190" s="1" t="s">
        <v>4</v>
      </c>
      <c r="U190" s="11">
        <f t="shared" si="41"/>
        <v>0</v>
      </c>
      <c r="V190" s="2">
        <v>44559</v>
      </c>
      <c r="W190" s="1" t="s">
        <v>1</v>
      </c>
      <c r="X190" s="1" t="s">
        <v>4</v>
      </c>
      <c r="Y190" s="11">
        <f t="shared" si="42"/>
        <v>0</v>
      </c>
      <c r="AC190" s="11">
        <f t="shared" si="43"/>
        <v>0</v>
      </c>
      <c r="AG190" s="11">
        <f t="shared" si="44"/>
        <v>0</v>
      </c>
      <c r="AJ190" s="2">
        <v>44246</v>
      </c>
      <c r="AK190" s="2">
        <v>44522</v>
      </c>
      <c r="AL190" s="3">
        <f t="shared" si="45"/>
        <v>1</v>
      </c>
      <c r="AM190" s="3">
        <f t="shared" si="46"/>
        <v>-15</v>
      </c>
      <c r="AN190" s="9">
        <v>15</v>
      </c>
      <c r="AO190" s="9">
        <f t="shared" si="47"/>
        <v>291</v>
      </c>
      <c r="AP190" s="9">
        <f t="shared" si="48"/>
        <v>15</v>
      </c>
      <c r="AQ190" s="3">
        <v>1</v>
      </c>
      <c r="AR190" s="3">
        <v>1</v>
      </c>
      <c r="AS190" s="9">
        <f t="shared" si="34"/>
        <v>1</v>
      </c>
      <c r="AT190" s="3">
        <v>58</v>
      </c>
      <c r="AU190" s="3" t="s">
        <v>16</v>
      </c>
      <c r="AV190" s="3">
        <v>1</v>
      </c>
      <c r="AW190" s="3" t="s">
        <v>19</v>
      </c>
      <c r="AX190" s="10">
        <v>44537</v>
      </c>
      <c r="AY190" s="9">
        <v>2873.8643072</v>
      </c>
      <c r="AZ190" s="9">
        <v>2</v>
      </c>
      <c r="BA190" s="9">
        <f t="shared" si="49"/>
        <v>1</v>
      </c>
    </row>
    <row r="191" spans="1:53" x14ac:dyDescent="0.25">
      <c r="A191" s="1">
        <v>8062</v>
      </c>
      <c r="B191" s="1">
        <v>1</v>
      </c>
      <c r="C191" s="1">
        <v>1</v>
      </c>
      <c r="D191" s="1">
        <v>2</v>
      </c>
      <c r="E191" s="9">
        <f t="shared" si="35"/>
        <v>0</v>
      </c>
      <c r="H191" s="9" t="e">
        <f>VLOOKUP(A191,'[1]omicron cases'!$A$2:$L$29,5,0)</f>
        <v>#N/A</v>
      </c>
      <c r="I191" s="9" t="e">
        <f t="shared" si="36"/>
        <v>#N/A</v>
      </c>
      <c r="J191" s="9">
        <f t="shared" si="37"/>
        <v>0</v>
      </c>
      <c r="K191" s="9">
        <f t="shared" si="38"/>
        <v>1</v>
      </c>
      <c r="L191" s="9" cm="1">
        <f t="array" ref="L191">IF(M191,M191-G191,NA)</f>
        <v>44516</v>
      </c>
      <c r="M191" s="10">
        <v>44516</v>
      </c>
      <c r="N191" s="9">
        <v>1192.2596046000001</v>
      </c>
      <c r="O191" s="12">
        <f t="shared" si="39"/>
        <v>44532</v>
      </c>
      <c r="P191" s="9">
        <f t="shared" si="50"/>
        <v>44516</v>
      </c>
      <c r="Q191" s="9">
        <f t="shared" si="40"/>
        <v>-16</v>
      </c>
      <c r="R191" s="2">
        <v>44530</v>
      </c>
      <c r="S191" s="1" t="s">
        <v>1</v>
      </c>
      <c r="T191" s="1" t="s">
        <v>4</v>
      </c>
      <c r="U191" s="11">
        <f t="shared" si="41"/>
        <v>0</v>
      </c>
      <c r="V191" s="2">
        <v>44544</v>
      </c>
      <c r="W191" s="1" t="s">
        <v>1</v>
      </c>
      <c r="X191" s="1" t="s">
        <v>4</v>
      </c>
      <c r="Y191" s="11">
        <f t="shared" si="42"/>
        <v>0</v>
      </c>
      <c r="AC191" s="11">
        <f t="shared" si="43"/>
        <v>0</v>
      </c>
      <c r="AG191" s="11">
        <f t="shared" si="44"/>
        <v>0</v>
      </c>
      <c r="AJ191" s="2">
        <v>44260</v>
      </c>
      <c r="AK191" s="2">
        <v>44532</v>
      </c>
      <c r="AL191" s="3">
        <f t="shared" si="45"/>
        <v>0</v>
      </c>
      <c r="AM191" s="3">
        <f t="shared" si="46"/>
        <v>16</v>
      </c>
      <c r="AN191" s="9">
        <v>-16</v>
      </c>
      <c r="AO191" s="9">
        <f t="shared" si="47"/>
        <v>256</v>
      </c>
      <c r="AP191" s="9">
        <f t="shared" si="48"/>
        <v>256</v>
      </c>
      <c r="AQ191" s="3">
        <v>1</v>
      </c>
      <c r="AR191" s="3">
        <v>1</v>
      </c>
      <c r="AS191" s="9">
        <f t="shared" si="34"/>
        <v>2</v>
      </c>
      <c r="AT191" s="3">
        <v>59</v>
      </c>
      <c r="AU191" s="3" t="s">
        <v>16</v>
      </c>
      <c r="AV191" s="3">
        <v>1</v>
      </c>
      <c r="AW191" s="3" t="s">
        <v>17</v>
      </c>
      <c r="AX191" s="10">
        <v>44516</v>
      </c>
      <c r="AY191" s="9">
        <v>1192.2596046000001</v>
      </c>
      <c r="AZ191" s="9">
        <v>1</v>
      </c>
      <c r="BA191" s="9">
        <f t="shared" si="49"/>
        <v>2</v>
      </c>
    </row>
    <row r="192" spans="1:53" x14ac:dyDescent="0.25">
      <c r="A192" s="1">
        <v>8063</v>
      </c>
      <c r="B192" s="1">
        <v>1</v>
      </c>
      <c r="C192" s="1">
        <v>1</v>
      </c>
      <c r="D192" s="1">
        <v>2</v>
      </c>
      <c r="E192" s="9">
        <f t="shared" si="35"/>
        <v>0</v>
      </c>
      <c r="H192" s="9" t="e">
        <f>VLOOKUP(A192,'[1]omicron cases'!$A$2:$L$29,5,0)</f>
        <v>#N/A</v>
      </c>
      <c r="I192" s="9" t="e">
        <f t="shared" si="36"/>
        <v>#N/A</v>
      </c>
      <c r="J192" s="9">
        <f t="shared" si="37"/>
        <v>1</v>
      </c>
      <c r="K192" s="9">
        <f t="shared" si="38"/>
        <v>1</v>
      </c>
      <c r="L192" s="9" cm="1">
        <f t="array" ref="L192">IF(M192,M192-G192,NA)</f>
        <v>44531</v>
      </c>
      <c r="M192" s="10">
        <v>44531</v>
      </c>
      <c r="N192" s="9">
        <v>6522.9098658000003</v>
      </c>
      <c r="O192" s="12">
        <f t="shared" si="39"/>
        <v>44533</v>
      </c>
      <c r="P192" s="9">
        <f t="shared" si="50"/>
        <v>188</v>
      </c>
      <c r="Q192" s="9">
        <f t="shared" si="40"/>
        <v>-2</v>
      </c>
      <c r="R192" s="2">
        <v>44531</v>
      </c>
      <c r="S192" s="1" t="s">
        <v>1</v>
      </c>
      <c r="T192" s="1" t="s">
        <v>4</v>
      </c>
      <c r="U192" s="11">
        <f t="shared" si="41"/>
        <v>0</v>
      </c>
      <c r="V192" s="2">
        <v>44545</v>
      </c>
      <c r="W192" s="1" t="s">
        <v>1</v>
      </c>
      <c r="X192" s="1" t="s">
        <v>4</v>
      </c>
      <c r="Y192" s="11">
        <f t="shared" si="42"/>
        <v>0</v>
      </c>
      <c r="AC192" s="11">
        <f t="shared" si="43"/>
        <v>0</v>
      </c>
      <c r="AG192" s="11">
        <f t="shared" si="44"/>
        <v>0</v>
      </c>
      <c r="AH192" s="2">
        <v>44343</v>
      </c>
      <c r="AI192" s="2">
        <v>44027</v>
      </c>
      <c r="AJ192" s="2">
        <v>44245</v>
      </c>
      <c r="AK192" s="2">
        <v>44533</v>
      </c>
      <c r="AL192" s="3">
        <f t="shared" si="45"/>
        <v>0</v>
      </c>
      <c r="AM192" s="3">
        <f t="shared" si="46"/>
        <v>2</v>
      </c>
      <c r="AN192" s="9">
        <v>-2</v>
      </c>
      <c r="AO192" s="9">
        <f t="shared" si="47"/>
        <v>286</v>
      </c>
      <c r="AP192" s="9">
        <f t="shared" si="48"/>
        <v>286</v>
      </c>
      <c r="AQ192" s="3">
        <v>1</v>
      </c>
      <c r="AR192" s="3">
        <v>1</v>
      </c>
      <c r="AS192" s="9">
        <f t="shared" si="34"/>
        <v>2</v>
      </c>
      <c r="AT192" s="3">
        <v>25</v>
      </c>
      <c r="AU192" s="3" t="s">
        <v>21</v>
      </c>
      <c r="AV192" s="1">
        <v>2</v>
      </c>
      <c r="AW192" s="3" t="s">
        <v>17</v>
      </c>
      <c r="AX192" s="10">
        <v>44531</v>
      </c>
      <c r="AY192" s="9">
        <v>6522.9098658000003</v>
      </c>
      <c r="AZ192" s="9">
        <v>1</v>
      </c>
      <c r="BA192" s="9">
        <f t="shared" si="49"/>
        <v>2</v>
      </c>
    </row>
    <row r="193" spans="1:53" ht="12.95" customHeight="1" x14ac:dyDescent="0.25">
      <c r="A193" s="1">
        <v>8070</v>
      </c>
      <c r="B193" s="1">
        <v>1</v>
      </c>
      <c r="C193" s="1">
        <v>1</v>
      </c>
      <c r="D193" s="1">
        <v>1</v>
      </c>
      <c r="E193" s="9">
        <f t="shared" si="35"/>
        <v>1</v>
      </c>
      <c r="F193" s="11" t="s">
        <v>2</v>
      </c>
      <c r="G193" s="10">
        <v>44538</v>
      </c>
      <c r="H193" s="9" t="e">
        <f>VLOOKUP(A193,'[1]omicron cases'!$A$2:$L$29,5,0)</f>
        <v>#N/A</v>
      </c>
      <c r="I193" s="9" t="e">
        <f t="shared" si="36"/>
        <v>#N/A</v>
      </c>
      <c r="J193" s="9">
        <f t="shared" si="37"/>
        <v>1</v>
      </c>
      <c r="K193" s="9">
        <f t="shared" si="38"/>
        <v>0</v>
      </c>
      <c r="L193" s="9" t="e" cm="1">
        <f t="array" ref="L193">IF(M193,M193-G193,NA)</f>
        <v>#NAME?</v>
      </c>
      <c r="M193" s="10"/>
      <c r="O193" s="12">
        <f t="shared" si="39"/>
        <v>44253</v>
      </c>
      <c r="P193" s="9">
        <f t="shared" si="50"/>
        <v>-44062</v>
      </c>
      <c r="Q193" s="9">
        <f t="shared" si="40"/>
        <v>-44253</v>
      </c>
      <c r="R193" s="2">
        <v>44538</v>
      </c>
      <c r="S193" s="1" t="s">
        <v>2</v>
      </c>
      <c r="T193" s="1" t="s">
        <v>5</v>
      </c>
      <c r="U193" s="11">
        <f t="shared" si="41"/>
        <v>1</v>
      </c>
      <c r="Y193" s="11">
        <f t="shared" si="42"/>
        <v>0</v>
      </c>
      <c r="AC193" s="11">
        <f t="shared" si="43"/>
        <v>0</v>
      </c>
      <c r="AG193" s="11">
        <f t="shared" si="44"/>
        <v>0</v>
      </c>
      <c r="AH193" s="2">
        <v>44062</v>
      </c>
      <c r="AJ193" s="2">
        <v>44253</v>
      </c>
      <c r="AL193" s="3">
        <f t="shared" si="45"/>
        <v>0</v>
      </c>
      <c r="AM193" s="3">
        <f t="shared" si="46"/>
        <v>0</v>
      </c>
      <c r="AN193" s="9">
        <v>-44253</v>
      </c>
      <c r="AO193" s="9">
        <f t="shared" si="47"/>
        <v>-44253</v>
      </c>
      <c r="AP193" s="9">
        <f t="shared" si="48"/>
        <v>-44253</v>
      </c>
      <c r="AQ193" s="3">
        <v>1</v>
      </c>
      <c r="AR193" s="3">
        <v>1</v>
      </c>
      <c r="AS193" s="9">
        <f t="shared" si="34"/>
        <v>3</v>
      </c>
      <c r="AT193" s="3">
        <v>48</v>
      </c>
      <c r="AU193" s="3" t="s">
        <v>16</v>
      </c>
      <c r="AV193" s="3">
        <v>1</v>
      </c>
      <c r="AW193" s="3" t="s">
        <v>17</v>
      </c>
      <c r="AX193" s="10"/>
      <c r="AY193" s="9"/>
      <c r="AZ193" s="9"/>
      <c r="BA193" s="9">
        <f t="shared" si="49"/>
        <v>3</v>
      </c>
    </row>
    <row r="194" spans="1:53" x14ac:dyDescent="0.25">
      <c r="A194" s="1">
        <v>8073</v>
      </c>
      <c r="B194" s="1">
        <v>1</v>
      </c>
      <c r="C194" s="1">
        <v>1</v>
      </c>
      <c r="D194" s="1">
        <v>1</v>
      </c>
      <c r="E194" s="9">
        <f t="shared" si="35"/>
        <v>0</v>
      </c>
      <c r="H194" s="9" t="e">
        <f>VLOOKUP(A194,'[1]omicron cases'!$A$2:$L$29,5,0)</f>
        <v>#N/A</v>
      </c>
      <c r="I194" s="9" t="e">
        <f t="shared" si="36"/>
        <v>#N/A</v>
      </c>
      <c r="J194" s="9">
        <f t="shared" si="37"/>
        <v>1</v>
      </c>
      <c r="K194" s="9">
        <f t="shared" si="38"/>
        <v>1</v>
      </c>
      <c r="L194" s="9" t="e" cm="1">
        <f t="array" ref="L194">IF(M194,M194-G194,NA)</f>
        <v>#NAME?</v>
      </c>
      <c r="M194" s="10"/>
      <c r="O194" s="12">
        <f t="shared" si="39"/>
        <v>44516</v>
      </c>
      <c r="P194" s="9">
        <f t="shared" si="50"/>
        <v>-44225</v>
      </c>
      <c r="Q194" s="9">
        <f t="shared" si="40"/>
        <v>-44516</v>
      </c>
      <c r="R194" s="2">
        <v>44526</v>
      </c>
      <c r="S194" s="1" t="s">
        <v>1</v>
      </c>
      <c r="T194" s="1" t="s">
        <v>5</v>
      </c>
      <c r="U194" s="11">
        <f t="shared" si="41"/>
        <v>0</v>
      </c>
      <c r="Y194" s="11">
        <f t="shared" si="42"/>
        <v>0</v>
      </c>
      <c r="AC194" s="11">
        <f t="shared" si="43"/>
        <v>0</v>
      </c>
      <c r="AG194" s="11">
        <f t="shared" si="44"/>
        <v>0</v>
      </c>
      <c r="AH194" s="2">
        <v>44225</v>
      </c>
      <c r="AJ194" s="2">
        <v>44330</v>
      </c>
      <c r="AK194" s="2">
        <v>44516</v>
      </c>
      <c r="AL194" s="3">
        <f t="shared" si="45"/>
        <v>0</v>
      </c>
      <c r="AM194" s="3">
        <f t="shared" si="46"/>
        <v>44516</v>
      </c>
      <c r="AN194" s="9">
        <v>-44516</v>
      </c>
      <c r="AO194" s="9">
        <f t="shared" si="47"/>
        <v>-44330</v>
      </c>
      <c r="AP194" s="9">
        <f t="shared" si="48"/>
        <v>-44330</v>
      </c>
      <c r="AQ194" s="3">
        <v>1</v>
      </c>
      <c r="AR194" s="3">
        <v>1</v>
      </c>
      <c r="AS194" s="9">
        <f t="shared" ref="AS194:AS257" si="51">IF(AND(AP194&lt;180,AP194&gt;14),1,IF(AND(AP194&gt;180,AP194&lt;=365),2,3))</f>
        <v>3</v>
      </c>
      <c r="AT194" s="3">
        <v>29</v>
      </c>
      <c r="AU194" s="3" t="s">
        <v>18</v>
      </c>
      <c r="AV194" s="1">
        <v>2</v>
      </c>
      <c r="AW194" s="3" t="s">
        <v>17</v>
      </c>
      <c r="AX194" s="10"/>
      <c r="AY194" s="9"/>
      <c r="AZ194" s="9"/>
      <c r="BA194" s="9">
        <f t="shared" si="49"/>
        <v>3</v>
      </c>
    </row>
    <row r="195" spans="1:53" x14ac:dyDescent="0.25">
      <c r="A195" s="1">
        <v>8075</v>
      </c>
      <c r="B195" s="1">
        <v>1</v>
      </c>
      <c r="C195" s="1">
        <v>1</v>
      </c>
      <c r="D195" s="1">
        <v>2</v>
      </c>
      <c r="E195" s="9">
        <f t="shared" ref="E195:E258" si="52">MAX(U195,Y195,AC195,AG195,)</f>
        <v>0</v>
      </c>
      <c r="H195" s="9" t="e">
        <f>VLOOKUP(A195,'[1]omicron cases'!$A$2:$L$29,5,0)</f>
        <v>#N/A</v>
      </c>
      <c r="I195" s="9" t="e">
        <f t="shared" ref="I195:I258" si="53">IF(H195&lt;2,0,1)</f>
        <v>#N/A</v>
      </c>
      <c r="J195" s="9">
        <f t="shared" ref="J195:J258" si="54">IF(AH195&gt;1/1/2020,1,0)</f>
        <v>0</v>
      </c>
      <c r="K195" s="9">
        <f t="shared" ref="K195:K258" si="55">IF(AK195,1,0)</f>
        <v>1</v>
      </c>
      <c r="L195" s="9" t="e" cm="1">
        <f t="array" ref="L195">IF(M195,M195-G195,NA)</f>
        <v>#NAME?</v>
      </c>
      <c r="M195" s="10"/>
      <c r="O195" s="12">
        <f t="shared" ref="O195:O258" si="56">IF(AK195,AK195,AJ195)</f>
        <v>44510</v>
      </c>
      <c r="P195" s="9">
        <f t="shared" si="50"/>
        <v>0</v>
      </c>
      <c r="Q195" s="9">
        <f t="shared" ref="Q195:Q258" si="57">M195-O195</f>
        <v>-44510</v>
      </c>
      <c r="R195" s="2">
        <v>44531</v>
      </c>
      <c r="S195" s="1" t="s">
        <v>1</v>
      </c>
      <c r="T195" s="1" t="s">
        <v>4</v>
      </c>
      <c r="U195" s="11">
        <f t="shared" ref="U195:U258" si="58">IF(S195="Positive",1,0)</f>
        <v>0</v>
      </c>
      <c r="V195" s="2">
        <v>44550</v>
      </c>
      <c r="W195" s="1" t="s">
        <v>1</v>
      </c>
      <c r="X195" s="1" t="s">
        <v>4</v>
      </c>
      <c r="Y195" s="11">
        <f t="shared" ref="Y195:Y258" si="59">IF(W195="Positive",1,0)</f>
        <v>0</v>
      </c>
      <c r="AC195" s="11">
        <f t="shared" ref="AC195:AC258" si="60">IF(AA195="Positive",1,0)</f>
        <v>0</v>
      </c>
      <c r="AG195" s="11">
        <f t="shared" ref="AG195:AG258" si="61">IF(AE195="Positive",1,0)</f>
        <v>0</v>
      </c>
      <c r="AJ195" s="2">
        <v>44245</v>
      </c>
      <c r="AK195" s="2">
        <v>44510</v>
      </c>
      <c r="AL195" s="3">
        <f t="shared" ref="AL195:AL258" si="62">IF(AK195,1,IF(AJ195,0,0))*(IF(AM195&lt;-14,1,0))</f>
        <v>0</v>
      </c>
      <c r="AM195" s="3">
        <f t="shared" ref="AM195:AM258" si="63">AK195-AX195</f>
        <v>44510</v>
      </c>
      <c r="AN195" s="9">
        <v>-44510</v>
      </c>
      <c r="AO195" s="9">
        <f t="shared" ref="AO195:AO258" si="64">AX195-AJ195</f>
        <v>-44245</v>
      </c>
      <c r="AP195" s="9">
        <f t="shared" ref="AP195:AP258" si="65">IF(AN195&lt;14,AO195,AN195)</f>
        <v>-44245</v>
      </c>
      <c r="AQ195" s="3">
        <v>1</v>
      </c>
      <c r="AR195" s="3">
        <v>1</v>
      </c>
      <c r="AS195" s="9">
        <f t="shared" si="51"/>
        <v>3</v>
      </c>
      <c r="AT195" s="3">
        <v>53</v>
      </c>
      <c r="AU195" s="3" t="s">
        <v>15</v>
      </c>
      <c r="AV195" s="3">
        <v>1</v>
      </c>
      <c r="AW195" s="3" t="s">
        <v>19</v>
      </c>
      <c r="AX195" s="10"/>
      <c r="AY195" s="9"/>
      <c r="AZ195" s="9"/>
      <c r="BA195" s="9">
        <f t="shared" ref="BA195:BA258" si="66">IF(AND(AP195&lt;180,AP195&gt;14),1,IF(AND(AP195&gt;180,AP195&lt;=365),2,3))</f>
        <v>3</v>
      </c>
    </row>
    <row r="196" spans="1:53" x14ac:dyDescent="0.25">
      <c r="A196" s="1">
        <v>8077</v>
      </c>
      <c r="B196" s="1">
        <v>1</v>
      </c>
      <c r="C196" s="1">
        <v>1</v>
      </c>
      <c r="D196" s="1">
        <v>2</v>
      </c>
      <c r="E196" s="9">
        <f t="shared" si="52"/>
        <v>0</v>
      </c>
      <c r="H196" s="9" t="e">
        <f>VLOOKUP(A196,'[1]omicron cases'!$A$2:$L$29,5,0)</f>
        <v>#N/A</v>
      </c>
      <c r="I196" s="9" t="e">
        <f t="shared" si="53"/>
        <v>#N/A</v>
      </c>
      <c r="J196" s="9">
        <f t="shared" si="54"/>
        <v>0</v>
      </c>
      <c r="K196" s="9">
        <f t="shared" si="55"/>
        <v>1</v>
      </c>
      <c r="L196" s="9" t="e" cm="1">
        <f t="array" ref="L196">IF(M196,M196-G196,NA)</f>
        <v>#NAME?</v>
      </c>
      <c r="M196" s="10"/>
      <c r="O196" s="12">
        <f t="shared" si="56"/>
        <v>44515</v>
      </c>
      <c r="P196" s="9">
        <f t="shared" ref="P196:P259" si="67">M196-AH196</f>
        <v>0</v>
      </c>
      <c r="Q196" s="9">
        <f t="shared" si="57"/>
        <v>-44515</v>
      </c>
      <c r="R196" s="2">
        <v>44539</v>
      </c>
      <c r="S196" s="1" t="s">
        <v>1</v>
      </c>
      <c r="T196" s="1" t="s">
        <v>4</v>
      </c>
      <c r="U196" s="11">
        <f t="shared" si="58"/>
        <v>0</v>
      </c>
      <c r="Y196" s="11">
        <f t="shared" si="59"/>
        <v>0</v>
      </c>
      <c r="AC196" s="11">
        <f t="shared" si="60"/>
        <v>0</v>
      </c>
      <c r="AG196" s="11">
        <f t="shared" si="61"/>
        <v>0</v>
      </c>
      <c r="AJ196" s="2">
        <v>44246</v>
      </c>
      <c r="AK196" s="2">
        <v>44515</v>
      </c>
      <c r="AL196" s="3">
        <f t="shared" si="62"/>
        <v>0</v>
      </c>
      <c r="AM196" s="3">
        <f t="shared" si="63"/>
        <v>44515</v>
      </c>
      <c r="AN196" s="9">
        <v>-44515</v>
      </c>
      <c r="AO196" s="9">
        <f t="shared" si="64"/>
        <v>-44246</v>
      </c>
      <c r="AP196" s="9">
        <f t="shared" si="65"/>
        <v>-44246</v>
      </c>
      <c r="AQ196" s="3">
        <v>1</v>
      </c>
      <c r="AR196" s="3">
        <v>1</v>
      </c>
      <c r="AS196" s="9">
        <f t="shared" si="51"/>
        <v>3</v>
      </c>
      <c r="AT196" s="3">
        <v>41</v>
      </c>
      <c r="AU196" s="3" t="s">
        <v>18</v>
      </c>
      <c r="AV196" s="1">
        <v>2</v>
      </c>
      <c r="AW196" s="3" t="s">
        <v>19</v>
      </c>
      <c r="AX196" s="10"/>
      <c r="AY196" s="9"/>
      <c r="AZ196" s="9"/>
      <c r="BA196" s="9">
        <f t="shared" si="66"/>
        <v>3</v>
      </c>
    </row>
    <row r="197" spans="1:53" x14ac:dyDescent="0.25">
      <c r="A197" s="1">
        <v>8078</v>
      </c>
      <c r="B197" s="1">
        <v>1</v>
      </c>
      <c r="C197" s="1">
        <v>1</v>
      </c>
      <c r="D197" s="1">
        <v>1</v>
      </c>
      <c r="E197" s="9">
        <f t="shared" si="52"/>
        <v>0</v>
      </c>
      <c r="H197" s="9" t="e">
        <f>VLOOKUP(A197,'[1]omicron cases'!$A$2:$L$29,5,0)</f>
        <v>#N/A</v>
      </c>
      <c r="I197" s="9" t="e">
        <f t="shared" si="53"/>
        <v>#N/A</v>
      </c>
      <c r="J197" s="9">
        <f t="shared" si="54"/>
        <v>0</v>
      </c>
      <c r="K197" s="9">
        <f t="shared" si="55"/>
        <v>0</v>
      </c>
      <c r="L197" s="9" cm="1">
        <f t="array" ref="L197">IF(M197,M197-G197,NA)</f>
        <v>44481</v>
      </c>
      <c r="M197" s="10">
        <v>44481</v>
      </c>
      <c r="N197" s="9">
        <v>262.12204609999998</v>
      </c>
      <c r="O197" s="12">
        <f t="shared" si="56"/>
        <v>44250</v>
      </c>
      <c r="P197" s="9">
        <f t="shared" si="67"/>
        <v>44481</v>
      </c>
      <c r="Q197" s="9">
        <f t="shared" si="57"/>
        <v>231</v>
      </c>
      <c r="R197" s="2">
        <v>44537</v>
      </c>
      <c r="S197" s="1" t="s">
        <v>1</v>
      </c>
      <c r="T197" s="1" t="s">
        <v>4</v>
      </c>
      <c r="U197" s="11">
        <f t="shared" si="58"/>
        <v>0</v>
      </c>
      <c r="V197" s="2">
        <v>44551</v>
      </c>
      <c r="W197" s="1" t="s">
        <v>1</v>
      </c>
      <c r="X197" s="1" t="s">
        <v>5</v>
      </c>
      <c r="Y197" s="11">
        <f t="shared" si="59"/>
        <v>0</v>
      </c>
      <c r="AC197" s="11">
        <f t="shared" si="60"/>
        <v>0</v>
      </c>
      <c r="AG197" s="11">
        <f t="shared" si="61"/>
        <v>0</v>
      </c>
      <c r="AJ197" s="2">
        <v>44250</v>
      </c>
      <c r="AL197" s="3">
        <f t="shared" si="62"/>
        <v>0</v>
      </c>
      <c r="AM197" s="3">
        <f t="shared" si="63"/>
        <v>-44481</v>
      </c>
      <c r="AN197" s="9">
        <v>231</v>
      </c>
      <c r="AO197" s="9">
        <f t="shared" si="64"/>
        <v>231</v>
      </c>
      <c r="AP197" s="9">
        <f t="shared" si="65"/>
        <v>231</v>
      </c>
      <c r="AQ197" s="3">
        <v>1</v>
      </c>
      <c r="AR197" s="3">
        <v>1</v>
      </c>
      <c r="AS197" s="9">
        <f t="shared" si="51"/>
        <v>2</v>
      </c>
      <c r="AT197" s="3">
        <v>45</v>
      </c>
      <c r="AU197" s="3" t="s">
        <v>16</v>
      </c>
      <c r="AV197" s="3">
        <v>1</v>
      </c>
      <c r="AW197" s="3" t="s">
        <v>17</v>
      </c>
      <c r="AX197" s="10">
        <v>44481</v>
      </c>
      <c r="AY197" s="9">
        <v>262.12204609999998</v>
      </c>
      <c r="AZ197" s="9">
        <v>1</v>
      </c>
      <c r="BA197" s="9">
        <f t="shared" si="66"/>
        <v>2</v>
      </c>
    </row>
    <row r="198" spans="1:53" x14ac:dyDescent="0.25">
      <c r="A198" s="1">
        <v>8079</v>
      </c>
      <c r="B198" s="1">
        <v>1</v>
      </c>
      <c r="C198" s="1">
        <v>1</v>
      </c>
      <c r="D198" s="1">
        <v>1</v>
      </c>
      <c r="E198" s="9">
        <f t="shared" si="52"/>
        <v>1</v>
      </c>
      <c r="F198" s="11" t="s">
        <v>2</v>
      </c>
      <c r="G198" s="10">
        <v>44540</v>
      </c>
      <c r="H198" s="9" t="e">
        <f>VLOOKUP(A198,'[1]omicron cases'!$A$2:$L$29,5,0)</f>
        <v>#N/A</v>
      </c>
      <c r="I198" s="9" t="e">
        <f t="shared" si="53"/>
        <v>#N/A</v>
      </c>
      <c r="J198" s="9">
        <f t="shared" si="54"/>
        <v>0</v>
      </c>
      <c r="K198" s="9">
        <f t="shared" si="55"/>
        <v>0</v>
      </c>
      <c r="L198" s="9" cm="1">
        <f t="array" ref="L198">IF(M198,M198-G198,NA)</f>
        <v>-23</v>
      </c>
      <c r="M198" s="10">
        <v>44517</v>
      </c>
      <c r="N198" s="9">
        <v>899.11936109999999</v>
      </c>
      <c r="O198" s="12">
        <f t="shared" si="56"/>
        <v>44272</v>
      </c>
      <c r="P198" s="9">
        <f t="shared" si="67"/>
        <v>44517</v>
      </c>
      <c r="Q198" s="9">
        <f t="shared" si="57"/>
        <v>245</v>
      </c>
      <c r="R198" s="2">
        <v>44530</v>
      </c>
      <c r="S198" s="1" t="s">
        <v>1</v>
      </c>
      <c r="T198" s="1" t="s">
        <v>4</v>
      </c>
      <c r="U198" s="11">
        <f t="shared" si="58"/>
        <v>0</v>
      </c>
      <c r="V198" s="2">
        <v>44540</v>
      </c>
      <c r="W198" s="1" t="s">
        <v>2</v>
      </c>
      <c r="X198" s="1" t="s">
        <v>5</v>
      </c>
      <c r="Y198" s="11">
        <f t="shared" si="59"/>
        <v>1</v>
      </c>
      <c r="AC198" s="11">
        <f t="shared" si="60"/>
        <v>0</v>
      </c>
      <c r="AG198" s="11">
        <f t="shared" si="61"/>
        <v>0</v>
      </c>
      <c r="AJ198" s="2">
        <v>44272</v>
      </c>
      <c r="AL198" s="3">
        <f t="shared" si="62"/>
        <v>0</v>
      </c>
      <c r="AM198" s="3">
        <f t="shared" si="63"/>
        <v>-44517</v>
      </c>
      <c r="AN198" s="9">
        <v>245</v>
      </c>
      <c r="AO198" s="9">
        <f t="shared" si="64"/>
        <v>245</v>
      </c>
      <c r="AP198" s="9">
        <f t="shared" si="65"/>
        <v>245</v>
      </c>
      <c r="AQ198" s="3">
        <v>1</v>
      </c>
      <c r="AR198" s="3">
        <v>1</v>
      </c>
      <c r="AS198" s="9">
        <f t="shared" si="51"/>
        <v>2</v>
      </c>
      <c r="AT198" s="3">
        <v>47</v>
      </c>
      <c r="AU198" s="3" t="s">
        <v>16</v>
      </c>
      <c r="AV198" s="3">
        <v>1</v>
      </c>
      <c r="AW198" s="3" t="s">
        <v>19</v>
      </c>
      <c r="AX198" s="10">
        <v>44517</v>
      </c>
      <c r="AY198" s="9">
        <v>899.11936109999999</v>
      </c>
      <c r="AZ198" s="9">
        <v>1</v>
      </c>
      <c r="BA198" s="9">
        <f t="shared" si="66"/>
        <v>2</v>
      </c>
    </row>
    <row r="199" spans="1:53" x14ac:dyDescent="0.25">
      <c r="A199" s="1">
        <v>8080</v>
      </c>
      <c r="B199" s="1">
        <v>1</v>
      </c>
      <c r="C199" s="1">
        <v>1</v>
      </c>
      <c r="D199" s="1">
        <v>1</v>
      </c>
      <c r="E199" s="9">
        <f t="shared" si="52"/>
        <v>1</v>
      </c>
      <c r="F199" s="11" t="s">
        <v>2</v>
      </c>
      <c r="G199" s="10">
        <v>44524</v>
      </c>
      <c r="H199" s="9" t="e">
        <f>VLOOKUP(A199,'[1]omicron cases'!$A$2:$L$29,5,0)</f>
        <v>#N/A</v>
      </c>
      <c r="I199" s="9" t="e">
        <f t="shared" si="53"/>
        <v>#N/A</v>
      </c>
      <c r="J199" s="9">
        <f t="shared" si="54"/>
        <v>1</v>
      </c>
      <c r="K199" s="9">
        <f t="shared" si="55"/>
        <v>0</v>
      </c>
      <c r="L199" s="9" cm="1">
        <f t="array" ref="L199">IF(M199,M199-G199,NA)</f>
        <v>-19</v>
      </c>
      <c r="M199" s="10">
        <v>44505</v>
      </c>
      <c r="O199" s="12">
        <f t="shared" si="56"/>
        <v>44249</v>
      </c>
      <c r="P199" s="9">
        <f t="shared" si="67"/>
        <v>311</v>
      </c>
      <c r="Q199" s="9">
        <f t="shared" si="57"/>
        <v>256</v>
      </c>
      <c r="R199" s="2">
        <v>44524</v>
      </c>
      <c r="S199" s="1" t="s">
        <v>2</v>
      </c>
      <c r="T199" s="1" t="s">
        <v>5</v>
      </c>
      <c r="U199" s="11">
        <f t="shared" si="58"/>
        <v>1</v>
      </c>
      <c r="V199" s="2">
        <v>44526</v>
      </c>
      <c r="W199" s="1" t="s">
        <v>2</v>
      </c>
      <c r="X199" s="1" t="s">
        <v>5</v>
      </c>
      <c r="Y199" s="11">
        <f t="shared" si="59"/>
        <v>1</v>
      </c>
      <c r="Z199" s="2">
        <v>44536</v>
      </c>
      <c r="AA199" s="1" t="s">
        <v>1</v>
      </c>
      <c r="AB199" s="1" t="s">
        <v>4</v>
      </c>
      <c r="AC199" s="11">
        <f t="shared" si="60"/>
        <v>0</v>
      </c>
      <c r="AD199" s="2">
        <v>44551</v>
      </c>
      <c r="AE199" s="1" t="s">
        <v>1</v>
      </c>
      <c r="AF199" s="1" t="s">
        <v>5</v>
      </c>
      <c r="AG199" s="11">
        <f t="shared" si="61"/>
        <v>0</v>
      </c>
      <c r="AH199" s="2">
        <v>44194</v>
      </c>
      <c r="AJ199" s="2">
        <v>44249</v>
      </c>
      <c r="AL199" s="3">
        <f t="shared" si="62"/>
        <v>0</v>
      </c>
      <c r="AM199" s="3">
        <f t="shared" si="63"/>
        <v>-44505</v>
      </c>
      <c r="AN199" s="9">
        <v>256</v>
      </c>
      <c r="AO199" s="9">
        <f t="shared" si="64"/>
        <v>256</v>
      </c>
      <c r="AP199" s="9">
        <f t="shared" si="65"/>
        <v>256</v>
      </c>
      <c r="AQ199" s="3">
        <v>1</v>
      </c>
      <c r="AR199" s="3">
        <v>1</v>
      </c>
      <c r="AS199" s="9">
        <f t="shared" si="51"/>
        <v>2</v>
      </c>
      <c r="AT199" s="3">
        <v>34</v>
      </c>
      <c r="AU199" s="3" t="s">
        <v>18</v>
      </c>
      <c r="AV199" s="1">
        <v>2</v>
      </c>
      <c r="AW199" s="3" t="s">
        <v>17</v>
      </c>
      <c r="AX199" s="10">
        <v>44505</v>
      </c>
      <c r="AY199" s="9">
        <v>1335.6903273999999</v>
      </c>
      <c r="AZ199" s="9">
        <v>1</v>
      </c>
      <c r="BA199" s="9">
        <f t="shared" si="66"/>
        <v>2</v>
      </c>
    </row>
    <row r="200" spans="1:53" x14ac:dyDescent="0.25">
      <c r="A200" s="1">
        <v>8081</v>
      </c>
      <c r="B200" s="1">
        <v>1</v>
      </c>
      <c r="C200" s="1">
        <v>1</v>
      </c>
      <c r="D200" s="1">
        <v>2</v>
      </c>
      <c r="E200" s="9">
        <f t="shared" si="52"/>
        <v>0</v>
      </c>
      <c r="H200" s="9" t="e">
        <f>VLOOKUP(A200,'[1]omicron cases'!$A$2:$L$29,5,0)</f>
        <v>#N/A</v>
      </c>
      <c r="I200" s="9" t="e">
        <f t="shared" si="53"/>
        <v>#N/A</v>
      </c>
      <c r="J200" s="9">
        <f t="shared" si="54"/>
        <v>1</v>
      </c>
      <c r="K200" s="9">
        <f t="shared" si="55"/>
        <v>0</v>
      </c>
      <c r="L200" s="9" cm="1">
        <f t="array" ref="L200">IF(M200,M200-G200,NA)</f>
        <v>44532</v>
      </c>
      <c r="M200" s="10">
        <v>44532</v>
      </c>
      <c r="N200" s="9">
        <v>2704.4333311999999</v>
      </c>
      <c r="O200" s="12">
        <f t="shared" si="56"/>
        <v>44448</v>
      </c>
      <c r="P200" s="9">
        <f t="shared" si="67"/>
        <v>163</v>
      </c>
      <c r="Q200" s="9">
        <f t="shared" si="57"/>
        <v>84</v>
      </c>
      <c r="R200" s="2">
        <v>44532</v>
      </c>
      <c r="S200" s="1" t="s">
        <v>1</v>
      </c>
      <c r="T200" s="1" t="s">
        <v>4</v>
      </c>
      <c r="U200" s="11">
        <f t="shared" si="58"/>
        <v>0</v>
      </c>
      <c r="Y200" s="11">
        <f t="shared" si="59"/>
        <v>0</v>
      </c>
      <c r="AC200" s="11">
        <f t="shared" si="60"/>
        <v>0</v>
      </c>
      <c r="AG200" s="11">
        <f t="shared" si="61"/>
        <v>0</v>
      </c>
      <c r="AH200" s="2">
        <v>44369</v>
      </c>
      <c r="AJ200" s="2">
        <v>44448</v>
      </c>
      <c r="AL200" s="3">
        <f t="shared" si="62"/>
        <v>0</v>
      </c>
      <c r="AM200" s="3">
        <f t="shared" si="63"/>
        <v>-44532</v>
      </c>
      <c r="AN200" s="9">
        <v>84</v>
      </c>
      <c r="AO200" s="9">
        <f t="shared" si="64"/>
        <v>84</v>
      </c>
      <c r="AP200" s="9">
        <f t="shared" si="65"/>
        <v>84</v>
      </c>
      <c r="AQ200" s="3">
        <v>1</v>
      </c>
      <c r="AR200" s="3">
        <v>1</v>
      </c>
      <c r="AS200" s="9">
        <f t="shared" si="51"/>
        <v>1</v>
      </c>
      <c r="AT200" s="3">
        <v>34</v>
      </c>
      <c r="AU200" s="3" t="s">
        <v>16</v>
      </c>
      <c r="AV200" s="3">
        <v>1</v>
      </c>
      <c r="AW200" s="3" t="s">
        <v>17</v>
      </c>
      <c r="AX200" s="10">
        <v>44532</v>
      </c>
      <c r="AY200" s="9">
        <v>2704.4333311999999</v>
      </c>
      <c r="AZ200" s="9">
        <v>1</v>
      </c>
      <c r="BA200" s="9">
        <f t="shared" si="66"/>
        <v>1</v>
      </c>
    </row>
    <row r="201" spans="1:53" ht="12.95" customHeight="1" x14ac:dyDescent="0.25">
      <c r="A201" s="1">
        <v>8083</v>
      </c>
      <c r="B201" s="1">
        <v>1</v>
      </c>
      <c r="C201" s="1">
        <v>1</v>
      </c>
      <c r="D201" s="1">
        <v>2</v>
      </c>
      <c r="E201" s="9">
        <f t="shared" si="52"/>
        <v>0</v>
      </c>
      <c r="H201" s="9" t="e">
        <f>VLOOKUP(A201,'[1]omicron cases'!$A$2:$L$29,5,0)</f>
        <v>#N/A</v>
      </c>
      <c r="I201" s="9" t="e">
        <f t="shared" si="53"/>
        <v>#N/A</v>
      </c>
      <c r="J201" s="9">
        <f t="shared" si="54"/>
        <v>1</v>
      </c>
      <c r="K201" s="9">
        <f t="shared" si="55"/>
        <v>0</v>
      </c>
      <c r="L201" s="9" t="e" cm="1">
        <f t="array" ref="L201">IF(M201,M201-G201,NA)</f>
        <v>#NAME?</v>
      </c>
      <c r="M201" s="10"/>
      <c r="O201" s="12">
        <f t="shared" si="56"/>
        <v>44272</v>
      </c>
      <c r="P201" s="9">
        <f t="shared" si="67"/>
        <v>-44370</v>
      </c>
      <c r="Q201" s="9">
        <f t="shared" si="57"/>
        <v>-44272</v>
      </c>
      <c r="R201" s="2">
        <v>44558</v>
      </c>
      <c r="S201" s="1" t="s">
        <v>1</v>
      </c>
      <c r="T201" s="1" t="s">
        <v>4</v>
      </c>
      <c r="U201" s="11">
        <f t="shared" si="58"/>
        <v>0</v>
      </c>
      <c r="Y201" s="11">
        <f t="shared" si="59"/>
        <v>0</v>
      </c>
      <c r="AC201" s="11">
        <f t="shared" si="60"/>
        <v>0</v>
      </c>
      <c r="AG201" s="11">
        <f t="shared" si="61"/>
        <v>0</v>
      </c>
      <c r="AH201" s="2">
        <v>44370</v>
      </c>
      <c r="AJ201" s="2">
        <v>44272</v>
      </c>
      <c r="AL201" s="3">
        <f t="shared" si="62"/>
        <v>0</v>
      </c>
      <c r="AM201" s="3">
        <f t="shared" si="63"/>
        <v>0</v>
      </c>
      <c r="AN201" s="9">
        <v>-44272</v>
      </c>
      <c r="AO201" s="9">
        <f t="shared" si="64"/>
        <v>-44272</v>
      </c>
      <c r="AP201" s="9">
        <f t="shared" si="65"/>
        <v>-44272</v>
      </c>
      <c r="AQ201" s="3">
        <v>1</v>
      </c>
      <c r="AR201" s="3">
        <v>1</v>
      </c>
      <c r="AS201" s="9">
        <f t="shared" si="51"/>
        <v>3</v>
      </c>
      <c r="AT201" s="3">
        <v>50</v>
      </c>
      <c r="AU201" s="1" t="s">
        <v>16</v>
      </c>
      <c r="AV201" s="3">
        <v>1</v>
      </c>
      <c r="AW201" s="1" t="s">
        <v>17</v>
      </c>
      <c r="AX201" s="10"/>
      <c r="AY201" s="9"/>
      <c r="AZ201" s="9"/>
      <c r="BA201" s="9">
        <f t="shared" si="66"/>
        <v>3</v>
      </c>
    </row>
    <row r="202" spans="1:53" x14ac:dyDescent="0.25">
      <c r="A202" s="1">
        <v>8085</v>
      </c>
      <c r="B202" s="1">
        <v>1</v>
      </c>
      <c r="C202" s="1">
        <v>1</v>
      </c>
      <c r="D202" s="1">
        <v>1</v>
      </c>
      <c r="E202" s="9">
        <f t="shared" si="52"/>
        <v>1</v>
      </c>
      <c r="F202" s="11" t="s">
        <v>2</v>
      </c>
      <c r="G202" s="10">
        <v>44538</v>
      </c>
      <c r="H202" s="9" t="e">
        <f>VLOOKUP(A202,'[1]omicron cases'!$A$2:$L$29,5,0)</f>
        <v>#N/A</v>
      </c>
      <c r="I202" s="9" t="e">
        <f t="shared" si="53"/>
        <v>#N/A</v>
      </c>
      <c r="J202" s="9">
        <f t="shared" si="54"/>
        <v>0</v>
      </c>
      <c r="K202" s="9">
        <f t="shared" si="55"/>
        <v>0</v>
      </c>
      <c r="L202" s="9" cm="1">
        <f t="array" ref="L202">IF(M202,M202-G202,NA)</f>
        <v>0</v>
      </c>
      <c r="M202" s="10">
        <v>44538</v>
      </c>
      <c r="N202" s="9">
        <v>747.11564959999998</v>
      </c>
      <c r="O202" s="12">
        <f t="shared" si="56"/>
        <v>44251</v>
      </c>
      <c r="P202" s="9">
        <f t="shared" si="67"/>
        <v>44538</v>
      </c>
      <c r="Q202" s="9">
        <f t="shared" si="57"/>
        <v>287</v>
      </c>
      <c r="R202" s="2">
        <v>44538</v>
      </c>
      <c r="S202" s="2" t="s">
        <v>2</v>
      </c>
      <c r="T202" s="1" t="s">
        <v>5</v>
      </c>
      <c r="U202" s="11">
        <f t="shared" si="58"/>
        <v>1</v>
      </c>
      <c r="Y202" s="11">
        <f t="shared" si="59"/>
        <v>0</v>
      </c>
      <c r="AC202" s="11">
        <f t="shared" si="60"/>
        <v>0</v>
      </c>
      <c r="AG202" s="11">
        <f t="shared" si="61"/>
        <v>0</v>
      </c>
      <c r="AJ202" s="2">
        <v>44251</v>
      </c>
      <c r="AL202" s="3">
        <f t="shared" si="62"/>
        <v>0</v>
      </c>
      <c r="AM202" s="3">
        <f t="shared" si="63"/>
        <v>-44538</v>
      </c>
      <c r="AN202" s="9">
        <v>287</v>
      </c>
      <c r="AO202" s="9">
        <f t="shared" si="64"/>
        <v>287</v>
      </c>
      <c r="AP202" s="9">
        <f t="shared" si="65"/>
        <v>287</v>
      </c>
      <c r="AQ202" s="3">
        <v>1</v>
      </c>
      <c r="AR202" s="3">
        <v>1</v>
      </c>
      <c r="AS202" s="9">
        <f t="shared" si="51"/>
        <v>2</v>
      </c>
      <c r="AT202" s="3">
        <v>41</v>
      </c>
      <c r="AU202" s="3" t="s">
        <v>16</v>
      </c>
      <c r="AV202" s="3">
        <v>1</v>
      </c>
      <c r="AW202" s="3" t="s">
        <v>17</v>
      </c>
      <c r="AX202" s="10">
        <v>44538</v>
      </c>
      <c r="AY202" s="9">
        <v>747.11564959999998</v>
      </c>
      <c r="AZ202" s="9">
        <v>2</v>
      </c>
      <c r="BA202" s="9">
        <f t="shared" si="66"/>
        <v>2</v>
      </c>
    </row>
    <row r="203" spans="1:53" x14ac:dyDescent="0.25">
      <c r="A203" s="1">
        <v>8086</v>
      </c>
      <c r="B203" s="1">
        <v>1</v>
      </c>
      <c r="C203" s="1">
        <v>1</v>
      </c>
      <c r="D203" s="1">
        <v>2</v>
      </c>
      <c r="E203" s="9">
        <f t="shared" si="52"/>
        <v>0</v>
      </c>
      <c r="H203" s="9" t="e">
        <f>VLOOKUP(A203,'[1]omicron cases'!$A$2:$L$29,5,0)</f>
        <v>#N/A</v>
      </c>
      <c r="I203" s="9" t="e">
        <f t="shared" si="53"/>
        <v>#N/A</v>
      </c>
      <c r="J203" s="9">
        <f t="shared" si="54"/>
        <v>0</v>
      </c>
      <c r="K203" s="9">
        <f t="shared" si="55"/>
        <v>0</v>
      </c>
      <c r="L203" s="9" cm="1">
        <f t="array" ref="L203">IF(M203,M203-G203,NA)</f>
        <v>44531</v>
      </c>
      <c r="M203" s="10">
        <v>44531</v>
      </c>
      <c r="N203" s="9">
        <v>6073.8477408999997</v>
      </c>
      <c r="O203" s="12">
        <f t="shared" si="56"/>
        <v>44253</v>
      </c>
      <c r="P203" s="9">
        <f t="shared" si="67"/>
        <v>44531</v>
      </c>
      <c r="Q203" s="9">
        <f t="shared" si="57"/>
        <v>278</v>
      </c>
      <c r="R203" s="2">
        <v>44531</v>
      </c>
      <c r="S203" s="1" t="s">
        <v>1</v>
      </c>
      <c r="T203" s="1" t="s">
        <v>4</v>
      </c>
      <c r="U203" s="11">
        <f t="shared" si="58"/>
        <v>0</v>
      </c>
      <c r="Y203" s="11">
        <f t="shared" si="59"/>
        <v>0</v>
      </c>
      <c r="AC203" s="11">
        <f t="shared" si="60"/>
        <v>0</v>
      </c>
      <c r="AG203" s="11">
        <f t="shared" si="61"/>
        <v>0</v>
      </c>
      <c r="AJ203" s="2">
        <v>44253</v>
      </c>
      <c r="AL203" s="3">
        <f t="shared" si="62"/>
        <v>0</v>
      </c>
      <c r="AM203" s="3">
        <f t="shared" si="63"/>
        <v>-44531</v>
      </c>
      <c r="AN203" s="9">
        <v>278</v>
      </c>
      <c r="AO203" s="9">
        <f t="shared" si="64"/>
        <v>278</v>
      </c>
      <c r="AP203" s="9">
        <f t="shared" si="65"/>
        <v>278</v>
      </c>
      <c r="AQ203" s="3">
        <v>1</v>
      </c>
      <c r="AR203" s="3">
        <v>1</v>
      </c>
      <c r="AS203" s="9">
        <f t="shared" si="51"/>
        <v>2</v>
      </c>
      <c r="AT203" s="3">
        <v>42</v>
      </c>
      <c r="AU203" s="3" t="s">
        <v>16</v>
      </c>
      <c r="AV203" s="3">
        <v>1</v>
      </c>
      <c r="AW203" s="3" t="s">
        <v>19</v>
      </c>
      <c r="AX203" s="10">
        <v>44531</v>
      </c>
      <c r="AY203" s="9">
        <v>6073.8477408999997</v>
      </c>
      <c r="AZ203" s="9">
        <v>1</v>
      </c>
      <c r="BA203" s="9">
        <f t="shared" si="66"/>
        <v>2</v>
      </c>
    </row>
    <row r="204" spans="1:53" x14ac:dyDescent="0.25">
      <c r="A204" s="1">
        <v>8088</v>
      </c>
      <c r="B204" s="1">
        <v>1</v>
      </c>
      <c r="C204" s="1">
        <v>1</v>
      </c>
      <c r="D204" s="1">
        <v>1</v>
      </c>
      <c r="E204" s="9">
        <f t="shared" si="52"/>
        <v>0</v>
      </c>
      <c r="H204" s="9" t="e">
        <f>VLOOKUP(A204,'[1]omicron cases'!$A$2:$L$29,5,0)</f>
        <v>#N/A</v>
      </c>
      <c r="I204" s="9" t="e">
        <f t="shared" si="53"/>
        <v>#N/A</v>
      </c>
      <c r="J204" s="9">
        <f t="shared" si="54"/>
        <v>1</v>
      </c>
      <c r="K204" s="9">
        <f t="shared" si="55"/>
        <v>0</v>
      </c>
      <c r="L204" s="9" cm="1">
        <f t="array" ref="L204">IF(M204,M204-G204,NA)</f>
        <v>44525</v>
      </c>
      <c r="M204" s="10">
        <v>44525</v>
      </c>
      <c r="N204" s="9">
        <v>1767.2396928999999</v>
      </c>
      <c r="O204" s="12">
        <f t="shared" si="56"/>
        <v>44249</v>
      </c>
      <c r="P204" s="9">
        <f t="shared" si="67"/>
        <v>330</v>
      </c>
      <c r="Q204" s="9">
        <f t="shared" si="57"/>
        <v>276</v>
      </c>
      <c r="R204" s="2">
        <v>44525</v>
      </c>
      <c r="S204" s="1" t="s">
        <v>1</v>
      </c>
      <c r="T204" s="1" t="s">
        <v>5</v>
      </c>
      <c r="U204" s="11">
        <f t="shared" si="58"/>
        <v>0</v>
      </c>
      <c r="Y204" s="11">
        <f t="shared" si="59"/>
        <v>0</v>
      </c>
      <c r="AC204" s="11">
        <f t="shared" si="60"/>
        <v>0</v>
      </c>
      <c r="AG204" s="11">
        <f t="shared" si="61"/>
        <v>0</v>
      </c>
      <c r="AH204" s="2">
        <v>44195</v>
      </c>
      <c r="AI204" s="2">
        <v>44371</v>
      </c>
      <c r="AJ204" s="2">
        <v>44249</v>
      </c>
      <c r="AL204" s="3">
        <f t="shared" si="62"/>
        <v>0</v>
      </c>
      <c r="AM204" s="3">
        <f t="shared" si="63"/>
        <v>-44525</v>
      </c>
      <c r="AN204" s="9">
        <v>276</v>
      </c>
      <c r="AO204" s="9">
        <f t="shared" si="64"/>
        <v>276</v>
      </c>
      <c r="AP204" s="9">
        <f t="shared" si="65"/>
        <v>276</v>
      </c>
      <c r="AQ204" s="3">
        <v>1</v>
      </c>
      <c r="AR204" s="3">
        <v>1</v>
      </c>
      <c r="AS204" s="9">
        <f t="shared" si="51"/>
        <v>2</v>
      </c>
      <c r="AT204" s="3">
        <v>33</v>
      </c>
      <c r="AU204" s="3" t="s">
        <v>16</v>
      </c>
      <c r="AV204" s="3">
        <v>1</v>
      </c>
      <c r="AW204" s="3" t="s">
        <v>17</v>
      </c>
      <c r="AX204" s="10">
        <v>44525</v>
      </c>
      <c r="AY204" s="9">
        <v>1767.2396928999999</v>
      </c>
      <c r="AZ204" s="9">
        <v>2</v>
      </c>
      <c r="BA204" s="9">
        <f t="shared" si="66"/>
        <v>2</v>
      </c>
    </row>
    <row r="205" spans="1:53" x14ac:dyDescent="0.25">
      <c r="A205" s="1">
        <v>8089</v>
      </c>
      <c r="B205" s="1">
        <v>1</v>
      </c>
      <c r="C205" s="1">
        <v>1</v>
      </c>
      <c r="D205" s="1">
        <v>1</v>
      </c>
      <c r="E205" s="9">
        <f t="shared" si="52"/>
        <v>0</v>
      </c>
      <c r="H205" s="9" t="e">
        <f>VLOOKUP(A205,'[1]omicron cases'!$A$2:$L$29,5,0)</f>
        <v>#N/A</v>
      </c>
      <c r="I205" s="9" t="e">
        <f t="shared" si="53"/>
        <v>#N/A</v>
      </c>
      <c r="J205" s="9">
        <f t="shared" si="54"/>
        <v>0</v>
      </c>
      <c r="K205" s="9">
        <f t="shared" si="55"/>
        <v>1</v>
      </c>
      <c r="L205" s="9" cm="1">
        <f t="array" ref="L205">IF(M205,M205-G205,NA)</f>
        <v>44475</v>
      </c>
      <c r="M205" s="10">
        <v>44475</v>
      </c>
      <c r="N205" s="9">
        <v>197.122972</v>
      </c>
      <c r="O205" s="12">
        <f t="shared" si="56"/>
        <v>44538</v>
      </c>
      <c r="P205" s="9">
        <f t="shared" si="67"/>
        <v>44475</v>
      </c>
      <c r="Q205" s="9">
        <f t="shared" si="57"/>
        <v>-63</v>
      </c>
      <c r="R205" s="2">
        <v>44524</v>
      </c>
      <c r="S205" s="1" t="s">
        <v>1</v>
      </c>
      <c r="T205" s="1" t="s">
        <v>5</v>
      </c>
      <c r="U205" s="11">
        <f t="shared" si="58"/>
        <v>0</v>
      </c>
      <c r="V205" s="2">
        <v>44531</v>
      </c>
      <c r="W205" s="1" t="s">
        <v>1</v>
      </c>
      <c r="X205" s="1" t="s">
        <v>5</v>
      </c>
      <c r="Y205" s="11">
        <f t="shared" si="59"/>
        <v>0</v>
      </c>
      <c r="Z205" s="2">
        <v>44540</v>
      </c>
      <c r="AA205" s="1" t="s">
        <v>1</v>
      </c>
      <c r="AB205" s="1" t="s">
        <v>5</v>
      </c>
      <c r="AC205" s="11">
        <f t="shared" si="60"/>
        <v>0</v>
      </c>
      <c r="AD205" s="2">
        <v>44545</v>
      </c>
      <c r="AE205" s="1" t="s">
        <v>1</v>
      </c>
      <c r="AF205" s="1" t="s">
        <v>5</v>
      </c>
      <c r="AG205" s="11">
        <f t="shared" si="61"/>
        <v>0</v>
      </c>
      <c r="AJ205" s="2">
        <v>44285</v>
      </c>
      <c r="AK205" s="2">
        <v>44538</v>
      </c>
      <c r="AL205" s="3">
        <f t="shared" si="62"/>
        <v>0</v>
      </c>
      <c r="AM205" s="3">
        <f t="shared" si="63"/>
        <v>63</v>
      </c>
      <c r="AN205" s="9">
        <v>-63</v>
      </c>
      <c r="AO205" s="9">
        <f t="shared" si="64"/>
        <v>190</v>
      </c>
      <c r="AP205" s="9">
        <f t="shared" si="65"/>
        <v>190</v>
      </c>
      <c r="AQ205" s="3">
        <v>1</v>
      </c>
      <c r="AR205" s="3">
        <v>1</v>
      </c>
      <c r="AS205" s="9">
        <f t="shared" si="51"/>
        <v>2</v>
      </c>
      <c r="AT205" s="3">
        <v>32</v>
      </c>
      <c r="AU205" s="3" t="s">
        <v>18</v>
      </c>
      <c r="AV205" s="3">
        <v>2</v>
      </c>
      <c r="AW205" s="3" t="s">
        <v>17</v>
      </c>
      <c r="AX205" s="10">
        <v>44475</v>
      </c>
      <c r="AY205" s="9">
        <v>197.122972</v>
      </c>
      <c r="AZ205" s="9">
        <v>1</v>
      </c>
      <c r="BA205" s="9">
        <f t="shared" si="66"/>
        <v>2</v>
      </c>
    </row>
    <row r="206" spans="1:53" x14ac:dyDescent="0.25">
      <c r="A206" s="1">
        <v>8091</v>
      </c>
      <c r="B206" s="1">
        <v>1</v>
      </c>
      <c r="C206" s="1">
        <v>1</v>
      </c>
      <c r="D206" s="1">
        <v>2</v>
      </c>
      <c r="E206" s="9">
        <f t="shared" si="52"/>
        <v>0</v>
      </c>
      <c r="H206" s="9" t="e">
        <f>VLOOKUP(A206,'[1]omicron cases'!$A$2:$L$29,5,0)</f>
        <v>#N/A</v>
      </c>
      <c r="I206" s="9" t="e">
        <f t="shared" si="53"/>
        <v>#N/A</v>
      </c>
      <c r="J206" s="9">
        <f t="shared" si="54"/>
        <v>0</v>
      </c>
      <c r="K206" s="9">
        <f t="shared" si="55"/>
        <v>1</v>
      </c>
      <c r="L206" s="9" t="e" cm="1">
        <f t="array" ref="L206">IF(M206,M206-G206,NA)</f>
        <v>#NAME?</v>
      </c>
      <c r="M206" s="10"/>
      <c r="O206" s="12">
        <f t="shared" si="56"/>
        <v>44516</v>
      </c>
      <c r="P206" s="9">
        <f t="shared" si="67"/>
        <v>0</v>
      </c>
      <c r="Q206" s="9">
        <f t="shared" si="57"/>
        <v>-44516</v>
      </c>
      <c r="R206" s="2">
        <v>44529</v>
      </c>
      <c r="S206" s="1" t="s">
        <v>1</v>
      </c>
      <c r="T206" s="1" t="s">
        <v>4</v>
      </c>
      <c r="U206" s="11">
        <f t="shared" si="58"/>
        <v>0</v>
      </c>
      <c r="V206" s="2">
        <v>44543</v>
      </c>
      <c r="W206" s="1" t="s">
        <v>1</v>
      </c>
      <c r="X206" s="1" t="s">
        <v>4</v>
      </c>
      <c r="Y206" s="11">
        <f t="shared" si="59"/>
        <v>0</v>
      </c>
      <c r="Z206" s="2">
        <v>44559</v>
      </c>
      <c r="AA206" s="1" t="s">
        <v>1</v>
      </c>
      <c r="AB206" s="1" t="s">
        <v>4</v>
      </c>
      <c r="AC206" s="11">
        <f t="shared" si="60"/>
        <v>0</v>
      </c>
      <c r="AG206" s="11">
        <f t="shared" si="61"/>
        <v>0</v>
      </c>
      <c r="AJ206" s="2">
        <v>44284</v>
      </c>
      <c r="AK206" s="2">
        <v>44516</v>
      </c>
      <c r="AL206" s="3">
        <f t="shared" si="62"/>
        <v>0</v>
      </c>
      <c r="AM206" s="3">
        <f t="shared" si="63"/>
        <v>44516</v>
      </c>
      <c r="AN206" s="9">
        <v>-44516</v>
      </c>
      <c r="AO206" s="9">
        <f t="shared" si="64"/>
        <v>-44284</v>
      </c>
      <c r="AP206" s="9">
        <f t="shared" si="65"/>
        <v>-44284</v>
      </c>
      <c r="AQ206" s="3">
        <v>1</v>
      </c>
      <c r="AR206" s="3">
        <v>1</v>
      </c>
      <c r="AS206" s="9">
        <f t="shared" si="51"/>
        <v>3</v>
      </c>
      <c r="AT206" s="3">
        <v>42</v>
      </c>
      <c r="AU206" s="3" t="s">
        <v>16</v>
      </c>
      <c r="AV206" s="3">
        <v>1</v>
      </c>
      <c r="AW206" s="3" t="s">
        <v>19</v>
      </c>
      <c r="AX206" s="10"/>
      <c r="AY206" s="9"/>
      <c r="AZ206" s="9"/>
      <c r="BA206" s="9">
        <f t="shared" si="66"/>
        <v>3</v>
      </c>
    </row>
    <row r="207" spans="1:53" x14ac:dyDescent="0.25">
      <c r="A207" s="1">
        <v>8092</v>
      </c>
      <c r="B207" s="1">
        <v>1</v>
      </c>
      <c r="C207" s="1">
        <v>1</v>
      </c>
      <c r="D207" s="1">
        <v>1</v>
      </c>
      <c r="E207" s="9">
        <f t="shared" si="52"/>
        <v>0</v>
      </c>
      <c r="H207" s="9" t="e">
        <f>VLOOKUP(A207,'[1]omicron cases'!$A$2:$L$29,5,0)</f>
        <v>#N/A</v>
      </c>
      <c r="I207" s="9" t="e">
        <f t="shared" si="53"/>
        <v>#N/A</v>
      </c>
      <c r="J207" s="9">
        <f t="shared" si="54"/>
        <v>0</v>
      </c>
      <c r="K207" s="9">
        <f t="shared" si="55"/>
        <v>1</v>
      </c>
      <c r="L207" s="9" cm="1">
        <f t="array" ref="L207">IF(M207,M207-G207,NA)</f>
        <v>44545</v>
      </c>
      <c r="M207" s="10">
        <v>44545</v>
      </c>
      <c r="O207" s="12">
        <f t="shared" si="56"/>
        <v>44530</v>
      </c>
      <c r="P207" s="9">
        <f t="shared" si="67"/>
        <v>44545</v>
      </c>
      <c r="Q207" s="9">
        <f t="shared" si="57"/>
        <v>15</v>
      </c>
      <c r="R207" s="2">
        <v>44524</v>
      </c>
      <c r="S207" s="1" t="s">
        <v>1</v>
      </c>
      <c r="T207" s="1" t="s">
        <v>4</v>
      </c>
      <c r="U207" s="11">
        <f t="shared" si="58"/>
        <v>0</v>
      </c>
      <c r="V207" s="2">
        <v>44530</v>
      </c>
      <c r="W207" s="1" t="s">
        <v>1</v>
      </c>
      <c r="X207" s="1" t="s">
        <v>4</v>
      </c>
      <c r="Y207" s="11">
        <f t="shared" si="59"/>
        <v>0</v>
      </c>
      <c r="Z207" s="2">
        <v>44545</v>
      </c>
      <c r="AA207" s="1" t="s">
        <v>1</v>
      </c>
      <c r="AB207" s="1" t="s">
        <v>5</v>
      </c>
      <c r="AC207" s="11">
        <f t="shared" si="60"/>
        <v>0</v>
      </c>
      <c r="AG207" s="11">
        <f t="shared" si="61"/>
        <v>0</v>
      </c>
      <c r="AJ207" s="2">
        <v>44250</v>
      </c>
      <c r="AK207" s="2">
        <v>44530</v>
      </c>
      <c r="AL207" s="3">
        <f t="shared" si="62"/>
        <v>1</v>
      </c>
      <c r="AM207" s="3">
        <f t="shared" si="63"/>
        <v>-15</v>
      </c>
      <c r="AN207" s="9">
        <v>15</v>
      </c>
      <c r="AO207" s="9">
        <f t="shared" si="64"/>
        <v>295</v>
      </c>
      <c r="AP207" s="9">
        <f t="shared" si="65"/>
        <v>15</v>
      </c>
      <c r="AQ207" s="3">
        <v>1</v>
      </c>
      <c r="AR207" s="3">
        <v>1</v>
      </c>
      <c r="AS207" s="9">
        <f t="shared" si="51"/>
        <v>1</v>
      </c>
      <c r="AT207" s="3">
        <v>44</v>
      </c>
      <c r="AU207" s="3" t="s">
        <v>15</v>
      </c>
      <c r="AV207" s="3">
        <v>1</v>
      </c>
      <c r="AW207" s="3" t="s">
        <v>17</v>
      </c>
      <c r="AX207" s="10">
        <v>44545</v>
      </c>
      <c r="AY207" s="9">
        <v>2409.4969368000002</v>
      </c>
      <c r="AZ207" s="9">
        <v>2</v>
      </c>
      <c r="BA207" s="9">
        <f t="shared" si="66"/>
        <v>1</v>
      </c>
    </row>
    <row r="208" spans="1:53" x14ac:dyDescent="0.25">
      <c r="A208" s="1">
        <v>8094</v>
      </c>
      <c r="B208" s="1">
        <v>1</v>
      </c>
      <c r="C208" s="1">
        <v>1</v>
      </c>
      <c r="D208" s="1">
        <v>2</v>
      </c>
      <c r="E208" s="9">
        <f t="shared" si="52"/>
        <v>0</v>
      </c>
      <c r="H208" s="9" t="e">
        <f>VLOOKUP(A208,'[1]omicron cases'!$A$2:$L$29,5,0)</f>
        <v>#N/A</v>
      </c>
      <c r="I208" s="9" t="e">
        <f t="shared" si="53"/>
        <v>#N/A</v>
      </c>
      <c r="J208" s="9">
        <f t="shared" si="54"/>
        <v>0</v>
      </c>
      <c r="K208" s="9">
        <f t="shared" si="55"/>
        <v>0</v>
      </c>
      <c r="L208" s="9" cm="1">
        <f t="array" ref="L208">IF(M208,M208-G208,NA)</f>
        <v>44504</v>
      </c>
      <c r="M208" s="10">
        <v>44504</v>
      </c>
      <c r="N208" s="9">
        <v>3023.3096503000002</v>
      </c>
      <c r="O208" s="12">
        <f t="shared" si="56"/>
        <v>44249</v>
      </c>
      <c r="P208" s="9">
        <f t="shared" si="67"/>
        <v>44504</v>
      </c>
      <c r="Q208" s="9">
        <f t="shared" si="57"/>
        <v>255</v>
      </c>
      <c r="R208" s="2">
        <v>44532</v>
      </c>
      <c r="S208" s="1" t="s">
        <v>1</v>
      </c>
      <c r="T208" s="1" t="s">
        <v>4</v>
      </c>
      <c r="U208" s="11">
        <f t="shared" si="58"/>
        <v>0</v>
      </c>
      <c r="Y208" s="11">
        <f t="shared" si="59"/>
        <v>0</v>
      </c>
      <c r="AC208" s="11">
        <f t="shared" si="60"/>
        <v>0</v>
      </c>
      <c r="AG208" s="11">
        <f t="shared" si="61"/>
        <v>0</v>
      </c>
      <c r="AJ208" s="2">
        <v>44249</v>
      </c>
      <c r="AL208" s="3">
        <f t="shared" si="62"/>
        <v>0</v>
      </c>
      <c r="AM208" s="3">
        <f t="shared" si="63"/>
        <v>-44504</v>
      </c>
      <c r="AN208" s="9">
        <v>255</v>
      </c>
      <c r="AO208" s="9">
        <f t="shared" si="64"/>
        <v>255</v>
      </c>
      <c r="AP208" s="9">
        <f t="shared" si="65"/>
        <v>255</v>
      </c>
      <c r="AQ208" s="3">
        <v>1</v>
      </c>
      <c r="AR208" s="3">
        <v>1</v>
      </c>
      <c r="AS208" s="9">
        <f t="shared" si="51"/>
        <v>2</v>
      </c>
      <c r="AU208" s="3" t="s">
        <v>16</v>
      </c>
      <c r="AV208" s="3">
        <v>1</v>
      </c>
      <c r="AW208" s="3" t="s">
        <v>17</v>
      </c>
      <c r="AX208" s="10">
        <v>44504</v>
      </c>
      <c r="AY208" s="9">
        <v>3023.3096503000002</v>
      </c>
      <c r="AZ208" s="9">
        <v>1</v>
      </c>
      <c r="BA208" s="9">
        <f t="shared" si="66"/>
        <v>2</v>
      </c>
    </row>
    <row r="209" spans="1:53" x14ac:dyDescent="0.25">
      <c r="A209" s="1">
        <v>8095</v>
      </c>
      <c r="B209" s="1">
        <v>1</v>
      </c>
      <c r="C209" s="1">
        <v>1</v>
      </c>
      <c r="D209" s="1">
        <v>1</v>
      </c>
      <c r="E209" s="9">
        <f t="shared" si="52"/>
        <v>0</v>
      </c>
      <c r="H209" s="9" t="e">
        <f>VLOOKUP(A209,'[1]omicron cases'!$A$2:$L$29,5,0)</f>
        <v>#N/A</v>
      </c>
      <c r="I209" s="9" t="e">
        <f t="shared" si="53"/>
        <v>#N/A</v>
      </c>
      <c r="J209" s="9">
        <f t="shared" si="54"/>
        <v>0</v>
      </c>
      <c r="K209" s="9">
        <f t="shared" si="55"/>
        <v>0</v>
      </c>
      <c r="L209" s="9" cm="1">
        <f t="array" ref="L209">IF(M209,M209-G209,NA)</f>
        <v>44529</v>
      </c>
      <c r="M209" s="10">
        <v>44529</v>
      </c>
      <c r="N209" s="9">
        <v>0</v>
      </c>
      <c r="O209" s="12">
        <f t="shared" si="56"/>
        <v>0</v>
      </c>
      <c r="P209" s="9">
        <f t="shared" si="67"/>
        <v>44529</v>
      </c>
      <c r="Q209" s="9">
        <f t="shared" si="57"/>
        <v>44529</v>
      </c>
      <c r="R209" s="2">
        <v>44529</v>
      </c>
      <c r="S209" s="1" t="s">
        <v>1</v>
      </c>
      <c r="T209" s="1" t="s">
        <v>5</v>
      </c>
      <c r="U209" s="11">
        <f t="shared" si="58"/>
        <v>0</v>
      </c>
      <c r="Y209" s="11">
        <f t="shared" si="59"/>
        <v>0</v>
      </c>
      <c r="AC209" s="11">
        <f t="shared" si="60"/>
        <v>0</v>
      </c>
      <c r="AG209" s="11">
        <f t="shared" si="61"/>
        <v>0</v>
      </c>
      <c r="AL209" s="3">
        <f t="shared" si="62"/>
        <v>0</v>
      </c>
      <c r="AM209" s="3">
        <f t="shared" si="63"/>
        <v>-44529</v>
      </c>
      <c r="AN209" s="9">
        <v>44529</v>
      </c>
      <c r="AO209" s="9">
        <f t="shared" si="64"/>
        <v>44529</v>
      </c>
      <c r="AP209" s="9">
        <f t="shared" si="65"/>
        <v>44529</v>
      </c>
      <c r="AQ209" s="3">
        <v>0</v>
      </c>
      <c r="AR209" s="3">
        <v>0</v>
      </c>
      <c r="AS209" s="9">
        <f t="shared" si="51"/>
        <v>3</v>
      </c>
      <c r="AT209" s="3">
        <v>27</v>
      </c>
      <c r="AU209" s="3" t="s">
        <v>18</v>
      </c>
      <c r="AV209" s="3">
        <v>2</v>
      </c>
      <c r="AW209" s="3" t="s">
        <v>17</v>
      </c>
      <c r="AX209" s="10">
        <v>44529</v>
      </c>
      <c r="AY209" s="9">
        <v>0</v>
      </c>
      <c r="AZ209" s="9">
        <v>1</v>
      </c>
      <c r="BA209" s="9">
        <f t="shared" si="66"/>
        <v>3</v>
      </c>
    </row>
    <row r="210" spans="1:53" x14ac:dyDescent="0.25">
      <c r="A210" s="1">
        <v>8099</v>
      </c>
      <c r="B210" s="1">
        <v>1</v>
      </c>
      <c r="C210" s="1">
        <v>1</v>
      </c>
      <c r="D210" s="1">
        <v>1</v>
      </c>
      <c r="E210" s="9">
        <f t="shared" si="52"/>
        <v>1</v>
      </c>
      <c r="F210" s="11" t="s">
        <v>2</v>
      </c>
      <c r="G210" s="10">
        <v>44533</v>
      </c>
      <c r="H210" s="9" t="e">
        <f>VLOOKUP(A210,'[1]omicron cases'!$A$2:$L$29,5,0)</f>
        <v>#N/A</v>
      </c>
      <c r="I210" s="9" t="e">
        <f t="shared" si="53"/>
        <v>#N/A</v>
      </c>
      <c r="J210" s="9">
        <f t="shared" si="54"/>
        <v>1</v>
      </c>
      <c r="K210" s="9">
        <f t="shared" si="55"/>
        <v>0</v>
      </c>
      <c r="L210" s="9" cm="1">
        <f t="array" ref="L210">IF(M210,M210-G210,NA)</f>
        <v>-37</v>
      </c>
      <c r="M210" s="10">
        <v>44496</v>
      </c>
      <c r="N210" s="9">
        <v>1034.5130414</v>
      </c>
      <c r="O210" s="12">
        <f t="shared" si="56"/>
        <v>44251</v>
      </c>
      <c r="P210" s="9">
        <f t="shared" si="67"/>
        <v>469</v>
      </c>
      <c r="Q210" s="9">
        <f t="shared" si="57"/>
        <v>245</v>
      </c>
      <c r="R210" s="2">
        <v>44533</v>
      </c>
      <c r="S210" s="1" t="s">
        <v>2</v>
      </c>
      <c r="T210" s="1" t="s">
        <v>5</v>
      </c>
      <c r="U210" s="11">
        <f t="shared" si="58"/>
        <v>1</v>
      </c>
      <c r="Y210" s="11">
        <f t="shared" si="59"/>
        <v>0</v>
      </c>
      <c r="AC210" s="11">
        <f t="shared" si="60"/>
        <v>0</v>
      </c>
      <c r="AG210" s="11">
        <f t="shared" si="61"/>
        <v>0</v>
      </c>
      <c r="AH210" s="2">
        <v>44027</v>
      </c>
      <c r="AJ210" s="2">
        <v>44251</v>
      </c>
      <c r="AL210" s="3">
        <f t="shared" si="62"/>
        <v>0</v>
      </c>
      <c r="AM210" s="3">
        <f t="shared" si="63"/>
        <v>-44496</v>
      </c>
      <c r="AN210" s="9">
        <v>245</v>
      </c>
      <c r="AO210" s="9">
        <f t="shared" si="64"/>
        <v>245</v>
      </c>
      <c r="AP210" s="9">
        <f t="shared" si="65"/>
        <v>245</v>
      </c>
      <c r="AQ210" s="3">
        <v>1</v>
      </c>
      <c r="AR210" s="3">
        <v>1</v>
      </c>
      <c r="AS210" s="9">
        <f t="shared" si="51"/>
        <v>2</v>
      </c>
      <c r="AT210" s="3">
        <v>26</v>
      </c>
      <c r="AU210" s="3" t="s">
        <v>16</v>
      </c>
      <c r="AV210" s="3">
        <v>1</v>
      </c>
      <c r="AW210" s="3" t="s">
        <v>17</v>
      </c>
      <c r="AX210" s="10">
        <v>44496</v>
      </c>
      <c r="AY210" s="9">
        <v>1034.5130414</v>
      </c>
      <c r="AZ210" s="9">
        <v>1</v>
      </c>
      <c r="BA210" s="9">
        <f t="shared" si="66"/>
        <v>2</v>
      </c>
    </row>
    <row r="211" spans="1:53" x14ac:dyDescent="0.25">
      <c r="A211" s="1">
        <v>8100</v>
      </c>
      <c r="B211" s="1">
        <v>1</v>
      </c>
      <c r="C211" s="1">
        <v>1</v>
      </c>
      <c r="D211" s="1">
        <v>2</v>
      </c>
      <c r="E211" s="9">
        <f t="shared" si="52"/>
        <v>0</v>
      </c>
      <c r="H211" s="9" t="e">
        <f>VLOOKUP(A211,'[1]omicron cases'!$A$2:$L$29,5,0)</f>
        <v>#N/A</v>
      </c>
      <c r="I211" s="9" t="e">
        <f t="shared" si="53"/>
        <v>#N/A</v>
      </c>
      <c r="J211" s="9">
        <f t="shared" si="54"/>
        <v>0</v>
      </c>
      <c r="K211" s="9">
        <f t="shared" si="55"/>
        <v>1</v>
      </c>
      <c r="L211" s="9" t="e" cm="1">
        <f t="array" ref="L211">IF(M211,M211-G211,NA)</f>
        <v>#NAME?</v>
      </c>
      <c r="M211" s="10"/>
      <c r="O211" s="12">
        <f t="shared" si="56"/>
        <v>44514</v>
      </c>
      <c r="P211" s="9">
        <f t="shared" si="67"/>
        <v>0</v>
      </c>
      <c r="Q211" s="9">
        <f t="shared" si="57"/>
        <v>-44514</v>
      </c>
      <c r="R211" s="2">
        <v>44526</v>
      </c>
      <c r="S211" s="1" t="s">
        <v>1</v>
      </c>
      <c r="T211" s="1" t="s">
        <v>4</v>
      </c>
      <c r="U211" s="11">
        <f t="shared" si="58"/>
        <v>0</v>
      </c>
      <c r="V211" s="2">
        <v>44536</v>
      </c>
      <c r="W211" s="1" t="s">
        <v>1</v>
      </c>
      <c r="X211" s="1" t="s">
        <v>4</v>
      </c>
      <c r="Y211" s="11">
        <f t="shared" si="59"/>
        <v>0</v>
      </c>
      <c r="Z211" s="2">
        <v>44554</v>
      </c>
      <c r="AA211" s="1" t="s">
        <v>1</v>
      </c>
      <c r="AB211" s="1" t="s">
        <v>4</v>
      </c>
      <c r="AC211" s="11">
        <f t="shared" si="60"/>
        <v>0</v>
      </c>
      <c r="AG211" s="11">
        <f t="shared" si="61"/>
        <v>0</v>
      </c>
      <c r="AJ211" s="2">
        <v>44251</v>
      </c>
      <c r="AK211" s="2">
        <v>44514</v>
      </c>
      <c r="AL211" s="3">
        <f t="shared" si="62"/>
        <v>0</v>
      </c>
      <c r="AM211" s="3">
        <f t="shared" si="63"/>
        <v>44514</v>
      </c>
      <c r="AN211" s="9">
        <v>-44514</v>
      </c>
      <c r="AO211" s="9">
        <f t="shared" si="64"/>
        <v>-44251</v>
      </c>
      <c r="AP211" s="9">
        <f t="shared" si="65"/>
        <v>-44251</v>
      </c>
      <c r="AQ211" s="3">
        <v>1</v>
      </c>
      <c r="AR211" s="3">
        <v>1</v>
      </c>
      <c r="AS211" s="9">
        <f t="shared" si="51"/>
        <v>3</v>
      </c>
      <c r="AT211" s="3">
        <v>59</v>
      </c>
      <c r="AU211" s="3" t="s">
        <v>16</v>
      </c>
      <c r="AV211" s="3">
        <v>1</v>
      </c>
      <c r="AW211" s="3" t="s">
        <v>17</v>
      </c>
      <c r="AX211" s="10"/>
      <c r="AY211" s="9"/>
      <c r="AZ211" s="9"/>
      <c r="BA211" s="9">
        <f t="shared" si="66"/>
        <v>3</v>
      </c>
    </row>
    <row r="212" spans="1:53" x14ac:dyDescent="0.25">
      <c r="A212" s="1">
        <v>8101</v>
      </c>
      <c r="B212" s="1">
        <v>1</v>
      </c>
      <c r="C212" s="1">
        <v>1</v>
      </c>
      <c r="D212" s="1">
        <v>1</v>
      </c>
      <c r="E212" s="9">
        <f t="shared" si="52"/>
        <v>0</v>
      </c>
      <c r="H212" s="9" t="e">
        <f>VLOOKUP(A212,'[1]omicron cases'!$A$2:$L$29,5,0)</f>
        <v>#N/A</v>
      </c>
      <c r="I212" s="9" t="e">
        <f t="shared" si="53"/>
        <v>#N/A</v>
      </c>
      <c r="J212" s="9">
        <f t="shared" si="54"/>
        <v>1</v>
      </c>
      <c r="K212" s="9">
        <f t="shared" si="55"/>
        <v>1</v>
      </c>
      <c r="L212" s="9" t="e" cm="1">
        <f t="array" ref="L212">IF(M212,M212-G212,NA)</f>
        <v>#NAME?</v>
      </c>
      <c r="M212" s="10"/>
      <c r="O212" s="12">
        <f t="shared" si="56"/>
        <v>44518</v>
      </c>
      <c r="P212" s="9">
        <f t="shared" si="67"/>
        <v>-44196</v>
      </c>
      <c r="Q212" s="9">
        <f t="shared" si="57"/>
        <v>-44518</v>
      </c>
      <c r="R212" s="2">
        <v>44532</v>
      </c>
      <c r="S212" s="1" t="s">
        <v>1</v>
      </c>
      <c r="T212" s="1" t="s">
        <v>4</v>
      </c>
      <c r="U212" s="11">
        <f t="shared" si="58"/>
        <v>0</v>
      </c>
      <c r="V212" s="2">
        <v>44544</v>
      </c>
      <c r="W212" s="1" t="s">
        <v>1</v>
      </c>
      <c r="X212" s="1" t="s">
        <v>5</v>
      </c>
      <c r="Y212" s="11">
        <f t="shared" si="59"/>
        <v>0</v>
      </c>
      <c r="AC212" s="11">
        <f t="shared" si="60"/>
        <v>0</v>
      </c>
      <c r="AG212" s="11">
        <f t="shared" si="61"/>
        <v>0</v>
      </c>
      <c r="AH212" s="2">
        <v>44196</v>
      </c>
      <c r="AJ212" s="2">
        <v>44245</v>
      </c>
      <c r="AK212" s="2">
        <v>44518</v>
      </c>
      <c r="AL212" s="3">
        <f t="shared" si="62"/>
        <v>0</v>
      </c>
      <c r="AM212" s="3">
        <f t="shared" si="63"/>
        <v>44518</v>
      </c>
      <c r="AN212" s="9">
        <v>-44518</v>
      </c>
      <c r="AO212" s="9">
        <f t="shared" si="64"/>
        <v>-44245</v>
      </c>
      <c r="AP212" s="9">
        <f t="shared" si="65"/>
        <v>-44245</v>
      </c>
      <c r="AQ212" s="3">
        <v>1</v>
      </c>
      <c r="AR212" s="3">
        <v>1</v>
      </c>
      <c r="AS212" s="9">
        <f t="shared" si="51"/>
        <v>3</v>
      </c>
      <c r="AT212" s="3">
        <v>23</v>
      </c>
      <c r="AU212" s="3" t="s">
        <v>18</v>
      </c>
      <c r="AV212" s="3">
        <v>2</v>
      </c>
      <c r="AW212" s="3" t="s">
        <v>17</v>
      </c>
      <c r="AX212" s="10"/>
      <c r="AY212" s="9">
        <v>416.4523987</v>
      </c>
      <c r="AZ212" s="9">
        <v>1</v>
      </c>
      <c r="BA212" s="9">
        <f t="shared" si="66"/>
        <v>3</v>
      </c>
    </row>
    <row r="213" spans="1:53" ht="12.95" customHeight="1" x14ac:dyDescent="0.25">
      <c r="A213" s="1">
        <v>8103</v>
      </c>
      <c r="B213" s="1">
        <v>1</v>
      </c>
      <c r="C213" s="1">
        <v>1</v>
      </c>
      <c r="D213" s="1">
        <v>2</v>
      </c>
      <c r="E213" s="9">
        <f t="shared" si="52"/>
        <v>0</v>
      </c>
      <c r="H213" s="9" t="e">
        <f>VLOOKUP(A213,'[1]omicron cases'!$A$2:$L$29,5,0)</f>
        <v>#N/A</v>
      </c>
      <c r="I213" s="9" t="e">
        <f t="shared" si="53"/>
        <v>#N/A</v>
      </c>
      <c r="J213" s="9">
        <f t="shared" si="54"/>
        <v>0</v>
      </c>
      <c r="K213" s="9">
        <f t="shared" si="55"/>
        <v>1</v>
      </c>
      <c r="L213" s="9" t="e" cm="1">
        <f t="array" ref="L213">IF(M213,M213-G213,NA)</f>
        <v>#NAME?</v>
      </c>
      <c r="M213" s="10"/>
      <c r="O213" s="12">
        <f t="shared" si="56"/>
        <v>44531</v>
      </c>
      <c r="P213" s="9">
        <f t="shared" si="67"/>
        <v>0</v>
      </c>
      <c r="Q213" s="9">
        <f t="shared" si="57"/>
        <v>-44531</v>
      </c>
      <c r="R213" s="2">
        <v>44533</v>
      </c>
      <c r="S213" s="1" t="s">
        <v>1</v>
      </c>
      <c r="T213" s="1" t="s">
        <v>4</v>
      </c>
      <c r="U213" s="11">
        <f t="shared" si="58"/>
        <v>0</v>
      </c>
      <c r="V213" s="2">
        <v>44545</v>
      </c>
      <c r="W213" s="1" t="s">
        <v>1</v>
      </c>
      <c r="X213" s="1" t="s">
        <v>4</v>
      </c>
      <c r="Y213" s="11">
        <f t="shared" si="59"/>
        <v>0</v>
      </c>
      <c r="Z213" s="2">
        <v>44559</v>
      </c>
      <c r="AA213" s="1" t="s">
        <v>1</v>
      </c>
      <c r="AB213" s="1" t="s">
        <v>4</v>
      </c>
      <c r="AC213" s="11">
        <f t="shared" si="60"/>
        <v>0</v>
      </c>
      <c r="AG213" s="11">
        <f t="shared" si="61"/>
        <v>0</v>
      </c>
      <c r="AJ213" s="2">
        <v>44246</v>
      </c>
      <c r="AK213" s="2">
        <v>44531</v>
      </c>
      <c r="AL213" s="3">
        <f t="shared" si="62"/>
        <v>0</v>
      </c>
      <c r="AM213" s="3">
        <f t="shared" si="63"/>
        <v>44531</v>
      </c>
      <c r="AN213" s="9">
        <v>-44531</v>
      </c>
      <c r="AO213" s="9">
        <f t="shared" si="64"/>
        <v>-44246</v>
      </c>
      <c r="AP213" s="9">
        <f t="shared" si="65"/>
        <v>-44246</v>
      </c>
      <c r="AQ213" s="3">
        <v>1</v>
      </c>
      <c r="AR213" s="3">
        <v>1</v>
      </c>
      <c r="AS213" s="9">
        <f t="shared" si="51"/>
        <v>3</v>
      </c>
      <c r="AT213" s="3">
        <v>32</v>
      </c>
      <c r="AU213" s="3" t="s">
        <v>15</v>
      </c>
      <c r="AV213" s="3">
        <v>1</v>
      </c>
      <c r="AW213" s="3" t="s">
        <v>17</v>
      </c>
      <c r="AX213" s="10"/>
      <c r="AY213" s="9"/>
      <c r="AZ213" s="9"/>
      <c r="BA213" s="9">
        <f t="shared" si="66"/>
        <v>3</v>
      </c>
    </row>
    <row r="214" spans="1:53" x14ac:dyDescent="0.25">
      <c r="A214" s="1">
        <v>8106</v>
      </c>
      <c r="B214" s="1">
        <v>1</v>
      </c>
      <c r="C214" s="1">
        <v>1</v>
      </c>
      <c r="D214" s="1">
        <v>2</v>
      </c>
      <c r="E214" s="9">
        <f t="shared" si="52"/>
        <v>0</v>
      </c>
      <c r="H214" s="9" t="e">
        <f>VLOOKUP(A214,'[1]omicron cases'!$A$2:$L$29,5,0)</f>
        <v>#N/A</v>
      </c>
      <c r="I214" s="9" t="e">
        <f t="shared" si="53"/>
        <v>#N/A</v>
      </c>
      <c r="J214" s="9">
        <f t="shared" si="54"/>
        <v>1</v>
      </c>
      <c r="K214" s="9">
        <f t="shared" si="55"/>
        <v>0</v>
      </c>
      <c r="L214" s="9" t="e" cm="1">
        <f t="array" ref="L214">IF(M214,M214-G214,NA)</f>
        <v>#NAME?</v>
      </c>
      <c r="M214" s="10"/>
      <c r="O214" s="12">
        <f t="shared" si="56"/>
        <v>0</v>
      </c>
      <c r="P214" s="9">
        <f t="shared" si="67"/>
        <v>-44379</v>
      </c>
      <c r="Q214" s="9">
        <f t="shared" si="57"/>
        <v>0</v>
      </c>
      <c r="R214" s="2">
        <v>44543</v>
      </c>
      <c r="S214" s="1" t="s">
        <v>1</v>
      </c>
      <c r="T214" s="1" t="s">
        <v>4</v>
      </c>
      <c r="U214" s="11">
        <f t="shared" si="58"/>
        <v>0</v>
      </c>
      <c r="Y214" s="11">
        <f t="shared" si="59"/>
        <v>0</v>
      </c>
      <c r="AC214" s="11">
        <f t="shared" si="60"/>
        <v>0</v>
      </c>
      <c r="AG214" s="11">
        <f t="shared" si="61"/>
        <v>0</v>
      </c>
      <c r="AH214" s="2">
        <v>44379</v>
      </c>
      <c r="AL214" s="3">
        <f t="shared" si="62"/>
        <v>0</v>
      </c>
      <c r="AM214" s="3">
        <f t="shared" si="63"/>
        <v>0</v>
      </c>
      <c r="AN214" s="9">
        <v>0</v>
      </c>
      <c r="AO214" s="9">
        <f t="shared" si="64"/>
        <v>0</v>
      </c>
      <c r="AP214" s="9">
        <f t="shared" si="65"/>
        <v>0</v>
      </c>
      <c r="AQ214" s="3">
        <v>0</v>
      </c>
      <c r="AR214" s="3">
        <v>0</v>
      </c>
      <c r="AS214" s="9">
        <f t="shared" si="51"/>
        <v>3</v>
      </c>
      <c r="AT214" s="3">
        <v>37</v>
      </c>
      <c r="AU214" s="3" t="s">
        <v>16</v>
      </c>
      <c r="AV214" s="3">
        <v>1</v>
      </c>
      <c r="AW214" s="3" t="s">
        <v>17</v>
      </c>
      <c r="AX214" s="10"/>
      <c r="AY214" s="9"/>
      <c r="AZ214" s="9"/>
      <c r="BA214" s="9">
        <f t="shared" si="66"/>
        <v>3</v>
      </c>
    </row>
    <row r="215" spans="1:53" x14ac:dyDescent="0.25">
      <c r="A215" s="1">
        <v>8111</v>
      </c>
      <c r="B215" s="1">
        <v>1</v>
      </c>
      <c r="C215" s="1">
        <v>1</v>
      </c>
      <c r="D215" s="1">
        <v>1</v>
      </c>
      <c r="E215" s="9">
        <f t="shared" si="52"/>
        <v>0</v>
      </c>
      <c r="H215" s="9" t="e">
        <f>VLOOKUP(A215,'[1]omicron cases'!$A$2:$L$29,5,0)</f>
        <v>#N/A</v>
      </c>
      <c r="I215" s="9" t="e">
        <f t="shared" si="53"/>
        <v>#N/A</v>
      </c>
      <c r="J215" s="9">
        <f t="shared" si="54"/>
        <v>0</v>
      </c>
      <c r="K215" s="9">
        <f t="shared" si="55"/>
        <v>0</v>
      </c>
      <c r="L215" s="9" t="e" cm="1">
        <f t="array" ref="L215">IF(M215,M215-G215,NA)</f>
        <v>#NAME?</v>
      </c>
      <c r="M215" s="10"/>
      <c r="O215" s="12">
        <f t="shared" si="56"/>
        <v>44246</v>
      </c>
      <c r="P215" s="9">
        <f t="shared" si="67"/>
        <v>0</v>
      </c>
      <c r="Q215" s="9">
        <f t="shared" si="57"/>
        <v>-44246</v>
      </c>
      <c r="R215" s="2">
        <v>44531</v>
      </c>
      <c r="S215" s="1" t="s">
        <v>1</v>
      </c>
      <c r="T215" s="1" t="s">
        <v>5</v>
      </c>
      <c r="U215" s="11">
        <f t="shared" si="58"/>
        <v>0</v>
      </c>
      <c r="Y215" s="11">
        <f t="shared" si="59"/>
        <v>0</v>
      </c>
      <c r="AC215" s="11">
        <f t="shared" si="60"/>
        <v>0</v>
      </c>
      <c r="AG215" s="11">
        <f t="shared" si="61"/>
        <v>0</v>
      </c>
      <c r="AJ215" s="2">
        <v>44246</v>
      </c>
      <c r="AL215" s="3">
        <f t="shared" si="62"/>
        <v>0</v>
      </c>
      <c r="AM215" s="3">
        <f t="shared" si="63"/>
        <v>0</v>
      </c>
      <c r="AN215" s="9">
        <v>-44246</v>
      </c>
      <c r="AO215" s="9">
        <f t="shared" si="64"/>
        <v>-44246</v>
      </c>
      <c r="AP215" s="9">
        <f t="shared" si="65"/>
        <v>-44246</v>
      </c>
      <c r="AQ215" s="3">
        <v>1</v>
      </c>
      <c r="AR215" s="3">
        <v>1</v>
      </c>
      <c r="AS215" s="9">
        <f t="shared" si="51"/>
        <v>3</v>
      </c>
      <c r="AT215" s="3">
        <v>48</v>
      </c>
      <c r="AU215" s="3" t="s">
        <v>16</v>
      </c>
      <c r="AV215" s="3">
        <v>1</v>
      </c>
      <c r="AW215" s="3" t="s">
        <v>17</v>
      </c>
      <c r="AX215" s="10"/>
      <c r="AY215" s="9">
        <v>8703.9951340000007</v>
      </c>
      <c r="AZ215" s="9">
        <v>1</v>
      </c>
      <c r="BA215" s="9">
        <f t="shared" si="66"/>
        <v>3</v>
      </c>
    </row>
    <row r="216" spans="1:53" x14ac:dyDescent="0.25">
      <c r="A216" s="1">
        <v>8115</v>
      </c>
      <c r="B216" s="1">
        <v>1</v>
      </c>
      <c r="C216" s="1">
        <v>1</v>
      </c>
      <c r="D216" s="1">
        <v>2</v>
      </c>
      <c r="E216" s="9">
        <f t="shared" si="52"/>
        <v>0</v>
      </c>
      <c r="H216" s="9" t="e">
        <f>VLOOKUP(A216,'[1]omicron cases'!$A$2:$L$29,5,0)</f>
        <v>#N/A</v>
      </c>
      <c r="I216" s="9" t="e">
        <f t="shared" si="53"/>
        <v>#N/A</v>
      </c>
      <c r="J216" s="9">
        <f t="shared" si="54"/>
        <v>0</v>
      </c>
      <c r="K216" s="9">
        <f t="shared" si="55"/>
        <v>1</v>
      </c>
      <c r="L216" s="9" t="e" cm="1">
        <f t="array" ref="L216">IF(M216,M216-G216,NA)</f>
        <v>#NAME?</v>
      </c>
      <c r="M216" s="10"/>
      <c r="O216" s="12">
        <f t="shared" si="56"/>
        <v>44519</v>
      </c>
      <c r="P216" s="9">
        <f t="shared" si="67"/>
        <v>0</v>
      </c>
      <c r="Q216" s="9">
        <f t="shared" si="57"/>
        <v>-44519</v>
      </c>
      <c r="R216" s="2">
        <v>44525</v>
      </c>
      <c r="S216" s="1" t="s">
        <v>1</v>
      </c>
      <c r="T216" s="1" t="s">
        <v>4</v>
      </c>
      <c r="U216" s="11">
        <f t="shared" si="58"/>
        <v>0</v>
      </c>
      <c r="V216" s="2">
        <v>44544</v>
      </c>
      <c r="W216" s="1" t="s">
        <v>1</v>
      </c>
      <c r="X216" s="1" t="s">
        <v>4</v>
      </c>
      <c r="Y216" s="11">
        <f t="shared" si="59"/>
        <v>0</v>
      </c>
      <c r="AC216" s="11">
        <f t="shared" si="60"/>
        <v>0</v>
      </c>
      <c r="AG216" s="11">
        <f t="shared" si="61"/>
        <v>0</v>
      </c>
      <c r="AJ216" s="2">
        <v>44250</v>
      </c>
      <c r="AK216" s="2">
        <v>44519</v>
      </c>
      <c r="AL216" s="3">
        <f t="shared" si="62"/>
        <v>0</v>
      </c>
      <c r="AM216" s="3">
        <f t="shared" si="63"/>
        <v>44519</v>
      </c>
      <c r="AN216" s="9">
        <v>-44519</v>
      </c>
      <c r="AO216" s="9">
        <f t="shared" si="64"/>
        <v>-44250</v>
      </c>
      <c r="AP216" s="9">
        <f t="shared" si="65"/>
        <v>-44250</v>
      </c>
      <c r="AQ216" s="3">
        <v>1</v>
      </c>
      <c r="AR216" s="3">
        <v>1</v>
      </c>
      <c r="AS216" s="9">
        <f t="shared" si="51"/>
        <v>3</v>
      </c>
      <c r="AT216" s="3">
        <v>38</v>
      </c>
      <c r="AU216" s="3" t="s">
        <v>16</v>
      </c>
      <c r="AV216" s="3">
        <v>1</v>
      </c>
      <c r="AW216" s="3" t="s">
        <v>17</v>
      </c>
      <c r="AX216" s="10"/>
      <c r="AY216" s="9"/>
      <c r="AZ216" s="9"/>
      <c r="BA216" s="9">
        <f t="shared" si="66"/>
        <v>3</v>
      </c>
    </row>
    <row r="217" spans="1:53" x14ac:dyDescent="0.25">
      <c r="A217" s="1">
        <v>8117</v>
      </c>
      <c r="B217" s="1">
        <v>1</v>
      </c>
      <c r="C217" s="1">
        <v>1</v>
      </c>
      <c r="D217" s="1">
        <v>1</v>
      </c>
      <c r="E217" s="9">
        <f t="shared" si="52"/>
        <v>1</v>
      </c>
      <c r="F217" s="11" t="s">
        <v>2</v>
      </c>
      <c r="G217" s="10">
        <v>44552</v>
      </c>
      <c r="H217" s="9">
        <f>VLOOKUP(A217,'[1]omicron cases'!$A$2:$L$29,5,0)</f>
        <v>9</v>
      </c>
      <c r="I217" s="9">
        <f t="shared" si="53"/>
        <v>1</v>
      </c>
      <c r="J217" s="9">
        <f t="shared" si="54"/>
        <v>0</v>
      </c>
      <c r="K217" s="9">
        <f t="shared" si="55"/>
        <v>0</v>
      </c>
      <c r="L217" s="9" cm="1">
        <f t="array" ref="L217">IF(M217,M217-G217,NA)</f>
        <v>-27</v>
      </c>
      <c r="M217" s="10">
        <v>44525</v>
      </c>
      <c r="O217" s="12">
        <f t="shared" si="56"/>
        <v>44252</v>
      </c>
      <c r="P217" s="9">
        <f t="shared" si="67"/>
        <v>44525</v>
      </c>
      <c r="Q217" s="9">
        <f t="shared" si="57"/>
        <v>273</v>
      </c>
      <c r="R217" s="2">
        <v>44525</v>
      </c>
      <c r="S217" s="1" t="s">
        <v>1</v>
      </c>
      <c r="T217" s="1" t="s">
        <v>5</v>
      </c>
      <c r="U217" s="11">
        <f t="shared" si="58"/>
        <v>0</v>
      </c>
      <c r="V217" s="2">
        <v>44552</v>
      </c>
      <c r="W217" s="1" t="s">
        <v>2</v>
      </c>
      <c r="X217" s="1" t="s">
        <v>5</v>
      </c>
      <c r="Y217" s="11">
        <f t="shared" si="59"/>
        <v>1</v>
      </c>
      <c r="AC217" s="11">
        <f t="shared" si="60"/>
        <v>0</v>
      </c>
      <c r="AG217" s="11">
        <f t="shared" si="61"/>
        <v>0</v>
      </c>
      <c r="AJ217" s="2">
        <v>44252</v>
      </c>
      <c r="AL217" s="3">
        <f t="shared" si="62"/>
        <v>0</v>
      </c>
      <c r="AM217" s="3">
        <f t="shared" si="63"/>
        <v>-44525</v>
      </c>
      <c r="AN217" s="9">
        <v>273</v>
      </c>
      <c r="AO217" s="9">
        <f t="shared" si="64"/>
        <v>273</v>
      </c>
      <c r="AP217" s="9">
        <f t="shared" si="65"/>
        <v>273</v>
      </c>
      <c r="AQ217" s="3">
        <v>1</v>
      </c>
      <c r="AR217" s="3">
        <v>1</v>
      </c>
      <c r="AS217" s="9">
        <f t="shared" si="51"/>
        <v>2</v>
      </c>
      <c r="AT217" s="3">
        <v>41</v>
      </c>
      <c r="AU217" s="3" t="s">
        <v>16</v>
      </c>
      <c r="AV217" s="3">
        <v>1</v>
      </c>
      <c r="AW217" s="3" t="s">
        <v>17</v>
      </c>
      <c r="AX217" s="10">
        <v>44525</v>
      </c>
      <c r="AY217" s="9">
        <v>73.999735799999996</v>
      </c>
      <c r="AZ217" s="9">
        <v>1</v>
      </c>
      <c r="BA217" s="9">
        <f t="shared" si="66"/>
        <v>2</v>
      </c>
    </row>
    <row r="218" spans="1:53" x14ac:dyDescent="0.25">
      <c r="A218" s="1">
        <v>8118</v>
      </c>
      <c r="B218" s="1">
        <v>1</v>
      </c>
      <c r="C218" s="1">
        <v>1</v>
      </c>
      <c r="D218" s="1">
        <v>1</v>
      </c>
      <c r="E218" s="9">
        <f t="shared" si="52"/>
        <v>1</v>
      </c>
      <c r="F218" s="11" t="s">
        <v>2</v>
      </c>
      <c r="G218" s="10">
        <v>44537</v>
      </c>
      <c r="H218" s="9">
        <f>VLOOKUP(A218,'[1]omicron cases'!$A$2:$L$29,5,0)</f>
        <v>4</v>
      </c>
      <c r="I218" s="9">
        <f t="shared" si="53"/>
        <v>1</v>
      </c>
      <c r="J218" s="9">
        <f t="shared" si="54"/>
        <v>0</v>
      </c>
      <c r="K218" s="9">
        <f t="shared" si="55"/>
        <v>0</v>
      </c>
      <c r="L218" s="9" cm="1">
        <f t="array" ref="L218">IF(M218,M218-G218,NA)</f>
        <v>0</v>
      </c>
      <c r="M218" s="10">
        <v>44537</v>
      </c>
      <c r="N218" s="9">
        <v>1027.2569774999999</v>
      </c>
      <c r="O218" s="12">
        <f t="shared" si="56"/>
        <v>44251</v>
      </c>
      <c r="P218" s="9">
        <f t="shared" si="67"/>
        <v>44537</v>
      </c>
      <c r="Q218" s="9">
        <f t="shared" si="57"/>
        <v>286</v>
      </c>
      <c r="R218" s="2">
        <v>44537</v>
      </c>
      <c r="S218" s="1" t="s">
        <v>2</v>
      </c>
      <c r="T218" s="1" t="s">
        <v>5</v>
      </c>
      <c r="U218" s="11">
        <f t="shared" si="58"/>
        <v>1</v>
      </c>
      <c r="Y218" s="11">
        <f t="shared" si="59"/>
        <v>0</v>
      </c>
      <c r="AC218" s="11">
        <f t="shared" si="60"/>
        <v>0</v>
      </c>
      <c r="AG218" s="11">
        <f t="shared" si="61"/>
        <v>0</v>
      </c>
      <c r="AJ218" s="2">
        <v>44251</v>
      </c>
      <c r="AL218" s="3">
        <f t="shared" si="62"/>
        <v>0</v>
      </c>
      <c r="AM218" s="3">
        <f t="shared" si="63"/>
        <v>-44537</v>
      </c>
      <c r="AN218" s="9">
        <v>286</v>
      </c>
      <c r="AO218" s="9">
        <f t="shared" si="64"/>
        <v>286</v>
      </c>
      <c r="AP218" s="9">
        <f t="shared" si="65"/>
        <v>286</v>
      </c>
      <c r="AQ218" s="3">
        <v>1</v>
      </c>
      <c r="AR218" s="3">
        <v>1</v>
      </c>
      <c r="AS218" s="9">
        <f t="shared" si="51"/>
        <v>2</v>
      </c>
      <c r="AT218" s="3">
        <v>34</v>
      </c>
      <c r="AU218" s="3" t="s">
        <v>16</v>
      </c>
      <c r="AV218" s="3">
        <v>1</v>
      </c>
      <c r="AW218" s="3" t="s">
        <v>17</v>
      </c>
      <c r="AX218" s="10">
        <v>44537</v>
      </c>
      <c r="AY218" s="9">
        <v>1027.2569774999999</v>
      </c>
      <c r="AZ218" s="9">
        <v>2</v>
      </c>
      <c r="BA218" s="9">
        <f t="shared" si="66"/>
        <v>2</v>
      </c>
    </row>
    <row r="219" spans="1:53" x14ac:dyDescent="0.25">
      <c r="A219" s="1">
        <v>8129</v>
      </c>
      <c r="B219" s="1">
        <v>1</v>
      </c>
      <c r="C219" s="1">
        <v>1</v>
      </c>
      <c r="D219" s="1">
        <v>2</v>
      </c>
      <c r="E219" s="9">
        <f t="shared" si="52"/>
        <v>0</v>
      </c>
      <c r="H219" s="9" t="e">
        <f>VLOOKUP(A219,'[1]omicron cases'!$A$2:$L$29,5,0)</f>
        <v>#N/A</v>
      </c>
      <c r="I219" s="9" t="e">
        <f t="shared" si="53"/>
        <v>#N/A</v>
      </c>
      <c r="J219" s="9">
        <f t="shared" si="54"/>
        <v>0</v>
      </c>
      <c r="K219" s="9">
        <f t="shared" si="55"/>
        <v>0</v>
      </c>
      <c r="L219" s="9" cm="1">
        <f t="array" ref="L219">IF(M219,M219-G219,NA)</f>
        <v>44547</v>
      </c>
      <c r="M219" s="10">
        <v>44547</v>
      </c>
      <c r="N219" s="9">
        <v>37.402065200000003</v>
      </c>
      <c r="O219" s="12">
        <f t="shared" si="56"/>
        <v>0</v>
      </c>
      <c r="P219" s="9">
        <f t="shared" si="67"/>
        <v>44547</v>
      </c>
      <c r="Q219" s="9">
        <f t="shared" si="57"/>
        <v>44547</v>
      </c>
      <c r="R219" s="2">
        <v>44547</v>
      </c>
      <c r="S219" s="1" t="s">
        <v>1</v>
      </c>
      <c r="T219" s="1" t="s">
        <v>4</v>
      </c>
      <c r="U219" s="11">
        <f t="shared" si="58"/>
        <v>0</v>
      </c>
      <c r="Y219" s="11">
        <f t="shared" si="59"/>
        <v>0</v>
      </c>
      <c r="AC219" s="11">
        <f t="shared" si="60"/>
        <v>0</v>
      </c>
      <c r="AG219" s="11">
        <f t="shared" si="61"/>
        <v>0</v>
      </c>
      <c r="AL219" s="3">
        <f t="shared" si="62"/>
        <v>0</v>
      </c>
      <c r="AM219" s="3">
        <f t="shared" si="63"/>
        <v>-44547</v>
      </c>
      <c r="AN219" s="9">
        <v>44547</v>
      </c>
      <c r="AO219" s="9">
        <f t="shared" si="64"/>
        <v>44547</v>
      </c>
      <c r="AP219" s="9">
        <f t="shared" si="65"/>
        <v>44547</v>
      </c>
      <c r="AQ219" s="3">
        <v>0</v>
      </c>
      <c r="AR219" s="3">
        <v>0</v>
      </c>
      <c r="AS219" s="9">
        <f t="shared" si="51"/>
        <v>3</v>
      </c>
      <c r="AT219" s="3">
        <v>41</v>
      </c>
      <c r="AU219" s="3" t="s">
        <v>16</v>
      </c>
      <c r="AV219" s="3">
        <v>1</v>
      </c>
      <c r="AW219" s="3" t="s">
        <v>19</v>
      </c>
      <c r="AX219" s="10">
        <v>44547</v>
      </c>
      <c r="AY219" s="9">
        <v>37.402065200000003</v>
      </c>
      <c r="AZ219" s="9">
        <v>2</v>
      </c>
      <c r="BA219" s="9">
        <f t="shared" si="66"/>
        <v>3</v>
      </c>
    </row>
    <row r="220" spans="1:53" x14ac:dyDescent="0.25">
      <c r="A220" s="1">
        <v>8130</v>
      </c>
      <c r="B220" s="1">
        <v>1</v>
      </c>
      <c r="C220" s="1">
        <v>1</v>
      </c>
      <c r="D220" s="1">
        <v>1</v>
      </c>
      <c r="E220" s="9">
        <f t="shared" si="52"/>
        <v>1</v>
      </c>
      <c r="F220" s="11" t="s">
        <v>2</v>
      </c>
      <c r="G220" s="10">
        <v>44538</v>
      </c>
      <c r="H220" s="9" t="e">
        <f>VLOOKUP(A220,'[1]omicron cases'!$A$2:$L$29,5,0)</f>
        <v>#N/A</v>
      </c>
      <c r="I220" s="9" t="e">
        <f t="shared" si="53"/>
        <v>#N/A</v>
      </c>
      <c r="J220" s="9">
        <f t="shared" si="54"/>
        <v>0</v>
      </c>
      <c r="K220" s="9">
        <f t="shared" si="55"/>
        <v>0</v>
      </c>
      <c r="L220" s="9" cm="1">
        <f t="array" ref="L220">IF(M220,M220-G220,NA)</f>
        <v>-27</v>
      </c>
      <c r="M220" s="10">
        <v>44511</v>
      </c>
      <c r="O220" s="12">
        <f t="shared" si="56"/>
        <v>44252</v>
      </c>
      <c r="P220" s="9">
        <f t="shared" si="67"/>
        <v>44511</v>
      </c>
      <c r="Q220" s="9">
        <f t="shared" si="57"/>
        <v>259</v>
      </c>
      <c r="R220" s="2">
        <v>44538</v>
      </c>
      <c r="S220" s="1" t="s">
        <v>2</v>
      </c>
      <c r="T220" s="1" t="s">
        <v>5</v>
      </c>
      <c r="U220" s="11">
        <f t="shared" si="58"/>
        <v>1</v>
      </c>
      <c r="Y220" s="11">
        <f t="shared" si="59"/>
        <v>0</v>
      </c>
      <c r="AC220" s="11">
        <f t="shared" si="60"/>
        <v>0</v>
      </c>
      <c r="AG220" s="11">
        <f t="shared" si="61"/>
        <v>0</v>
      </c>
      <c r="AJ220" s="2">
        <v>44252</v>
      </c>
      <c r="AL220" s="3">
        <f t="shared" si="62"/>
        <v>0</v>
      </c>
      <c r="AM220" s="3">
        <f t="shared" si="63"/>
        <v>-44511</v>
      </c>
      <c r="AN220" s="9">
        <v>259</v>
      </c>
      <c r="AO220" s="9">
        <f t="shared" si="64"/>
        <v>259</v>
      </c>
      <c r="AP220" s="9">
        <f t="shared" si="65"/>
        <v>259</v>
      </c>
      <c r="AQ220" s="3">
        <v>1</v>
      </c>
      <c r="AR220" s="3">
        <v>1</v>
      </c>
      <c r="AS220" s="9">
        <f t="shared" si="51"/>
        <v>2</v>
      </c>
      <c r="AT220" s="3">
        <v>41</v>
      </c>
      <c r="AU220" s="3" t="s">
        <v>16</v>
      </c>
      <c r="AV220" s="3">
        <v>1</v>
      </c>
      <c r="AW220" s="3" t="s">
        <v>17</v>
      </c>
      <c r="AX220" s="10">
        <v>44511</v>
      </c>
      <c r="AY220" s="9">
        <v>3266.9096871000002</v>
      </c>
      <c r="AZ220" s="9">
        <v>1</v>
      </c>
      <c r="BA220" s="9">
        <f t="shared" si="66"/>
        <v>2</v>
      </c>
    </row>
    <row r="221" spans="1:53" x14ac:dyDescent="0.25">
      <c r="A221" s="1">
        <v>8131</v>
      </c>
      <c r="B221" s="1">
        <v>1</v>
      </c>
      <c r="C221" s="1">
        <v>1</v>
      </c>
      <c r="D221" s="1">
        <v>2</v>
      </c>
      <c r="E221" s="9">
        <f t="shared" si="52"/>
        <v>0</v>
      </c>
      <c r="H221" s="9" t="e">
        <f>VLOOKUP(A221,'[1]omicron cases'!$A$2:$L$29,5,0)</f>
        <v>#N/A</v>
      </c>
      <c r="I221" s="9" t="e">
        <f t="shared" si="53"/>
        <v>#N/A</v>
      </c>
      <c r="J221" s="9">
        <f t="shared" si="54"/>
        <v>0</v>
      </c>
      <c r="K221" s="9">
        <f t="shared" si="55"/>
        <v>0</v>
      </c>
      <c r="L221" s="9" cm="1">
        <f t="array" ref="L221">IF(M221,M221-G221,NA)</f>
        <v>44490</v>
      </c>
      <c r="M221" s="10">
        <v>44490</v>
      </c>
      <c r="O221" s="12">
        <f t="shared" si="56"/>
        <v>44281</v>
      </c>
      <c r="P221" s="9">
        <f t="shared" si="67"/>
        <v>44490</v>
      </c>
      <c r="Q221" s="9">
        <f t="shared" si="57"/>
        <v>209</v>
      </c>
      <c r="R221" s="2">
        <v>44529</v>
      </c>
      <c r="S221" s="1" t="s">
        <v>1</v>
      </c>
      <c r="T221" s="1" t="s">
        <v>4</v>
      </c>
      <c r="U221" s="11">
        <f t="shared" si="58"/>
        <v>0</v>
      </c>
      <c r="V221" s="2">
        <v>44544</v>
      </c>
      <c r="W221" s="1" t="s">
        <v>1</v>
      </c>
      <c r="X221" s="1" t="s">
        <v>4</v>
      </c>
      <c r="Y221" s="11">
        <f t="shared" si="59"/>
        <v>0</v>
      </c>
      <c r="AC221" s="11">
        <f t="shared" si="60"/>
        <v>0</v>
      </c>
      <c r="AG221" s="11">
        <f t="shared" si="61"/>
        <v>0</v>
      </c>
      <c r="AJ221" s="2">
        <v>44281</v>
      </c>
      <c r="AL221" s="3">
        <f t="shared" si="62"/>
        <v>0</v>
      </c>
      <c r="AM221" s="3">
        <f t="shared" si="63"/>
        <v>-44490</v>
      </c>
      <c r="AN221" s="9">
        <v>209</v>
      </c>
      <c r="AO221" s="9">
        <f t="shared" si="64"/>
        <v>209</v>
      </c>
      <c r="AP221" s="9">
        <f t="shared" si="65"/>
        <v>209</v>
      </c>
      <c r="AQ221" s="3">
        <v>1</v>
      </c>
      <c r="AR221" s="3">
        <v>1</v>
      </c>
      <c r="AS221" s="9">
        <f t="shared" si="51"/>
        <v>2</v>
      </c>
      <c r="AT221" s="3">
        <v>60</v>
      </c>
      <c r="AU221" s="3" t="s">
        <v>16</v>
      </c>
      <c r="AV221" s="3">
        <v>1</v>
      </c>
      <c r="AW221" s="3" t="s">
        <v>17</v>
      </c>
      <c r="AX221" s="10">
        <v>44490</v>
      </c>
      <c r="AY221" s="9">
        <v>1673.8663938</v>
      </c>
      <c r="AZ221" s="9">
        <v>1</v>
      </c>
      <c r="BA221" s="9">
        <f t="shared" si="66"/>
        <v>2</v>
      </c>
    </row>
    <row r="222" spans="1:53" x14ac:dyDescent="0.25">
      <c r="A222" s="1">
        <v>8134</v>
      </c>
      <c r="B222" s="1">
        <v>1</v>
      </c>
      <c r="C222" s="1">
        <v>1</v>
      </c>
      <c r="D222" s="1">
        <v>1</v>
      </c>
      <c r="E222" s="9">
        <f t="shared" si="52"/>
        <v>0</v>
      </c>
      <c r="H222" s="9" t="e">
        <f>VLOOKUP(A222,'[1]omicron cases'!$A$2:$L$29,5,0)</f>
        <v>#N/A</v>
      </c>
      <c r="I222" s="9" t="e">
        <f t="shared" si="53"/>
        <v>#N/A</v>
      </c>
      <c r="J222" s="9">
        <f t="shared" si="54"/>
        <v>1</v>
      </c>
      <c r="K222" s="9">
        <f t="shared" si="55"/>
        <v>1</v>
      </c>
      <c r="L222" s="9" cm="1">
        <f t="array" ref="L222">IF(M222,M222-G222,NA)</f>
        <v>44502</v>
      </c>
      <c r="M222" s="10">
        <v>44502</v>
      </c>
      <c r="O222" s="12">
        <f t="shared" si="56"/>
        <v>44530</v>
      </c>
      <c r="P222" s="9">
        <f t="shared" si="67"/>
        <v>146</v>
      </c>
      <c r="Q222" s="9">
        <f t="shared" si="57"/>
        <v>-28</v>
      </c>
      <c r="R222" s="2">
        <v>44529</v>
      </c>
      <c r="S222" s="1" t="s">
        <v>1</v>
      </c>
      <c r="T222" s="1" t="s">
        <v>5</v>
      </c>
      <c r="U222" s="11">
        <f t="shared" si="58"/>
        <v>0</v>
      </c>
      <c r="V222" s="2">
        <v>44538</v>
      </c>
      <c r="W222" s="1" t="s">
        <v>1</v>
      </c>
      <c r="X222" s="1" t="s">
        <v>5</v>
      </c>
      <c r="Y222" s="11">
        <f t="shared" si="59"/>
        <v>0</v>
      </c>
      <c r="Z222" s="2">
        <v>44552</v>
      </c>
      <c r="AA222" s="1" t="s">
        <v>1</v>
      </c>
      <c r="AB222" s="1" t="s">
        <v>4</v>
      </c>
      <c r="AC222" s="11">
        <f t="shared" si="60"/>
        <v>0</v>
      </c>
      <c r="AG222" s="11">
        <f t="shared" si="61"/>
        <v>0</v>
      </c>
      <c r="AH222" s="2">
        <v>44356</v>
      </c>
      <c r="AJ222" s="2">
        <v>44278</v>
      </c>
      <c r="AK222" s="2">
        <v>44530</v>
      </c>
      <c r="AL222" s="3">
        <f t="shared" si="62"/>
        <v>0</v>
      </c>
      <c r="AM222" s="3">
        <f t="shared" si="63"/>
        <v>28</v>
      </c>
      <c r="AN222" s="9">
        <v>-28</v>
      </c>
      <c r="AO222" s="9">
        <f t="shared" si="64"/>
        <v>224</v>
      </c>
      <c r="AP222" s="9">
        <f t="shared" si="65"/>
        <v>224</v>
      </c>
      <c r="AQ222" s="3">
        <v>1</v>
      </c>
      <c r="AR222" s="3">
        <v>1</v>
      </c>
      <c r="AS222" s="9">
        <f t="shared" si="51"/>
        <v>2</v>
      </c>
      <c r="AT222" s="3">
        <v>46</v>
      </c>
      <c r="AU222" s="3" t="s">
        <v>18</v>
      </c>
      <c r="AV222" s="3">
        <v>2</v>
      </c>
      <c r="AW222" s="3" t="s">
        <v>17</v>
      </c>
      <c r="AX222" s="10">
        <v>44502</v>
      </c>
      <c r="AY222" s="9">
        <v>1873.1397007999999</v>
      </c>
      <c r="AZ222" s="9">
        <v>1</v>
      </c>
      <c r="BA222" s="9">
        <f t="shared" si="66"/>
        <v>2</v>
      </c>
    </row>
    <row r="223" spans="1:53" x14ac:dyDescent="0.25">
      <c r="A223" s="1">
        <v>8136</v>
      </c>
      <c r="B223" s="1">
        <v>1</v>
      </c>
      <c r="C223" s="1">
        <v>1</v>
      </c>
      <c r="D223" s="1">
        <v>1</v>
      </c>
      <c r="E223" s="9">
        <f t="shared" si="52"/>
        <v>1</v>
      </c>
      <c r="F223" s="11" t="s">
        <v>2</v>
      </c>
      <c r="G223" s="10">
        <v>44536</v>
      </c>
      <c r="H223" s="9" t="e">
        <f>VLOOKUP(A223,'[1]omicron cases'!$A$2:$L$29,5,0)</f>
        <v>#N/A</v>
      </c>
      <c r="I223" s="9" t="e">
        <f t="shared" si="53"/>
        <v>#N/A</v>
      </c>
      <c r="J223" s="9">
        <f t="shared" si="54"/>
        <v>1</v>
      </c>
      <c r="K223" s="9">
        <f t="shared" si="55"/>
        <v>0</v>
      </c>
      <c r="L223" s="9" cm="1">
        <f t="array" ref="L223">IF(M223,M223-G223,NA)</f>
        <v>0</v>
      </c>
      <c r="M223" s="10">
        <v>44536</v>
      </c>
      <c r="N223" s="9">
        <v>6529.2846317000003</v>
      </c>
      <c r="O223" s="12">
        <f t="shared" si="56"/>
        <v>44246</v>
      </c>
      <c r="P223" s="9">
        <f t="shared" si="67"/>
        <v>527</v>
      </c>
      <c r="Q223" s="9">
        <f t="shared" si="57"/>
        <v>290</v>
      </c>
      <c r="R223" s="2">
        <v>44536</v>
      </c>
      <c r="S223" s="1" t="s">
        <v>2</v>
      </c>
      <c r="T223" s="1" t="s">
        <v>4</v>
      </c>
      <c r="U223" s="11">
        <f t="shared" si="58"/>
        <v>1</v>
      </c>
      <c r="V223" s="2">
        <v>44550</v>
      </c>
      <c r="W223" s="1" t="s">
        <v>2</v>
      </c>
      <c r="X223" s="1" t="s">
        <v>5</v>
      </c>
      <c r="Y223" s="11">
        <f t="shared" si="59"/>
        <v>1</v>
      </c>
      <c r="AC223" s="11">
        <f t="shared" si="60"/>
        <v>0</v>
      </c>
      <c r="AG223" s="11">
        <f t="shared" si="61"/>
        <v>0</v>
      </c>
      <c r="AH223" s="2">
        <v>44009</v>
      </c>
      <c r="AJ223" s="2">
        <v>44246</v>
      </c>
      <c r="AL223" s="3">
        <f t="shared" si="62"/>
        <v>0</v>
      </c>
      <c r="AM223" s="3">
        <f t="shared" si="63"/>
        <v>-44536</v>
      </c>
      <c r="AN223" s="9">
        <v>290</v>
      </c>
      <c r="AO223" s="9">
        <f t="shared" si="64"/>
        <v>290</v>
      </c>
      <c r="AP223" s="9">
        <f t="shared" si="65"/>
        <v>290</v>
      </c>
      <c r="AQ223" s="3">
        <v>1</v>
      </c>
      <c r="AR223" s="3">
        <v>1</v>
      </c>
      <c r="AS223" s="9">
        <f t="shared" si="51"/>
        <v>2</v>
      </c>
      <c r="AT223" s="3">
        <v>39</v>
      </c>
      <c r="AU223" s="3" t="s">
        <v>16</v>
      </c>
      <c r="AV223" s="3">
        <v>1</v>
      </c>
      <c r="AW223" s="3" t="s">
        <v>17</v>
      </c>
      <c r="AX223" s="10">
        <v>44536</v>
      </c>
      <c r="AY223" s="9">
        <v>6529.2846317000003</v>
      </c>
      <c r="AZ223" s="9">
        <v>2</v>
      </c>
      <c r="BA223" s="9">
        <f t="shared" si="66"/>
        <v>2</v>
      </c>
    </row>
    <row r="224" spans="1:53" x14ac:dyDescent="0.25">
      <c r="A224" s="1">
        <v>8137</v>
      </c>
      <c r="B224" s="1">
        <v>1</v>
      </c>
      <c r="C224" s="1">
        <v>1</v>
      </c>
      <c r="D224" s="1">
        <v>2</v>
      </c>
      <c r="E224" s="9">
        <f t="shared" si="52"/>
        <v>0</v>
      </c>
      <c r="H224" s="9" t="e">
        <f>VLOOKUP(A224,'[1]omicron cases'!$A$2:$L$29,5,0)</f>
        <v>#N/A</v>
      </c>
      <c r="I224" s="9" t="e">
        <f t="shared" si="53"/>
        <v>#N/A</v>
      </c>
      <c r="J224" s="9">
        <f t="shared" si="54"/>
        <v>0</v>
      </c>
      <c r="K224" s="9">
        <f t="shared" si="55"/>
        <v>1</v>
      </c>
      <c r="L224" s="9" cm="1">
        <f t="array" ref="L224">IF(M224,M224-G224,NA)</f>
        <v>44466</v>
      </c>
      <c r="M224" s="10">
        <v>44466</v>
      </c>
      <c r="N224" s="9">
        <v>1476.1832993</v>
      </c>
      <c r="O224" s="12">
        <f t="shared" si="56"/>
        <v>44536</v>
      </c>
      <c r="P224" s="9">
        <f t="shared" si="67"/>
        <v>44466</v>
      </c>
      <c r="Q224" s="9">
        <f t="shared" si="57"/>
        <v>-70</v>
      </c>
      <c r="R224" s="2">
        <v>44536</v>
      </c>
      <c r="S224" s="1" t="s">
        <v>1</v>
      </c>
      <c r="T224" s="1" t="s">
        <v>4</v>
      </c>
      <c r="U224" s="11">
        <f t="shared" si="58"/>
        <v>0</v>
      </c>
      <c r="V224" s="2">
        <v>44550</v>
      </c>
      <c r="W224" s="1" t="s">
        <v>1</v>
      </c>
      <c r="X224" s="1" t="s">
        <v>4</v>
      </c>
      <c r="Y224" s="11">
        <f t="shared" si="59"/>
        <v>0</v>
      </c>
      <c r="AC224" s="11">
        <f t="shared" si="60"/>
        <v>0</v>
      </c>
      <c r="AG224" s="11">
        <f t="shared" si="61"/>
        <v>0</v>
      </c>
      <c r="AJ224" s="2">
        <v>44260</v>
      </c>
      <c r="AK224" s="2">
        <v>44536</v>
      </c>
      <c r="AL224" s="3">
        <f t="shared" si="62"/>
        <v>0</v>
      </c>
      <c r="AM224" s="3">
        <f t="shared" si="63"/>
        <v>70</v>
      </c>
      <c r="AN224" s="9">
        <v>-70</v>
      </c>
      <c r="AO224" s="9">
        <f t="shared" si="64"/>
        <v>206</v>
      </c>
      <c r="AP224" s="9">
        <f t="shared" si="65"/>
        <v>206</v>
      </c>
      <c r="AQ224" s="3">
        <v>1</v>
      </c>
      <c r="AR224" s="3">
        <v>1</v>
      </c>
      <c r="AS224" s="9">
        <f t="shared" si="51"/>
        <v>2</v>
      </c>
      <c r="AT224" s="3">
        <v>57</v>
      </c>
      <c r="AU224" s="3" t="s">
        <v>16</v>
      </c>
      <c r="AV224" s="3">
        <v>1</v>
      </c>
      <c r="AW224" s="3" t="s">
        <v>17</v>
      </c>
      <c r="AX224" s="10">
        <v>44466</v>
      </c>
      <c r="AY224" s="9">
        <v>1476.1832993</v>
      </c>
      <c r="AZ224" s="9">
        <v>1</v>
      </c>
      <c r="BA224" s="9">
        <f t="shared" si="66"/>
        <v>2</v>
      </c>
    </row>
    <row r="225" spans="1:53" x14ac:dyDescent="0.25">
      <c r="A225" s="1">
        <v>8140</v>
      </c>
      <c r="B225" s="1">
        <v>1</v>
      </c>
      <c r="C225" s="1">
        <v>1</v>
      </c>
      <c r="D225" s="1">
        <v>1</v>
      </c>
      <c r="E225" s="9">
        <f t="shared" si="52"/>
        <v>1</v>
      </c>
      <c r="F225" s="11" t="s">
        <v>2</v>
      </c>
      <c r="G225" s="10">
        <v>44536</v>
      </c>
      <c r="H225" s="9" t="e">
        <f>VLOOKUP(A225,'[1]omicron cases'!$A$2:$L$29,5,0)</f>
        <v>#N/A</v>
      </c>
      <c r="I225" s="9" t="e">
        <f t="shared" si="53"/>
        <v>#N/A</v>
      </c>
      <c r="J225" s="9">
        <f t="shared" si="54"/>
        <v>0</v>
      </c>
      <c r="K225" s="9">
        <f t="shared" si="55"/>
        <v>0</v>
      </c>
      <c r="L225" s="9" cm="1">
        <f t="array" ref="L225">IF(M225,M225-G225,NA)</f>
        <v>0</v>
      </c>
      <c r="M225" s="10">
        <v>44536</v>
      </c>
      <c r="N225" s="9">
        <v>423.62597579999999</v>
      </c>
      <c r="O225" s="12">
        <f t="shared" si="56"/>
        <v>44251</v>
      </c>
      <c r="P225" s="9">
        <f t="shared" si="67"/>
        <v>44536</v>
      </c>
      <c r="Q225" s="9">
        <f t="shared" si="57"/>
        <v>285</v>
      </c>
      <c r="R225" s="2">
        <v>44536</v>
      </c>
      <c r="S225" s="1" t="s">
        <v>2</v>
      </c>
      <c r="T225" s="1" t="s">
        <v>5</v>
      </c>
      <c r="U225" s="11">
        <f t="shared" si="58"/>
        <v>1</v>
      </c>
      <c r="Y225" s="11">
        <f t="shared" si="59"/>
        <v>0</v>
      </c>
      <c r="AC225" s="11">
        <f t="shared" si="60"/>
        <v>0</v>
      </c>
      <c r="AG225" s="11">
        <f t="shared" si="61"/>
        <v>0</v>
      </c>
      <c r="AJ225" s="2">
        <v>44251</v>
      </c>
      <c r="AL225" s="3">
        <f t="shared" si="62"/>
        <v>0</v>
      </c>
      <c r="AM225" s="3">
        <f t="shared" si="63"/>
        <v>-44536</v>
      </c>
      <c r="AN225" s="9">
        <v>285</v>
      </c>
      <c r="AO225" s="9">
        <f t="shared" si="64"/>
        <v>285</v>
      </c>
      <c r="AP225" s="9">
        <f t="shared" si="65"/>
        <v>285</v>
      </c>
      <c r="AQ225" s="3">
        <v>1</v>
      </c>
      <c r="AR225" s="3">
        <v>1</v>
      </c>
      <c r="AS225" s="9">
        <f t="shared" si="51"/>
        <v>2</v>
      </c>
      <c r="AT225" s="3">
        <v>35</v>
      </c>
      <c r="AU225" s="3" t="s">
        <v>16</v>
      </c>
      <c r="AV225" s="3">
        <v>1</v>
      </c>
      <c r="AX225" s="10">
        <v>44536</v>
      </c>
      <c r="AY225" s="9">
        <v>423.62597579999999</v>
      </c>
      <c r="AZ225" s="9">
        <v>1</v>
      </c>
      <c r="BA225" s="9">
        <f t="shared" si="66"/>
        <v>2</v>
      </c>
    </row>
    <row r="226" spans="1:53" ht="12.95" customHeight="1" x14ac:dyDescent="0.25">
      <c r="A226" s="1">
        <v>8142</v>
      </c>
      <c r="B226" s="1">
        <v>1</v>
      </c>
      <c r="C226" s="1">
        <v>1</v>
      </c>
      <c r="D226" s="1">
        <v>1</v>
      </c>
      <c r="E226" s="9">
        <f t="shared" si="52"/>
        <v>0</v>
      </c>
      <c r="H226" s="9" t="e">
        <f>VLOOKUP(A226,'[1]omicron cases'!$A$2:$L$29,5,0)</f>
        <v>#N/A</v>
      </c>
      <c r="I226" s="9" t="e">
        <f t="shared" si="53"/>
        <v>#N/A</v>
      </c>
      <c r="J226" s="9">
        <f t="shared" si="54"/>
        <v>1</v>
      </c>
      <c r="K226" s="9">
        <f t="shared" si="55"/>
        <v>1</v>
      </c>
      <c r="L226" s="9" cm="1">
        <f t="array" ref="L226">IF(M226,M226-G226,NA)</f>
        <v>44516</v>
      </c>
      <c r="M226" s="10">
        <v>44516</v>
      </c>
      <c r="N226" s="9">
        <v>9470.9513416999998</v>
      </c>
      <c r="O226" s="12">
        <f t="shared" si="56"/>
        <v>44540</v>
      </c>
      <c r="P226" s="9">
        <f t="shared" si="67"/>
        <v>105</v>
      </c>
      <c r="Q226" s="9">
        <f t="shared" si="57"/>
        <v>-24</v>
      </c>
      <c r="R226" s="2">
        <v>44530</v>
      </c>
      <c r="S226" s="1" t="s">
        <v>1</v>
      </c>
      <c r="T226" s="1" t="s">
        <v>5</v>
      </c>
      <c r="U226" s="11">
        <f t="shared" si="58"/>
        <v>0</v>
      </c>
      <c r="V226" s="2">
        <v>44553</v>
      </c>
      <c r="W226" s="1" t="s">
        <v>1</v>
      </c>
      <c r="X226" s="1" t="s">
        <v>4</v>
      </c>
      <c r="Y226" s="11">
        <f t="shared" si="59"/>
        <v>0</v>
      </c>
      <c r="AC226" s="11">
        <f t="shared" si="60"/>
        <v>0</v>
      </c>
      <c r="AG226" s="11">
        <f t="shared" si="61"/>
        <v>0</v>
      </c>
      <c r="AH226" s="2">
        <v>44411</v>
      </c>
      <c r="AJ226" s="2">
        <v>44252</v>
      </c>
      <c r="AK226" s="2">
        <v>44540</v>
      </c>
      <c r="AL226" s="3">
        <f t="shared" si="62"/>
        <v>0</v>
      </c>
      <c r="AM226" s="3">
        <f t="shared" si="63"/>
        <v>24</v>
      </c>
      <c r="AN226" s="9">
        <v>-24</v>
      </c>
      <c r="AO226" s="9">
        <f t="shared" si="64"/>
        <v>264</v>
      </c>
      <c r="AP226" s="9">
        <f t="shared" si="65"/>
        <v>264</v>
      </c>
      <c r="AQ226" s="3">
        <v>1</v>
      </c>
      <c r="AR226" s="3">
        <v>1</v>
      </c>
      <c r="AS226" s="9">
        <f t="shared" si="51"/>
        <v>2</v>
      </c>
      <c r="AT226" s="3">
        <v>56</v>
      </c>
      <c r="AU226" s="3" t="s">
        <v>16</v>
      </c>
      <c r="AV226" s="3">
        <v>1</v>
      </c>
      <c r="AW226" s="3" t="s">
        <v>17</v>
      </c>
      <c r="AX226" s="10">
        <v>44516</v>
      </c>
      <c r="AY226" s="9">
        <v>9470.9513416999998</v>
      </c>
      <c r="AZ226" s="9">
        <v>1</v>
      </c>
      <c r="BA226" s="9">
        <f t="shared" si="66"/>
        <v>2</v>
      </c>
    </row>
    <row r="227" spans="1:53" x14ac:dyDescent="0.25">
      <c r="A227" s="1">
        <v>8144</v>
      </c>
      <c r="B227" s="1">
        <v>1</v>
      </c>
      <c r="C227" s="1">
        <v>1</v>
      </c>
      <c r="D227" s="1">
        <v>1</v>
      </c>
      <c r="E227" s="9">
        <f t="shared" si="52"/>
        <v>0</v>
      </c>
      <c r="H227" s="9" t="e">
        <f>VLOOKUP(A227,'[1]omicron cases'!$A$2:$L$29,5,0)</f>
        <v>#N/A</v>
      </c>
      <c r="I227" s="9" t="e">
        <f t="shared" si="53"/>
        <v>#N/A</v>
      </c>
      <c r="J227" s="9">
        <f t="shared" si="54"/>
        <v>1</v>
      </c>
      <c r="K227" s="9">
        <f t="shared" si="55"/>
        <v>0</v>
      </c>
      <c r="L227" s="9" cm="1">
        <f t="array" ref="L227">IF(M227,M227-G227,NA)</f>
        <v>44544</v>
      </c>
      <c r="M227" s="10">
        <v>44544</v>
      </c>
      <c r="N227" s="9">
        <v>51.944049200000002</v>
      </c>
      <c r="O227" s="12">
        <f t="shared" si="56"/>
        <v>44316</v>
      </c>
      <c r="P227" s="9">
        <f t="shared" si="67"/>
        <v>350</v>
      </c>
      <c r="Q227" s="9">
        <f t="shared" si="57"/>
        <v>228</v>
      </c>
      <c r="R227" s="2">
        <v>44544</v>
      </c>
      <c r="S227" s="1" t="s">
        <v>1</v>
      </c>
      <c r="T227" s="1" t="s">
        <v>5</v>
      </c>
      <c r="U227" s="11">
        <f t="shared" si="58"/>
        <v>0</v>
      </c>
      <c r="V227" s="2">
        <v>44550</v>
      </c>
      <c r="W227" s="1" t="s">
        <v>1</v>
      </c>
      <c r="X227" s="1" t="s">
        <v>5</v>
      </c>
      <c r="Y227" s="11">
        <f t="shared" si="59"/>
        <v>0</v>
      </c>
      <c r="AC227" s="11">
        <f t="shared" si="60"/>
        <v>0</v>
      </c>
      <c r="AG227" s="11">
        <f t="shared" si="61"/>
        <v>0</v>
      </c>
      <c r="AH227" s="2">
        <v>44194</v>
      </c>
      <c r="AJ227" s="2">
        <v>44316</v>
      </c>
      <c r="AL227" s="3">
        <f t="shared" si="62"/>
        <v>0</v>
      </c>
      <c r="AM227" s="3">
        <f t="shared" si="63"/>
        <v>-44544</v>
      </c>
      <c r="AN227" s="9">
        <v>228</v>
      </c>
      <c r="AO227" s="9">
        <f t="shared" si="64"/>
        <v>228</v>
      </c>
      <c r="AP227" s="9">
        <f t="shared" si="65"/>
        <v>228</v>
      </c>
      <c r="AQ227" s="3">
        <v>1</v>
      </c>
      <c r="AR227" s="3">
        <v>1</v>
      </c>
      <c r="AS227" s="9">
        <f t="shared" si="51"/>
        <v>2</v>
      </c>
      <c r="AT227" s="3">
        <v>43</v>
      </c>
      <c r="AU227" s="3" t="s">
        <v>16</v>
      </c>
      <c r="AV227" s="3">
        <v>1</v>
      </c>
      <c r="AW227" s="3" t="s">
        <v>17</v>
      </c>
      <c r="AX227" s="10">
        <v>44544</v>
      </c>
      <c r="AY227" s="9">
        <v>51.944049200000002</v>
      </c>
      <c r="AZ227" s="9">
        <v>2</v>
      </c>
      <c r="BA227" s="9">
        <f t="shared" si="66"/>
        <v>2</v>
      </c>
    </row>
    <row r="228" spans="1:53" x14ac:dyDescent="0.25">
      <c r="A228" s="1">
        <v>8150</v>
      </c>
      <c r="B228" s="1">
        <v>1</v>
      </c>
      <c r="C228" s="1">
        <v>1</v>
      </c>
      <c r="D228" s="1">
        <v>1</v>
      </c>
      <c r="E228" s="9">
        <f t="shared" si="52"/>
        <v>1</v>
      </c>
      <c r="F228" s="11" t="s">
        <v>2</v>
      </c>
      <c r="G228" s="10">
        <v>44532</v>
      </c>
      <c r="H228" s="9" t="e">
        <f>VLOOKUP(A228,'[1]omicron cases'!$A$2:$L$29,5,0)</f>
        <v>#N/A</v>
      </c>
      <c r="I228" s="9" t="e">
        <f t="shared" si="53"/>
        <v>#N/A</v>
      </c>
      <c r="J228" s="9">
        <f t="shared" si="54"/>
        <v>0</v>
      </c>
      <c r="K228" s="9">
        <f t="shared" si="55"/>
        <v>0</v>
      </c>
      <c r="L228" s="9" cm="1">
        <f t="array" ref="L228">IF(M228,M228-G228,NA)</f>
        <v>0</v>
      </c>
      <c r="M228" s="10">
        <v>44532</v>
      </c>
      <c r="N228" s="9">
        <v>619.22460490000003</v>
      </c>
      <c r="O228" s="12">
        <f t="shared" si="56"/>
        <v>44252</v>
      </c>
      <c r="P228" s="9">
        <f t="shared" si="67"/>
        <v>44532</v>
      </c>
      <c r="Q228" s="9">
        <f t="shared" si="57"/>
        <v>280</v>
      </c>
      <c r="R228" s="2">
        <v>44532</v>
      </c>
      <c r="S228" s="1" t="s">
        <v>2</v>
      </c>
      <c r="T228" s="1" t="s">
        <v>5</v>
      </c>
      <c r="U228" s="11">
        <f t="shared" si="58"/>
        <v>1</v>
      </c>
      <c r="V228" s="2">
        <v>44544</v>
      </c>
      <c r="W228" s="1" t="s">
        <v>1</v>
      </c>
      <c r="X228" s="1" t="s">
        <v>4</v>
      </c>
      <c r="Y228" s="11">
        <f t="shared" si="59"/>
        <v>0</v>
      </c>
      <c r="AC228" s="11">
        <f t="shared" si="60"/>
        <v>0</v>
      </c>
      <c r="AG228" s="11">
        <f t="shared" si="61"/>
        <v>0</v>
      </c>
      <c r="AJ228" s="2">
        <v>44252</v>
      </c>
      <c r="AL228" s="3">
        <f t="shared" si="62"/>
        <v>0</v>
      </c>
      <c r="AM228" s="3">
        <f t="shared" si="63"/>
        <v>-44532</v>
      </c>
      <c r="AN228" s="9">
        <v>280</v>
      </c>
      <c r="AO228" s="9">
        <f t="shared" si="64"/>
        <v>280</v>
      </c>
      <c r="AP228" s="9">
        <f t="shared" si="65"/>
        <v>280</v>
      </c>
      <c r="AQ228" s="3">
        <v>1</v>
      </c>
      <c r="AR228" s="3">
        <v>1</v>
      </c>
      <c r="AS228" s="9">
        <f t="shared" si="51"/>
        <v>2</v>
      </c>
      <c r="AT228" s="3">
        <v>37</v>
      </c>
      <c r="AU228" s="3" t="s">
        <v>16</v>
      </c>
      <c r="AV228" s="3">
        <v>1</v>
      </c>
      <c r="AW228" s="3" t="s">
        <v>17</v>
      </c>
      <c r="AX228" s="10">
        <v>44532</v>
      </c>
      <c r="AY228" s="9">
        <v>619.22460490000003</v>
      </c>
      <c r="AZ228" s="9">
        <v>2</v>
      </c>
      <c r="BA228" s="9">
        <f t="shared" si="66"/>
        <v>2</v>
      </c>
    </row>
    <row r="229" spans="1:53" x14ac:dyDescent="0.25">
      <c r="A229" s="1">
        <v>10005</v>
      </c>
      <c r="B229" s="1">
        <v>2</v>
      </c>
      <c r="C229" s="1">
        <v>1</v>
      </c>
      <c r="D229" s="1">
        <v>1</v>
      </c>
      <c r="E229" s="9">
        <f t="shared" si="52"/>
        <v>0</v>
      </c>
      <c r="H229" s="9" t="e">
        <f>VLOOKUP(A229,'[1]omicron cases'!$A$2:$L$29,5,0)</f>
        <v>#N/A</v>
      </c>
      <c r="I229" s="9" t="e">
        <f t="shared" si="53"/>
        <v>#N/A</v>
      </c>
      <c r="J229" s="9">
        <f t="shared" si="54"/>
        <v>0</v>
      </c>
      <c r="K229" s="9">
        <f t="shared" si="55"/>
        <v>0</v>
      </c>
      <c r="L229" s="9" t="e" cm="1">
        <f t="array" ref="L229">IF(M229,M229-G229,NA)</f>
        <v>#NAME?</v>
      </c>
      <c r="M229" s="10"/>
      <c r="O229" s="12">
        <f t="shared" si="56"/>
        <v>44270</v>
      </c>
      <c r="P229" s="9">
        <f t="shared" si="67"/>
        <v>0</v>
      </c>
      <c r="Q229" s="9">
        <f t="shared" si="57"/>
        <v>-44270</v>
      </c>
      <c r="R229" s="2">
        <v>44525</v>
      </c>
      <c r="S229" s="1" t="s">
        <v>1</v>
      </c>
      <c r="T229" s="1" t="s">
        <v>5</v>
      </c>
      <c r="U229" s="11">
        <f t="shared" si="58"/>
        <v>0</v>
      </c>
      <c r="Y229" s="11">
        <f t="shared" si="59"/>
        <v>0</v>
      </c>
      <c r="AC229" s="11">
        <f t="shared" si="60"/>
        <v>0</v>
      </c>
      <c r="AG229" s="11">
        <f t="shared" si="61"/>
        <v>0</v>
      </c>
      <c r="AJ229" s="2">
        <v>44270</v>
      </c>
      <c r="AL229" s="3">
        <f t="shared" si="62"/>
        <v>0</v>
      </c>
      <c r="AM229" s="3">
        <f t="shared" si="63"/>
        <v>0</v>
      </c>
      <c r="AN229" s="9">
        <v>-44270</v>
      </c>
      <c r="AO229" s="9">
        <f t="shared" si="64"/>
        <v>-44270</v>
      </c>
      <c r="AP229" s="9">
        <f t="shared" si="65"/>
        <v>-44270</v>
      </c>
      <c r="AQ229" s="3">
        <v>1</v>
      </c>
      <c r="AR229" s="3">
        <v>1</v>
      </c>
      <c r="AS229" s="9">
        <f t="shared" si="51"/>
        <v>3</v>
      </c>
      <c r="AT229" s="3">
        <v>38</v>
      </c>
      <c r="AU229" s="3" t="s">
        <v>16</v>
      </c>
      <c r="AV229" s="3">
        <v>1</v>
      </c>
      <c r="AW229" s="3" t="s">
        <v>17</v>
      </c>
      <c r="AX229" s="10"/>
      <c r="AY229" s="9"/>
      <c r="AZ229" s="9"/>
      <c r="BA229" s="9">
        <f t="shared" si="66"/>
        <v>3</v>
      </c>
    </row>
    <row r="230" spans="1:53" x14ac:dyDescent="0.25">
      <c r="A230" s="1">
        <v>10010</v>
      </c>
      <c r="B230" s="1">
        <v>2</v>
      </c>
      <c r="C230" s="1">
        <v>1</v>
      </c>
      <c r="D230" s="1">
        <v>1</v>
      </c>
      <c r="E230" s="9">
        <f t="shared" si="52"/>
        <v>1</v>
      </c>
      <c r="F230" s="11" t="s">
        <v>2</v>
      </c>
      <c r="G230" s="10">
        <v>44530</v>
      </c>
      <c r="H230" s="9" t="e">
        <f>VLOOKUP(A230,'[1]omicron cases'!$A$2:$L$29,5,0)</f>
        <v>#N/A</v>
      </c>
      <c r="I230" s="9" t="e">
        <f t="shared" si="53"/>
        <v>#N/A</v>
      </c>
      <c r="J230" s="9">
        <f t="shared" si="54"/>
        <v>0</v>
      </c>
      <c r="K230" s="9">
        <f t="shared" si="55"/>
        <v>0</v>
      </c>
      <c r="L230" s="9" cm="1">
        <f t="array" ref="L230">IF(M230,M230-G230,NA)</f>
        <v>0</v>
      </c>
      <c r="M230" s="10">
        <v>44530</v>
      </c>
      <c r="N230" s="9">
        <v>6323.5109184000003</v>
      </c>
      <c r="O230" s="12">
        <f t="shared" si="56"/>
        <v>44253</v>
      </c>
      <c r="P230" s="9">
        <f t="shared" si="67"/>
        <v>44530</v>
      </c>
      <c r="Q230" s="9">
        <f t="shared" si="57"/>
        <v>277</v>
      </c>
      <c r="R230" s="2">
        <v>44530</v>
      </c>
      <c r="S230" s="1" t="s">
        <v>2</v>
      </c>
      <c r="T230" s="1" t="s">
        <v>5</v>
      </c>
      <c r="U230" s="11">
        <f t="shared" si="58"/>
        <v>1</v>
      </c>
      <c r="V230" s="2">
        <v>44538</v>
      </c>
      <c r="W230" s="1" t="s">
        <v>2</v>
      </c>
      <c r="X230" s="1" t="s">
        <v>5</v>
      </c>
      <c r="Y230" s="11">
        <f t="shared" si="59"/>
        <v>1</v>
      </c>
      <c r="AC230" s="11">
        <f t="shared" si="60"/>
        <v>0</v>
      </c>
      <c r="AG230" s="11">
        <f t="shared" si="61"/>
        <v>0</v>
      </c>
      <c r="AJ230" s="2">
        <v>44253</v>
      </c>
      <c r="AL230" s="3">
        <f t="shared" si="62"/>
        <v>0</v>
      </c>
      <c r="AM230" s="3">
        <f t="shared" si="63"/>
        <v>-44530</v>
      </c>
      <c r="AN230" s="9">
        <v>277</v>
      </c>
      <c r="AO230" s="9">
        <f t="shared" si="64"/>
        <v>277</v>
      </c>
      <c r="AP230" s="9">
        <f t="shared" si="65"/>
        <v>277</v>
      </c>
      <c r="AQ230" s="3">
        <v>1</v>
      </c>
      <c r="AR230" s="3">
        <v>1</v>
      </c>
      <c r="AS230" s="9">
        <f t="shared" si="51"/>
        <v>2</v>
      </c>
      <c r="AT230" s="3">
        <v>30</v>
      </c>
      <c r="AU230" s="3" t="s">
        <v>16</v>
      </c>
      <c r="AV230" s="3">
        <v>1</v>
      </c>
      <c r="AW230" s="3" t="s">
        <v>17</v>
      </c>
      <c r="AX230" s="10">
        <v>44530</v>
      </c>
      <c r="AY230" s="9">
        <v>6323.5109184000003</v>
      </c>
      <c r="AZ230" s="9">
        <v>2</v>
      </c>
      <c r="BA230" s="9">
        <f t="shared" si="66"/>
        <v>2</v>
      </c>
    </row>
    <row r="231" spans="1:53" x14ac:dyDescent="0.25">
      <c r="A231" s="1">
        <v>10017</v>
      </c>
      <c r="B231" s="1">
        <v>2</v>
      </c>
      <c r="C231" s="1">
        <v>1</v>
      </c>
      <c r="D231" s="1">
        <v>1</v>
      </c>
      <c r="E231" s="9">
        <f t="shared" si="52"/>
        <v>0</v>
      </c>
      <c r="H231" s="9" t="e">
        <f>VLOOKUP(A231,'[1]omicron cases'!$A$2:$L$29,5,0)</f>
        <v>#N/A</v>
      </c>
      <c r="I231" s="9" t="e">
        <f t="shared" si="53"/>
        <v>#N/A</v>
      </c>
      <c r="J231" s="9">
        <f t="shared" si="54"/>
        <v>1</v>
      </c>
      <c r="K231" s="9">
        <f t="shared" si="55"/>
        <v>1</v>
      </c>
      <c r="L231" s="9" cm="1">
        <f t="array" ref="L231">IF(M231,M231-G231,NA)</f>
        <v>44536</v>
      </c>
      <c r="M231" s="10">
        <v>44536</v>
      </c>
      <c r="N231" s="9">
        <v>3464.2781746000001</v>
      </c>
      <c r="O231" s="12">
        <f t="shared" si="56"/>
        <v>44516</v>
      </c>
      <c r="P231" s="9">
        <f t="shared" si="67"/>
        <v>502</v>
      </c>
      <c r="Q231" s="9">
        <f t="shared" si="57"/>
        <v>20</v>
      </c>
      <c r="R231" s="2">
        <v>44536</v>
      </c>
      <c r="S231" s="1" t="s">
        <v>1</v>
      </c>
      <c r="T231" s="1" t="s">
        <v>5</v>
      </c>
      <c r="U231" s="11">
        <f t="shared" si="58"/>
        <v>0</v>
      </c>
      <c r="Y231" s="11">
        <f t="shared" si="59"/>
        <v>0</v>
      </c>
      <c r="AC231" s="11">
        <f t="shared" si="60"/>
        <v>0</v>
      </c>
      <c r="AG231" s="11">
        <f t="shared" si="61"/>
        <v>0</v>
      </c>
      <c r="AH231" s="2">
        <v>44034</v>
      </c>
      <c r="AJ231" s="2">
        <v>44251</v>
      </c>
      <c r="AK231" s="2">
        <v>44516</v>
      </c>
      <c r="AL231" s="3">
        <f t="shared" si="62"/>
        <v>1</v>
      </c>
      <c r="AM231" s="3">
        <f t="shared" si="63"/>
        <v>-20</v>
      </c>
      <c r="AN231" s="9">
        <v>20</v>
      </c>
      <c r="AO231" s="9">
        <f t="shared" si="64"/>
        <v>285</v>
      </c>
      <c r="AP231" s="9">
        <f t="shared" si="65"/>
        <v>20</v>
      </c>
      <c r="AQ231" s="3">
        <v>1</v>
      </c>
      <c r="AR231" s="3">
        <v>1</v>
      </c>
      <c r="AS231" s="9">
        <f t="shared" si="51"/>
        <v>1</v>
      </c>
      <c r="AT231" s="3">
        <v>41</v>
      </c>
      <c r="AU231" s="3" t="s">
        <v>16</v>
      </c>
      <c r="AV231" s="3">
        <v>1</v>
      </c>
      <c r="AW231" s="3" t="s">
        <v>17</v>
      </c>
      <c r="AX231" s="10">
        <v>44536</v>
      </c>
      <c r="AY231" s="9">
        <v>3464.2781746000001</v>
      </c>
      <c r="AZ231" s="9">
        <v>2</v>
      </c>
      <c r="BA231" s="9">
        <f t="shared" si="66"/>
        <v>1</v>
      </c>
    </row>
    <row r="232" spans="1:53" ht="12.95" customHeight="1" x14ac:dyDescent="0.25">
      <c r="A232" s="1">
        <v>10024</v>
      </c>
      <c r="B232" s="1">
        <v>2</v>
      </c>
      <c r="C232" s="1">
        <v>1</v>
      </c>
      <c r="D232" s="1">
        <v>1</v>
      </c>
      <c r="E232" s="9">
        <f t="shared" si="52"/>
        <v>0</v>
      </c>
      <c r="H232" s="9" t="e">
        <f>VLOOKUP(A232,'[1]omicron cases'!$A$2:$L$29,5,0)</f>
        <v>#N/A</v>
      </c>
      <c r="I232" s="9" t="e">
        <f t="shared" si="53"/>
        <v>#N/A</v>
      </c>
      <c r="J232" s="9">
        <f t="shared" si="54"/>
        <v>0</v>
      </c>
      <c r="K232" s="9">
        <f t="shared" si="55"/>
        <v>1</v>
      </c>
      <c r="L232" s="9" t="e" cm="1">
        <f t="array" ref="L232">IF(M232,M232-G232,NA)</f>
        <v>#NAME?</v>
      </c>
      <c r="M232" s="10"/>
      <c r="O232" s="12">
        <f t="shared" si="56"/>
        <v>44531</v>
      </c>
      <c r="P232" s="9">
        <f t="shared" si="67"/>
        <v>0</v>
      </c>
      <c r="Q232" s="9">
        <f t="shared" si="57"/>
        <v>-44531</v>
      </c>
      <c r="R232" s="2">
        <v>44536</v>
      </c>
      <c r="S232" s="1" t="s">
        <v>1</v>
      </c>
      <c r="T232" s="1" t="s">
        <v>5</v>
      </c>
      <c r="U232" s="11">
        <f t="shared" si="58"/>
        <v>0</v>
      </c>
      <c r="Y232" s="11">
        <f t="shared" si="59"/>
        <v>0</v>
      </c>
      <c r="AC232" s="11">
        <f t="shared" si="60"/>
        <v>0</v>
      </c>
      <c r="AG232" s="11">
        <f t="shared" si="61"/>
        <v>0</v>
      </c>
      <c r="AJ232" s="2">
        <v>44252</v>
      </c>
      <c r="AK232" s="2">
        <v>44531</v>
      </c>
      <c r="AL232" s="3">
        <f t="shared" si="62"/>
        <v>0</v>
      </c>
      <c r="AM232" s="3">
        <f t="shared" si="63"/>
        <v>44531</v>
      </c>
      <c r="AN232" s="9">
        <v>-44531</v>
      </c>
      <c r="AO232" s="9">
        <f t="shared" si="64"/>
        <v>-44252</v>
      </c>
      <c r="AP232" s="9">
        <f t="shared" si="65"/>
        <v>-44252</v>
      </c>
      <c r="AQ232" s="3">
        <v>1</v>
      </c>
      <c r="AR232" s="3">
        <v>1</v>
      </c>
      <c r="AS232" s="9">
        <f t="shared" si="51"/>
        <v>3</v>
      </c>
      <c r="AT232" s="3">
        <v>52</v>
      </c>
      <c r="AU232" s="3" t="s">
        <v>16</v>
      </c>
      <c r="AV232" s="3">
        <v>1</v>
      </c>
      <c r="AW232" s="3" t="s">
        <v>17</v>
      </c>
      <c r="AX232" s="10"/>
      <c r="AY232" s="9"/>
      <c r="AZ232" s="9"/>
      <c r="BA232" s="9">
        <f t="shared" si="66"/>
        <v>3</v>
      </c>
    </row>
    <row r="233" spans="1:53" ht="12.95" customHeight="1" x14ac:dyDescent="0.25">
      <c r="A233" s="1">
        <v>10030</v>
      </c>
      <c r="B233" s="1">
        <v>2</v>
      </c>
      <c r="C233" s="1">
        <v>1</v>
      </c>
      <c r="D233" s="1">
        <v>1</v>
      </c>
      <c r="E233" s="9">
        <f t="shared" si="52"/>
        <v>0</v>
      </c>
      <c r="H233" s="9" t="e">
        <f>VLOOKUP(A233,'[1]omicron cases'!$A$2:$L$29,5,0)</f>
        <v>#N/A</v>
      </c>
      <c r="I233" s="9" t="e">
        <f t="shared" si="53"/>
        <v>#N/A</v>
      </c>
      <c r="J233" s="9">
        <f t="shared" si="54"/>
        <v>0</v>
      </c>
      <c r="K233" s="9">
        <f t="shared" si="55"/>
        <v>0</v>
      </c>
      <c r="L233" s="9" t="e" cm="1">
        <f t="array" ref="L233">IF(M233,M233-G233,NA)</f>
        <v>#NAME?</v>
      </c>
      <c r="M233" s="10"/>
      <c r="O233" s="12">
        <f t="shared" si="56"/>
        <v>44253</v>
      </c>
      <c r="P233" s="9">
        <f t="shared" si="67"/>
        <v>0</v>
      </c>
      <c r="Q233" s="9">
        <f t="shared" si="57"/>
        <v>-44253</v>
      </c>
      <c r="R233" s="2">
        <v>44532</v>
      </c>
      <c r="S233" s="1" t="s">
        <v>1</v>
      </c>
      <c r="T233" s="1" t="s">
        <v>5</v>
      </c>
      <c r="U233" s="11">
        <f t="shared" si="58"/>
        <v>0</v>
      </c>
      <c r="Y233" s="11">
        <f t="shared" si="59"/>
        <v>0</v>
      </c>
      <c r="AC233" s="11">
        <f t="shared" si="60"/>
        <v>0</v>
      </c>
      <c r="AG233" s="11">
        <f t="shared" si="61"/>
        <v>0</v>
      </c>
      <c r="AJ233" s="2">
        <v>44253</v>
      </c>
      <c r="AL233" s="3">
        <f t="shared" si="62"/>
        <v>0</v>
      </c>
      <c r="AM233" s="3">
        <f t="shared" si="63"/>
        <v>0</v>
      </c>
      <c r="AN233" s="9">
        <v>-44253</v>
      </c>
      <c r="AO233" s="9">
        <f t="shared" si="64"/>
        <v>-44253</v>
      </c>
      <c r="AP233" s="9">
        <f t="shared" si="65"/>
        <v>-44253</v>
      </c>
      <c r="AQ233" s="3">
        <v>1</v>
      </c>
      <c r="AR233" s="3">
        <v>1</v>
      </c>
      <c r="AS233" s="9">
        <f t="shared" si="51"/>
        <v>3</v>
      </c>
      <c r="AT233" s="3">
        <v>34</v>
      </c>
      <c r="AU233" s="3" t="s">
        <v>16</v>
      </c>
      <c r="AV233" s="3">
        <v>1</v>
      </c>
      <c r="AW233" s="3" t="s">
        <v>17</v>
      </c>
      <c r="AX233" s="10"/>
      <c r="AY233" s="9"/>
      <c r="AZ233" s="9"/>
      <c r="BA233" s="9">
        <f t="shared" si="66"/>
        <v>3</v>
      </c>
    </row>
    <row r="234" spans="1:53" ht="12.95" customHeight="1" x14ac:dyDescent="0.25">
      <c r="A234" s="1">
        <v>10031</v>
      </c>
      <c r="B234" s="1">
        <v>2</v>
      </c>
      <c r="C234" s="1">
        <v>1</v>
      </c>
      <c r="D234" s="1">
        <v>1</v>
      </c>
      <c r="E234" s="9">
        <f t="shared" si="52"/>
        <v>0</v>
      </c>
      <c r="H234" s="9" t="e">
        <f>VLOOKUP(A234,'[1]omicron cases'!$A$2:$L$29,5,0)</f>
        <v>#N/A</v>
      </c>
      <c r="I234" s="9" t="e">
        <f t="shared" si="53"/>
        <v>#N/A</v>
      </c>
      <c r="J234" s="9">
        <f t="shared" si="54"/>
        <v>1</v>
      </c>
      <c r="K234" s="9">
        <f t="shared" si="55"/>
        <v>1</v>
      </c>
      <c r="L234" s="9" t="e" cm="1">
        <f t="array" ref="L234">IF(M234,M234-G234,NA)</f>
        <v>#NAME?</v>
      </c>
      <c r="M234" s="10"/>
      <c r="O234" s="12">
        <f t="shared" si="56"/>
        <v>44523</v>
      </c>
      <c r="P234" s="9">
        <f t="shared" si="67"/>
        <v>-44382</v>
      </c>
      <c r="Q234" s="9">
        <f t="shared" si="57"/>
        <v>-44523</v>
      </c>
      <c r="R234" s="2">
        <v>44540</v>
      </c>
      <c r="S234" s="1" t="s">
        <v>1</v>
      </c>
      <c r="T234" s="1" t="s">
        <v>5</v>
      </c>
      <c r="U234" s="11">
        <f t="shared" si="58"/>
        <v>0</v>
      </c>
      <c r="Y234" s="11">
        <f t="shared" si="59"/>
        <v>0</v>
      </c>
      <c r="AC234" s="11">
        <f t="shared" si="60"/>
        <v>0</v>
      </c>
      <c r="AG234" s="11">
        <f t="shared" si="61"/>
        <v>0</v>
      </c>
      <c r="AH234" s="2">
        <v>44382</v>
      </c>
      <c r="AJ234" s="2">
        <v>44251</v>
      </c>
      <c r="AK234" s="2">
        <v>44523</v>
      </c>
      <c r="AL234" s="3">
        <f t="shared" si="62"/>
        <v>0</v>
      </c>
      <c r="AM234" s="3">
        <f t="shared" si="63"/>
        <v>44523</v>
      </c>
      <c r="AN234" s="9">
        <v>-44523</v>
      </c>
      <c r="AO234" s="9">
        <f t="shared" si="64"/>
        <v>-44251</v>
      </c>
      <c r="AP234" s="9">
        <f t="shared" si="65"/>
        <v>-44251</v>
      </c>
      <c r="AQ234" s="3">
        <v>1</v>
      </c>
      <c r="AR234" s="3">
        <v>1</v>
      </c>
      <c r="AS234" s="9">
        <f t="shared" si="51"/>
        <v>3</v>
      </c>
      <c r="AT234" s="3">
        <v>35</v>
      </c>
      <c r="AU234" s="3" t="s">
        <v>18</v>
      </c>
      <c r="AV234" s="1">
        <v>2</v>
      </c>
      <c r="AW234" s="3" t="s">
        <v>17</v>
      </c>
      <c r="AX234" s="10"/>
      <c r="AY234" s="9"/>
      <c r="AZ234" s="9"/>
      <c r="BA234" s="9">
        <f t="shared" si="66"/>
        <v>3</v>
      </c>
    </row>
    <row r="235" spans="1:53" x14ac:dyDescent="0.25">
      <c r="A235" s="1">
        <v>10033</v>
      </c>
      <c r="B235" s="1">
        <v>2</v>
      </c>
      <c r="C235" s="1">
        <v>1</v>
      </c>
      <c r="D235" s="1">
        <v>1</v>
      </c>
      <c r="E235" s="9">
        <f t="shared" si="52"/>
        <v>1</v>
      </c>
      <c r="F235" s="11" t="s">
        <v>2</v>
      </c>
      <c r="G235" s="10">
        <v>44531</v>
      </c>
      <c r="H235" s="9" t="e">
        <f>VLOOKUP(A235,'[1]omicron cases'!$A$2:$L$29,5,0)</f>
        <v>#N/A</v>
      </c>
      <c r="I235" s="9" t="e">
        <f t="shared" si="53"/>
        <v>#N/A</v>
      </c>
      <c r="J235" s="9">
        <f t="shared" si="54"/>
        <v>1</v>
      </c>
      <c r="K235" s="9">
        <f t="shared" si="55"/>
        <v>0</v>
      </c>
      <c r="L235" s="9" t="e" cm="1">
        <f t="array" ref="L235">IF(M235,M235-G235,NA)</f>
        <v>#NAME?</v>
      </c>
      <c r="M235" s="10"/>
      <c r="O235" s="12">
        <f t="shared" si="56"/>
        <v>44284</v>
      </c>
      <c r="P235" s="9">
        <f t="shared" si="67"/>
        <v>-44034</v>
      </c>
      <c r="Q235" s="9">
        <f t="shared" si="57"/>
        <v>-44284</v>
      </c>
      <c r="R235" s="2">
        <v>44526</v>
      </c>
      <c r="S235" s="1" t="s">
        <v>1</v>
      </c>
      <c r="T235" s="1" t="s">
        <v>5</v>
      </c>
      <c r="U235" s="11">
        <f t="shared" si="58"/>
        <v>0</v>
      </c>
      <c r="V235" s="2">
        <v>44531</v>
      </c>
      <c r="W235" s="1" t="s">
        <v>2</v>
      </c>
      <c r="X235" s="1" t="s">
        <v>5</v>
      </c>
      <c r="Y235" s="11">
        <f t="shared" si="59"/>
        <v>1</v>
      </c>
      <c r="Z235" s="2">
        <v>44552</v>
      </c>
      <c r="AA235" s="1" t="s">
        <v>1</v>
      </c>
      <c r="AB235" s="1" t="s">
        <v>5</v>
      </c>
      <c r="AC235" s="11">
        <f t="shared" si="60"/>
        <v>0</v>
      </c>
      <c r="AG235" s="11">
        <f t="shared" si="61"/>
        <v>0</v>
      </c>
      <c r="AH235" s="2">
        <v>44034</v>
      </c>
      <c r="AJ235" s="2">
        <v>44284</v>
      </c>
      <c r="AL235" s="3">
        <f t="shared" si="62"/>
        <v>0</v>
      </c>
      <c r="AM235" s="3">
        <f t="shared" si="63"/>
        <v>0</v>
      </c>
      <c r="AN235" s="9">
        <v>-44284</v>
      </c>
      <c r="AO235" s="9">
        <f t="shared" si="64"/>
        <v>-44284</v>
      </c>
      <c r="AP235" s="9">
        <f t="shared" si="65"/>
        <v>-44284</v>
      </c>
      <c r="AQ235" s="3">
        <v>1</v>
      </c>
      <c r="AR235" s="3">
        <v>1</v>
      </c>
      <c r="AS235" s="9">
        <f t="shared" si="51"/>
        <v>3</v>
      </c>
      <c r="AT235" s="3">
        <v>30</v>
      </c>
      <c r="AU235" s="3" t="s">
        <v>16</v>
      </c>
      <c r="AV235" s="3">
        <v>1</v>
      </c>
      <c r="AW235" s="3" t="s">
        <v>17</v>
      </c>
      <c r="AX235" s="10"/>
      <c r="AY235" s="9"/>
      <c r="AZ235" s="9"/>
      <c r="BA235" s="9">
        <f t="shared" si="66"/>
        <v>3</v>
      </c>
    </row>
    <row r="236" spans="1:53" ht="12.95" customHeight="1" x14ac:dyDescent="0.25">
      <c r="A236" s="1">
        <v>10034</v>
      </c>
      <c r="B236" s="1">
        <v>2</v>
      </c>
      <c r="C236" s="1">
        <v>1</v>
      </c>
      <c r="D236" s="1">
        <v>1</v>
      </c>
      <c r="E236" s="9">
        <f t="shared" si="52"/>
        <v>0</v>
      </c>
      <c r="H236" s="9" t="e">
        <f>VLOOKUP(A236,'[1]omicron cases'!$A$2:$L$29,5,0)</f>
        <v>#N/A</v>
      </c>
      <c r="I236" s="9" t="e">
        <f t="shared" si="53"/>
        <v>#N/A</v>
      </c>
      <c r="J236" s="9">
        <f t="shared" si="54"/>
        <v>1</v>
      </c>
      <c r="K236" s="9">
        <f t="shared" si="55"/>
        <v>1</v>
      </c>
      <c r="L236" s="9" t="e" cm="1">
        <f t="array" ref="L236">IF(M236,M236-G236,NA)</f>
        <v>#NAME?</v>
      </c>
      <c r="M236" s="10"/>
      <c r="O236" s="12">
        <f t="shared" si="56"/>
        <v>44524</v>
      </c>
      <c r="P236" s="9">
        <f t="shared" si="67"/>
        <v>-44396</v>
      </c>
      <c r="Q236" s="9">
        <f t="shared" si="57"/>
        <v>-44524</v>
      </c>
      <c r="R236" s="2">
        <v>44531</v>
      </c>
      <c r="S236" s="1" t="s">
        <v>1</v>
      </c>
      <c r="T236" s="1" t="s">
        <v>5</v>
      </c>
      <c r="U236" s="11">
        <f t="shared" si="58"/>
        <v>0</v>
      </c>
      <c r="V236" s="2">
        <v>44554</v>
      </c>
      <c r="W236" s="1" t="s">
        <v>1</v>
      </c>
      <c r="X236" s="1" t="s">
        <v>5</v>
      </c>
      <c r="Y236" s="11">
        <f t="shared" si="59"/>
        <v>0</v>
      </c>
      <c r="AC236" s="11">
        <f t="shared" si="60"/>
        <v>0</v>
      </c>
      <c r="AG236" s="11">
        <f t="shared" si="61"/>
        <v>0</v>
      </c>
      <c r="AH236" s="2">
        <v>44396</v>
      </c>
      <c r="AJ236" s="2">
        <v>44248</v>
      </c>
      <c r="AK236" s="2">
        <v>44524</v>
      </c>
      <c r="AL236" s="3">
        <f t="shared" si="62"/>
        <v>0</v>
      </c>
      <c r="AM236" s="3">
        <f t="shared" si="63"/>
        <v>44524</v>
      </c>
      <c r="AN236" s="9">
        <v>-44524</v>
      </c>
      <c r="AO236" s="9">
        <f t="shared" si="64"/>
        <v>-44248</v>
      </c>
      <c r="AP236" s="9">
        <f t="shared" si="65"/>
        <v>-44248</v>
      </c>
      <c r="AQ236" s="3">
        <v>1</v>
      </c>
      <c r="AR236" s="3">
        <v>1</v>
      </c>
      <c r="AS236" s="9">
        <f t="shared" si="51"/>
        <v>3</v>
      </c>
      <c r="AT236" s="3">
        <v>23</v>
      </c>
      <c r="AU236" s="3" t="s">
        <v>21</v>
      </c>
      <c r="AV236" s="3">
        <v>2</v>
      </c>
      <c r="AW236" s="3" t="s">
        <v>17</v>
      </c>
      <c r="AX236" s="10"/>
      <c r="AY236" s="9"/>
      <c r="AZ236" s="9"/>
      <c r="BA236" s="9">
        <f t="shared" si="66"/>
        <v>3</v>
      </c>
    </row>
    <row r="237" spans="1:53" x14ac:dyDescent="0.25">
      <c r="A237" s="1">
        <v>10039</v>
      </c>
      <c r="B237" s="1">
        <v>2</v>
      </c>
      <c r="C237" s="1">
        <v>1</v>
      </c>
      <c r="D237" s="1">
        <v>1</v>
      </c>
      <c r="E237" s="9">
        <f t="shared" si="52"/>
        <v>0</v>
      </c>
      <c r="H237" s="9" t="e">
        <f>VLOOKUP(A237,'[1]omicron cases'!$A$2:$L$29,5,0)</f>
        <v>#N/A</v>
      </c>
      <c r="I237" s="9" t="e">
        <f t="shared" si="53"/>
        <v>#N/A</v>
      </c>
      <c r="J237" s="9">
        <f t="shared" si="54"/>
        <v>0</v>
      </c>
      <c r="K237" s="9">
        <f t="shared" si="55"/>
        <v>0</v>
      </c>
      <c r="L237" s="9" t="e" cm="1">
        <f t="array" ref="L237">IF(M237,M237-G237,NA)</f>
        <v>#NAME?</v>
      </c>
      <c r="M237" s="10"/>
      <c r="O237" s="12">
        <f t="shared" si="56"/>
        <v>44250</v>
      </c>
      <c r="P237" s="9">
        <f t="shared" si="67"/>
        <v>0</v>
      </c>
      <c r="Q237" s="9">
        <f t="shared" si="57"/>
        <v>-44250</v>
      </c>
      <c r="R237" s="2">
        <v>44547</v>
      </c>
      <c r="S237" s="1" t="s">
        <v>1</v>
      </c>
      <c r="T237" s="1" t="s">
        <v>5</v>
      </c>
      <c r="U237" s="11">
        <f t="shared" si="58"/>
        <v>0</v>
      </c>
      <c r="Y237" s="11">
        <f t="shared" si="59"/>
        <v>0</v>
      </c>
      <c r="AC237" s="11">
        <f t="shared" si="60"/>
        <v>0</v>
      </c>
      <c r="AG237" s="11">
        <f t="shared" si="61"/>
        <v>0</v>
      </c>
      <c r="AJ237" s="2">
        <v>44250</v>
      </c>
      <c r="AL237" s="3">
        <f t="shared" si="62"/>
        <v>0</v>
      </c>
      <c r="AM237" s="3">
        <f t="shared" si="63"/>
        <v>0</v>
      </c>
      <c r="AN237" s="9">
        <v>-44250</v>
      </c>
      <c r="AO237" s="9">
        <f t="shared" si="64"/>
        <v>-44250</v>
      </c>
      <c r="AP237" s="9">
        <f t="shared" si="65"/>
        <v>-44250</v>
      </c>
      <c r="AQ237" s="3">
        <v>1</v>
      </c>
      <c r="AR237" s="3">
        <v>1</v>
      </c>
      <c r="AS237" s="9">
        <f t="shared" si="51"/>
        <v>3</v>
      </c>
      <c r="AT237" s="3">
        <v>30</v>
      </c>
      <c r="AU237" s="3" t="s">
        <v>16</v>
      </c>
      <c r="AV237" s="3">
        <v>1</v>
      </c>
      <c r="AW237" s="3" t="s">
        <v>17</v>
      </c>
      <c r="AX237" s="10"/>
      <c r="AY237" s="9"/>
      <c r="AZ237" s="9"/>
      <c r="BA237" s="9">
        <f t="shared" si="66"/>
        <v>3</v>
      </c>
    </row>
    <row r="238" spans="1:53" x14ac:dyDescent="0.25">
      <c r="A238" s="1">
        <v>10040</v>
      </c>
      <c r="B238" s="1">
        <v>2</v>
      </c>
      <c r="C238" s="1">
        <v>1</v>
      </c>
      <c r="D238" s="1">
        <v>1</v>
      </c>
      <c r="E238" s="9">
        <f t="shared" si="52"/>
        <v>1</v>
      </c>
      <c r="F238" s="11" t="s">
        <v>2</v>
      </c>
      <c r="G238" s="10">
        <v>44533</v>
      </c>
      <c r="H238" s="9" t="e">
        <f>VLOOKUP(A238,'[1]omicron cases'!$A$2:$L$29,5,0)</f>
        <v>#N/A</v>
      </c>
      <c r="I238" s="9" t="e">
        <f t="shared" si="53"/>
        <v>#N/A</v>
      </c>
      <c r="J238" s="9">
        <f t="shared" si="54"/>
        <v>0</v>
      </c>
      <c r="K238" s="9">
        <f t="shared" si="55"/>
        <v>1</v>
      </c>
      <c r="L238" s="9" t="e" cm="1">
        <f t="array" ref="L238">IF(M238,M238-G238,NA)</f>
        <v>#NAME?</v>
      </c>
      <c r="M238" s="10"/>
      <c r="O238" s="12">
        <f t="shared" si="56"/>
        <v>44423</v>
      </c>
      <c r="P238" s="9">
        <f t="shared" si="67"/>
        <v>0</v>
      </c>
      <c r="Q238" s="9">
        <f t="shared" si="57"/>
        <v>-44423</v>
      </c>
      <c r="R238" s="2">
        <v>44529</v>
      </c>
      <c r="S238" s="1" t="s">
        <v>1</v>
      </c>
      <c r="T238" s="1" t="s">
        <v>5</v>
      </c>
      <c r="U238" s="11">
        <f t="shared" si="58"/>
        <v>0</v>
      </c>
      <c r="V238" s="2">
        <v>44533</v>
      </c>
      <c r="W238" s="1" t="s">
        <v>2</v>
      </c>
      <c r="X238" s="1" t="s">
        <v>5</v>
      </c>
      <c r="Y238" s="11">
        <f t="shared" si="59"/>
        <v>1</v>
      </c>
      <c r="Z238" s="2">
        <v>44539</v>
      </c>
      <c r="AA238" s="1" t="s">
        <v>2</v>
      </c>
      <c r="AB238" s="1" t="s">
        <v>5</v>
      </c>
      <c r="AC238" s="11">
        <f t="shared" si="60"/>
        <v>1</v>
      </c>
      <c r="AG238" s="11">
        <f t="shared" si="61"/>
        <v>0</v>
      </c>
      <c r="AJ238" s="2">
        <v>44272</v>
      </c>
      <c r="AK238" s="2">
        <v>44423</v>
      </c>
      <c r="AL238" s="3">
        <f t="shared" si="62"/>
        <v>0</v>
      </c>
      <c r="AM238" s="3">
        <f t="shared" si="63"/>
        <v>44423</v>
      </c>
      <c r="AN238" s="9">
        <v>-44423</v>
      </c>
      <c r="AO238" s="9">
        <f t="shared" si="64"/>
        <v>-44272</v>
      </c>
      <c r="AP238" s="9">
        <f t="shared" si="65"/>
        <v>-44272</v>
      </c>
      <c r="AQ238" s="3">
        <v>2</v>
      </c>
      <c r="AR238" s="3">
        <v>3</v>
      </c>
      <c r="AS238" s="9">
        <f t="shared" si="51"/>
        <v>3</v>
      </c>
      <c r="AT238" s="3">
        <v>49</v>
      </c>
      <c r="AU238" s="3" t="s">
        <v>15</v>
      </c>
      <c r="AV238" s="3">
        <v>1</v>
      </c>
      <c r="AW238" s="3" t="s">
        <v>17</v>
      </c>
      <c r="AX238" s="10"/>
      <c r="AY238" s="9"/>
      <c r="AZ238" s="9"/>
      <c r="BA238" s="9">
        <f t="shared" si="66"/>
        <v>3</v>
      </c>
    </row>
    <row r="239" spans="1:53" ht="12.95" customHeight="1" x14ac:dyDescent="0.25">
      <c r="A239" s="1">
        <v>10042</v>
      </c>
      <c r="B239" s="1">
        <v>2</v>
      </c>
      <c r="C239" s="1">
        <v>1</v>
      </c>
      <c r="D239" s="1">
        <v>1</v>
      </c>
      <c r="E239" s="9">
        <f t="shared" si="52"/>
        <v>1</v>
      </c>
      <c r="F239" s="11" t="s">
        <v>2</v>
      </c>
      <c r="G239" s="10">
        <v>44529</v>
      </c>
      <c r="H239" s="9">
        <f>VLOOKUP(A239,'[1]omicron cases'!$A$2:$L$29,5,0)</f>
        <v>11</v>
      </c>
      <c r="I239" s="9">
        <f t="shared" si="53"/>
        <v>1</v>
      </c>
      <c r="J239" s="9">
        <f t="shared" si="54"/>
        <v>0</v>
      </c>
      <c r="K239" s="9">
        <f t="shared" si="55"/>
        <v>0</v>
      </c>
      <c r="L239" s="9" cm="1">
        <f t="array" ref="L239">IF(M239,M239-G239,NA)</f>
        <v>0</v>
      </c>
      <c r="M239" s="10">
        <v>44529</v>
      </c>
      <c r="N239" s="9">
        <v>1238.3318822000001</v>
      </c>
      <c r="O239" s="12">
        <f t="shared" si="56"/>
        <v>44253</v>
      </c>
      <c r="P239" s="9">
        <f t="shared" si="67"/>
        <v>44529</v>
      </c>
      <c r="Q239" s="9">
        <f t="shared" si="57"/>
        <v>276</v>
      </c>
      <c r="R239" s="2">
        <v>44529</v>
      </c>
      <c r="S239" s="1" t="s">
        <v>2</v>
      </c>
      <c r="T239" s="1" t="s">
        <v>5</v>
      </c>
      <c r="U239" s="11">
        <f t="shared" si="58"/>
        <v>1</v>
      </c>
      <c r="Y239" s="11">
        <f t="shared" si="59"/>
        <v>0</v>
      </c>
      <c r="AC239" s="11">
        <f t="shared" si="60"/>
        <v>0</v>
      </c>
      <c r="AG239" s="11">
        <f t="shared" si="61"/>
        <v>0</v>
      </c>
      <c r="AJ239" s="2">
        <v>44253</v>
      </c>
      <c r="AL239" s="3">
        <f t="shared" si="62"/>
        <v>0</v>
      </c>
      <c r="AM239" s="3">
        <f t="shared" si="63"/>
        <v>-44529</v>
      </c>
      <c r="AN239" s="9">
        <v>276</v>
      </c>
      <c r="AO239" s="9">
        <f t="shared" si="64"/>
        <v>276</v>
      </c>
      <c r="AP239" s="9">
        <f t="shared" si="65"/>
        <v>276</v>
      </c>
      <c r="AQ239" s="3">
        <v>1</v>
      </c>
      <c r="AR239" s="3">
        <v>1</v>
      </c>
      <c r="AS239" s="9">
        <f t="shared" si="51"/>
        <v>2</v>
      </c>
      <c r="AT239" s="3">
        <v>37</v>
      </c>
      <c r="AU239" s="3" t="s">
        <v>18</v>
      </c>
      <c r="AV239" s="3">
        <v>2</v>
      </c>
      <c r="AW239" s="3" t="s">
        <v>17</v>
      </c>
      <c r="AX239" s="10">
        <v>44529</v>
      </c>
      <c r="AY239" s="9">
        <v>1238.3318822000001</v>
      </c>
      <c r="AZ239" s="9">
        <v>2</v>
      </c>
      <c r="BA239" s="9">
        <f t="shared" si="66"/>
        <v>2</v>
      </c>
    </row>
    <row r="240" spans="1:53" x14ac:dyDescent="0.25">
      <c r="A240" s="1">
        <v>10043</v>
      </c>
      <c r="B240" s="1">
        <v>2</v>
      </c>
      <c r="C240" s="1">
        <v>1</v>
      </c>
      <c r="D240" s="1">
        <v>1</v>
      </c>
      <c r="E240" s="9">
        <f t="shared" si="52"/>
        <v>1</v>
      </c>
      <c r="F240" s="11" t="s">
        <v>2</v>
      </c>
      <c r="G240" s="10">
        <v>44531</v>
      </c>
      <c r="H240" s="9" t="e">
        <f>VLOOKUP(A240,'[1]omicron cases'!$A$2:$L$29,5,0)</f>
        <v>#N/A</v>
      </c>
      <c r="I240" s="9" t="e">
        <f t="shared" si="53"/>
        <v>#N/A</v>
      </c>
      <c r="J240" s="9">
        <f t="shared" si="54"/>
        <v>1</v>
      </c>
      <c r="K240" s="9">
        <f t="shared" si="55"/>
        <v>0</v>
      </c>
      <c r="L240" s="9" t="e" cm="1">
        <f t="array" ref="L240">IF(M240,M240-G240,NA)</f>
        <v>#NAME?</v>
      </c>
      <c r="M240" s="10"/>
      <c r="O240" s="12">
        <f t="shared" si="56"/>
        <v>0</v>
      </c>
      <c r="P240" s="9">
        <f t="shared" si="67"/>
        <v>-44377</v>
      </c>
      <c r="Q240" s="9">
        <f t="shared" si="57"/>
        <v>0</v>
      </c>
      <c r="R240" s="2">
        <v>44531</v>
      </c>
      <c r="S240" s="1" t="s">
        <v>2</v>
      </c>
      <c r="T240" s="1" t="s">
        <v>5</v>
      </c>
      <c r="U240" s="11">
        <f t="shared" si="58"/>
        <v>1</v>
      </c>
      <c r="Y240" s="11">
        <f t="shared" si="59"/>
        <v>0</v>
      </c>
      <c r="AC240" s="11">
        <f t="shared" si="60"/>
        <v>0</v>
      </c>
      <c r="AG240" s="11">
        <f t="shared" si="61"/>
        <v>0</v>
      </c>
      <c r="AH240" s="2">
        <v>44377</v>
      </c>
      <c r="AL240" s="3">
        <f t="shared" si="62"/>
        <v>0</v>
      </c>
      <c r="AM240" s="3">
        <f t="shared" si="63"/>
        <v>0</v>
      </c>
      <c r="AN240" s="9">
        <v>0</v>
      </c>
      <c r="AO240" s="9">
        <f t="shared" si="64"/>
        <v>0</v>
      </c>
      <c r="AP240" s="9">
        <f t="shared" si="65"/>
        <v>0</v>
      </c>
      <c r="AQ240" s="3">
        <v>0</v>
      </c>
      <c r="AR240" s="3">
        <v>0</v>
      </c>
      <c r="AS240" s="9">
        <f t="shared" si="51"/>
        <v>3</v>
      </c>
      <c r="AT240" s="3">
        <v>32</v>
      </c>
      <c r="AU240" s="3" t="s">
        <v>16</v>
      </c>
      <c r="AV240" s="3">
        <v>1</v>
      </c>
      <c r="AW240" s="3" t="s">
        <v>17</v>
      </c>
      <c r="AX240" s="10"/>
      <c r="AY240" s="9"/>
      <c r="AZ240" s="9"/>
      <c r="BA240" s="9">
        <f t="shared" si="66"/>
        <v>3</v>
      </c>
    </row>
    <row r="241" spans="1:53" x14ac:dyDescent="0.25">
      <c r="A241" s="1">
        <v>10044</v>
      </c>
      <c r="B241" s="1">
        <v>2</v>
      </c>
      <c r="C241" s="1">
        <v>1</v>
      </c>
      <c r="D241" s="1">
        <v>1</v>
      </c>
      <c r="E241" s="9">
        <f t="shared" si="52"/>
        <v>0</v>
      </c>
      <c r="H241" s="9" t="e">
        <f>VLOOKUP(A241,'[1]omicron cases'!$A$2:$L$29,5,0)</f>
        <v>#N/A</v>
      </c>
      <c r="I241" s="9" t="e">
        <f t="shared" si="53"/>
        <v>#N/A</v>
      </c>
      <c r="J241" s="9">
        <f t="shared" si="54"/>
        <v>0</v>
      </c>
      <c r="K241" s="9">
        <f t="shared" si="55"/>
        <v>0</v>
      </c>
      <c r="L241" s="9" t="e" cm="1">
        <f t="array" ref="L241">IF(M241,M241-G241,NA)</f>
        <v>#NAME?</v>
      </c>
      <c r="M241" s="10"/>
      <c r="O241" s="12">
        <f t="shared" si="56"/>
        <v>44245</v>
      </c>
      <c r="P241" s="9">
        <f t="shared" si="67"/>
        <v>0</v>
      </c>
      <c r="Q241" s="9">
        <f t="shared" si="57"/>
        <v>-44245</v>
      </c>
      <c r="R241" s="2">
        <v>44529</v>
      </c>
      <c r="S241" s="1" t="s">
        <v>1</v>
      </c>
      <c r="T241" s="1" t="s">
        <v>5</v>
      </c>
      <c r="U241" s="11">
        <f t="shared" si="58"/>
        <v>0</v>
      </c>
      <c r="Y241" s="11">
        <f t="shared" si="59"/>
        <v>0</v>
      </c>
      <c r="AC241" s="11">
        <f t="shared" si="60"/>
        <v>0</v>
      </c>
      <c r="AG241" s="11">
        <f t="shared" si="61"/>
        <v>0</v>
      </c>
      <c r="AJ241" s="2">
        <v>44245</v>
      </c>
      <c r="AL241" s="3">
        <f t="shared" si="62"/>
        <v>0</v>
      </c>
      <c r="AM241" s="3">
        <f t="shared" si="63"/>
        <v>0</v>
      </c>
      <c r="AN241" s="9">
        <v>-44245</v>
      </c>
      <c r="AO241" s="9">
        <f t="shared" si="64"/>
        <v>-44245</v>
      </c>
      <c r="AP241" s="9">
        <f t="shared" si="65"/>
        <v>-44245</v>
      </c>
      <c r="AQ241" s="3">
        <v>1</v>
      </c>
      <c r="AR241" s="3">
        <v>1</v>
      </c>
      <c r="AS241" s="9">
        <f t="shared" si="51"/>
        <v>3</v>
      </c>
      <c r="AT241" s="3">
        <v>25</v>
      </c>
      <c r="AU241" s="3" t="s">
        <v>18</v>
      </c>
      <c r="AV241" s="1">
        <v>2</v>
      </c>
      <c r="AW241" s="3" t="s">
        <v>17</v>
      </c>
      <c r="AX241" s="10"/>
      <c r="AY241" s="9"/>
      <c r="AZ241" s="9"/>
      <c r="BA241" s="9">
        <f t="shared" si="66"/>
        <v>3</v>
      </c>
    </row>
    <row r="242" spans="1:53" x14ac:dyDescent="0.25">
      <c r="A242" s="1">
        <v>10050</v>
      </c>
      <c r="B242" s="1">
        <v>2</v>
      </c>
      <c r="C242" s="1">
        <v>1</v>
      </c>
      <c r="D242" s="1">
        <v>1</v>
      </c>
      <c r="E242" s="9">
        <f t="shared" si="52"/>
        <v>0</v>
      </c>
      <c r="H242" s="9" t="e">
        <f>VLOOKUP(A242,'[1]omicron cases'!$A$2:$L$29,5,0)</f>
        <v>#N/A</v>
      </c>
      <c r="I242" s="9" t="e">
        <f t="shared" si="53"/>
        <v>#N/A</v>
      </c>
      <c r="J242" s="9">
        <f t="shared" si="54"/>
        <v>0</v>
      </c>
      <c r="K242" s="9">
        <f t="shared" si="55"/>
        <v>0</v>
      </c>
      <c r="L242" s="9" t="e" cm="1">
        <f t="array" ref="L242">IF(M242,M242-G242,NA)</f>
        <v>#NAME?</v>
      </c>
      <c r="M242" s="10"/>
      <c r="O242" s="12">
        <f t="shared" si="56"/>
        <v>44281</v>
      </c>
      <c r="P242" s="9">
        <f t="shared" si="67"/>
        <v>0</v>
      </c>
      <c r="Q242" s="9">
        <f t="shared" si="57"/>
        <v>-44281</v>
      </c>
      <c r="R242" s="2">
        <v>44529</v>
      </c>
      <c r="S242" s="1" t="s">
        <v>1</v>
      </c>
      <c r="T242" s="1" t="s">
        <v>5</v>
      </c>
      <c r="U242" s="11">
        <f t="shared" si="58"/>
        <v>0</v>
      </c>
      <c r="Y242" s="11">
        <f t="shared" si="59"/>
        <v>0</v>
      </c>
      <c r="AC242" s="11">
        <f t="shared" si="60"/>
        <v>0</v>
      </c>
      <c r="AG242" s="11">
        <f t="shared" si="61"/>
        <v>0</v>
      </c>
      <c r="AJ242" s="2">
        <v>44281</v>
      </c>
      <c r="AL242" s="3">
        <f t="shared" si="62"/>
        <v>0</v>
      </c>
      <c r="AM242" s="3">
        <f t="shared" si="63"/>
        <v>0</v>
      </c>
      <c r="AN242" s="9">
        <v>-44281</v>
      </c>
      <c r="AO242" s="9">
        <f t="shared" si="64"/>
        <v>-44281</v>
      </c>
      <c r="AP242" s="9">
        <f t="shared" si="65"/>
        <v>-44281</v>
      </c>
      <c r="AQ242" s="3">
        <v>1</v>
      </c>
      <c r="AR242" s="3">
        <v>1</v>
      </c>
      <c r="AS242" s="9">
        <f t="shared" si="51"/>
        <v>3</v>
      </c>
      <c r="AT242" s="3">
        <v>22</v>
      </c>
      <c r="AU242" s="3" t="s">
        <v>18</v>
      </c>
      <c r="AV242" s="1">
        <v>2</v>
      </c>
      <c r="AW242" s="3" t="s">
        <v>17</v>
      </c>
      <c r="AX242" s="10"/>
      <c r="AY242" s="9"/>
      <c r="AZ242" s="9"/>
      <c r="BA242" s="9">
        <f t="shared" si="66"/>
        <v>3</v>
      </c>
    </row>
    <row r="243" spans="1:53" ht="12.95" customHeight="1" x14ac:dyDescent="0.25">
      <c r="A243" s="1">
        <v>10056</v>
      </c>
      <c r="B243" s="1">
        <v>2</v>
      </c>
      <c r="C243" s="1">
        <v>1</v>
      </c>
      <c r="D243" s="1">
        <v>1</v>
      </c>
      <c r="E243" s="9">
        <f t="shared" si="52"/>
        <v>1</v>
      </c>
      <c r="F243" s="11" t="s">
        <v>2</v>
      </c>
      <c r="G243" s="10">
        <v>44544</v>
      </c>
      <c r="H243" s="9" t="e">
        <f>VLOOKUP(A243,'[1]omicron cases'!$A$2:$L$29,5,0)</f>
        <v>#N/A</v>
      </c>
      <c r="I243" s="9" t="e">
        <f t="shared" si="53"/>
        <v>#N/A</v>
      </c>
      <c r="J243" s="9">
        <f t="shared" si="54"/>
        <v>0</v>
      </c>
      <c r="K243" s="9">
        <f t="shared" si="55"/>
        <v>0</v>
      </c>
      <c r="L243" s="9" t="e" cm="1">
        <f t="array" ref="L243">IF(M243,M243-G243,NA)</f>
        <v>#NAME?</v>
      </c>
      <c r="M243" s="10"/>
      <c r="O243" s="12">
        <f t="shared" si="56"/>
        <v>44249</v>
      </c>
      <c r="P243" s="9">
        <f t="shared" si="67"/>
        <v>0</v>
      </c>
      <c r="Q243" s="9">
        <f t="shared" si="57"/>
        <v>-44249</v>
      </c>
      <c r="R243" s="2">
        <v>44544</v>
      </c>
      <c r="S243" s="1" t="s">
        <v>2</v>
      </c>
      <c r="T243" s="1" t="s">
        <v>5</v>
      </c>
      <c r="U243" s="11">
        <f t="shared" si="58"/>
        <v>1</v>
      </c>
      <c r="Y243" s="11">
        <f t="shared" si="59"/>
        <v>0</v>
      </c>
      <c r="AC243" s="11">
        <f t="shared" si="60"/>
        <v>0</v>
      </c>
      <c r="AG243" s="11">
        <f t="shared" si="61"/>
        <v>0</v>
      </c>
      <c r="AJ243" s="2">
        <v>44249</v>
      </c>
      <c r="AL243" s="3">
        <f t="shared" si="62"/>
        <v>0</v>
      </c>
      <c r="AM243" s="3">
        <f t="shared" si="63"/>
        <v>0</v>
      </c>
      <c r="AN243" s="9">
        <v>-44249</v>
      </c>
      <c r="AO243" s="9">
        <f t="shared" si="64"/>
        <v>-44249</v>
      </c>
      <c r="AP243" s="9">
        <f t="shared" si="65"/>
        <v>-44249</v>
      </c>
      <c r="AQ243" s="3">
        <v>1</v>
      </c>
      <c r="AR243" s="3">
        <v>1</v>
      </c>
      <c r="AS243" s="9">
        <f t="shared" si="51"/>
        <v>3</v>
      </c>
      <c r="AT243" s="3">
        <v>26</v>
      </c>
      <c r="AU243" s="3" t="s">
        <v>16</v>
      </c>
      <c r="AV243" s="3">
        <v>1</v>
      </c>
      <c r="AW243" s="3" t="s">
        <v>17</v>
      </c>
      <c r="AX243" s="10"/>
      <c r="AY243" s="9"/>
      <c r="AZ243" s="9"/>
      <c r="BA243" s="9">
        <f t="shared" si="66"/>
        <v>3</v>
      </c>
    </row>
    <row r="244" spans="1:53" x14ac:dyDescent="0.25">
      <c r="A244" s="1">
        <v>10059</v>
      </c>
      <c r="B244" s="1">
        <v>2</v>
      </c>
      <c r="C244" s="1">
        <v>1</v>
      </c>
      <c r="D244" s="1">
        <v>1</v>
      </c>
      <c r="E244" s="9">
        <f t="shared" si="52"/>
        <v>1</v>
      </c>
      <c r="F244" s="11" t="s">
        <v>2</v>
      </c>
      <c r="G244" s="10">
        <v>44529</v>
      </c>
      <c r="H244" s="9" t="e">
        <f>VLOOKUP(A244,'[1]omicron cases'!$A$2:$L$29,5,0)</f>
        <v>#N/A</v>
      </c>
      <c r="I244" s="9" t="e">
        <f t="shared" si="53"/>
        <v>#N/A</v>
      </c>
      <c r="J244" s="9">
        <f t="shared" si="54"/>
        <v>1</v>
      </c>
      <c r="K244" s="9">
        <f t="shared" si="55"/>
        <v>0</v>
      </c>
      <c r="L244" s="9" t="e" cm="1">
        <f t="array" ref="L244">IF(M244,M244-G244,NA)</f>
        <v>#NAME?</v>
      </c>
      <c r="M244" s="10"/>
      <c r="O244" s="12">
        <f t="shared" si="56"/>
        <v>44278</v>
      </c>
      <c r="P244" s="9">
        <f t="shared" si="67"/>
        <v>-44194</v>
      </c>
      <c r="Q244" s="9">
        <f t="shared" si="57"/>
        <v>-44278</v>
      </c>
      <c r="R244" s="2">
        <v>44524</v>
      </c>
      <c r="S244" s="1" t="s">
        <v>1</v>
      </c>
      <c r="T244" s="1" t="s">
        <v>4</v>
      </c>
      <c r="U244" s="11">
        <f t="shared" si="58"/>
        <v>0</v>
      </c>
      <c r="V244" s="2">
        <v>44529</v>
      </c>
      <c r="W244" s="1" t="s">
        <v>2</v>
      </c>
      <c r="X244" s="1" t="s">
        <v>5</v>
      </c>
      <c r="Y244" s="11">
        <f t="shared" si="59"/>
        <v>1</v>
      </c>
      <c r="AC244" s="11">
        <f t="shared" si="60"/>
        <v>0</v>
      </c>
      <c r="AG244" s="11">
        <f t="shared" si="61"/>
        <v>0</v>
      </c>
      <c r="AH244" s="2">
        <v>44194</v>
      </c>
      <c r="AJ244" s="2">
        <v>44278</v>
      </c>
      <c r="AL244" s="3">
        <f t="shared" si="62"/>
        <v>0</v>
      </c>
      <c r="AM244" s="3">
        <f t="shared" si="63"/>
        <v>0</v>
      </c>
      <c r="AN244" s="9">
        <v>-44278</v>
      </c>
      <c r="AO244" s="9">
        <f t="shared" si="64"/>
        <v>-44278</v>
      </c>
      <c r="AP244" s="9">
        <f t="shared" si="65"/>
        <v>-44278</v>
      </c>
      <c r="AQ244" s="3">
        <v>1</v>
      </c>
      <c r="AR244" s="3">
        <v>1</v>
      </c>
      <c r="AS244" s="9">
        <f t="shared" si="51"/>
        <v>3</v>
      </c>
      <c r="AT244" s="3">
        <v>33</v>
      </c>
      <c r="AU244" s="3" t="s">
        <v>16</v>
      </c>
      <c r="AV244" s="3">
        <v>1</v>
      </c>
      <c r="AW244" s="3" t="s">
        <v>17</v>
      </c>
      <c r="AX244" s="10"/>
      <c r="AY244" s="9"/>
      <c r="AZ244" s="9"/>
      <c r="BA244" s="9">
        <f t="shared" si="66"/>
        <v>3</v>
      </c>
    </row>
    <row r="245" spans="1:53" x14ac:dyDescent="0.25">
      <c r="A245" s="1">
        <v>10065</v>
      </c>
      <c r="B245" s="1">
        <v>2</v>
      </c>
      <c r="C245" s="1">
        <v>1</v>
      </c>
      <c r="D245" s="1">
        <v>1</v>
      </c>
      <c r="E245" s="9">
        <f t="shared" si="52"/>
        <v>1</v>
      </c>
      <c r="F245" s="11" t="s">
        <v>2</v>
      </c>
      <c r="G245" s="10">
        <v>44537</v>
      </c>
      <c r="H245" s="9" t="e">
        <f>VLOOKUP(A245,'[1]omicron cases'!$A$2:$L$29,5,0)</f>
        <v>#N/A</v>
      </c>
      <c r="I245" s="9" t="e">
        <f t="shared" si="53"/>
        <v>#N/A</v>
      </c>
      <c r="J245" s="9">
        <f t="shared" si="54"/>
        <v>0</v>
      </c>
      <c r="K245" s="9">
        <f t="shared" si="55"/>
        <v>0</v>
      </c>
      <c r="L245" s="9" t="e" cm="1">
        <f t="array" ref="L245">IF(M245,M245-G245,NA)</f>
        <v>#NAME?</v>
      </c>
      <c r="M245" s="10"/>
      <c r="O245" s="12">
        <f t="shared" si="56"/>
        <v>0</v>
      </c>
      <c r="P245" s="9">
        <f t="shared" si="67"/>
        <v>0</v>
      </c>
      <c r="Q245" s="9">
        <f t="shared" si="57"/>
        <v>0</v>
      </c>
      <c r="R245" s="2">
        <v>44537</v>
      </c>
      <c r="S245" s="1" t="s">
        <v>2</v>
      </c>
      <c r="T245" s="1" t="s">
        <v>5</v>
      </c>
      <c r="U245" s="11">
        <f t="shared" si="58"/>
        <v>1</v>
      </c>
      <c r="Y245" s="11">
        <f t="shared" si="59"/>
        <v>0</v>
      </c>
      <c r="AC245" s="11">
        <f t="shared" si="60"/>
        <v>0</v>
      </c>
      <c r="AG245" s="11">
        <f t="shared" si="61"/>
        <v>0</v>
      </c>
      <c r="AL245" s="3">
        <f t="shared" si="62"/>
        <v>0</v>
      </c>
      <c r="AM245" s="3">
        <f t="shared" si="63"/>
        <v>0</v>
      </c>
      <c r="AN245" s="9">
        <v>0</v>
      </c>
      <c r="AO245" s="9">
        <f t="shared" si="64"/>
        <v>0</v>
      </c>
      <c r="AP245" s="9">
        <f t="shared" si="65"/>
        <v>0</v>
      </c>
      <c r="AQ245" s="3">
        <v>0</v>
      </c>
      <c r="AR245" s="3">
        <v>0</v>
      </c>
      <c r="AS245" s="9">
        <f t="shared" si="51"/>
        <v>3</v>
      </c>
      <c r="AT245" s="3">
        <v>32</v>
      </c>
      <c r="AU245" s="3" t="s">
        <v>16</v>
      </c>
      <c r="AV245" s="3">
        <v>1</v>
      </c>
      <c r="AW245" s="3" t="s">
        <v>17</v>
      </c>
      <c r="AX245" s="10"/>
      <c r="AY245" s="9"/>
      <c r="AZ245" s="9"/>
      <c r="BA245" s="9">
        <f t="shared" si="66"/>
        <v>3</v>
      </c>
    </row>
    <row r="246" spans="1:53" x14ac:dyDescent="0.25">
      <c r="A246" s="1">
        <v>10069</v>
      </c>
      <c r="B246" s="1">
        <v>2</v>
      </c>
      <c r="C246" s="1">
        <v>1</v>
      </c>
      <c r="D246" s="1">
        <v>1</v>
      </c>
      <c r="E246" s="9">
        <f t="shared" si="52"/>
        <v>0</v>
      </c>
      <c r="H246" s="9" t="e">
        <f>VLOOKUP(A246,'[1]omicron cases'!$A$2:$L$29,5,0)</f>
        <v>#N/A</v>
      </c>
      <c r="I246" s="9" t="e">
        <f t="shared" si="53"/>
        <v>#N/A</v>
      </c>
      <c r="J246" s="9">
        <f t="shared" si="54"/>
        <v>0</v>
      </c>
      <c r="K246" s="9">
        <f t="shared" si="55"/>
        <v>0</v>
      </c>
      <c r="L246" s="9" t="e" cm="1">
        <f t="array" ref="L246">IF(M246,M246-G246,NA)</f>
        <v>#NAME?</v>
      </c>
      <c r="M246" s="10"/>
      <c r="O246" s="12">
        <f t="shared" si="56"/>
        <v>44250</v>
      </c>
      <c r="P246" s="9">
        <f t="shared" si="67"/>
        <v>0</v>
      </c>
      <c r="Q246" s="9">
        <f t="shared" si="57"/>
        <v>-44250</v>
      </c>
      <c r="R246" s="2">
        <v>44531</v>
      </c>
      <c r="S246" s="1" t="s">
        <v>1</v>
      </c>
      <c r="T246" s="1" t="s">
        <v>5</v>
      </c>
      <c r="U246" s="11">
        <f t="shared" si="58"/>
        <v>0</v>
      </c>
      <c r="V246" s="2">
        <v>44537</v>
      </c>
      <c r="W246" s="1" t="s">
        <v>1</v>
      </c>
      <c r="X246" s="1" t="s">
        <v>5</v>
      </c>
      <c r="Y246" s="11">
        <f t="shared" si="59"/>
        <v>0</v>
      </c>
      <c r="AC246" s="11">
        <f t="shared" si="60"/>
        <v>0</v>
      </c>
      <c r="AG246" s="11">
        <f t="shared" si="61"/>
        <v>0</v>
      </c>
      <c r="AJ246" s="2">
        <v>44250</v>
      </c>
      <c r="AL246" s="3">
        <f t="shared" si="62"/>
        <v>0</v>
      </c>
      <c r="AM246" s="3">
        <f t="shared" si="63"/>
        <v>0</v>
      </c>
      <c r="AN246" s="9">
        <v>-44250</v>
      </c>
      <c r="AO246" s="9">
        <f t="shared" si="64"/>
        <v>-44250</v>
      </c>
      <c r="AP246" s="9">
        <f t="shared" si="65"/>
        <v>-44250</v>
      </c>
      <c r="AQ246" s="3">
        <v>1</v>
      </c>
      <c r="AR246" s="3">
        <v>1</v>
      </c>
      <c r="AS246" s="9">
        <f t="shared" si="51"/>
        <v>3</v>
      </c>
      <c r="AT246" s="3">
        <v>27</v>
      </c>
      <c r="AU246" s="3" t="s">
        <v>16</v>
      </c>
      <c r="AV246" s="3">
        <v>1</v>
      </c>
      <c r="AW246" s="3" t="s">
        <v>17</v>
      </c>
      <c r="AX246" s="10"/>
      <c r="AY246" s="9"/>
      <c r="AZ246" s="9"/>
      <c r="BA246" s="9">
        <f t="shared" si="66"/>
        <v>3</v>
      </c>
    </row>
    <row r="247" spans="1:53" x14ac:dyDescent="0.25">
      <c r="A247" s="1">
        <v>10070</v>
      </c>
      <c r="B247" s="1">
        <v>2</v>
      </c>
      <c r="C247" s="1">
        <v>1</v>
      </c>
      <c r="D247" s="1">
        <v>1</v>
      </c>
      <c r="E247" s="9">
        <f t="shared" si="52"/>
        <v>0</v>
      </c>
      <c r="H247" s="9" t="e">
        <f>VLOOKUP(A247,'[1]omicron cases'!$A$2:$L$29,5,0)</f>
        <v>#N/A</v>
      </c>
      <c r="I247" s="9" t="e">
        <f t="shared" si="53"/>
        <v>#N/A</v>
      </c>
      <c r="J247" s="9">
        <f t="shared" si="54"/>
        <v>0</v>
      </c>
      <c r="K247" s="9">
        <f t="shared" si="55"/>
        <v>0</v>
      </c>
      <c r="L247" s="9" t="e" cm="1">
        <f t="array" ref="L247">IF(M247,M247-G247,NA)</f>
        <v>#NAME?</v>
      </c>
      <c r="M247" s="10"/>
      <c r="O247" s="12">
        <f t="shared" si="56"/>
        <v>0</v>
      </c>
      <c r="P247" s="9">
        <f t="shared" si="67"/>
        <v>0</v>
      </c>
      <c r="Q247" s="9">
        <f t="shared" si="57"/>
        <v>0</v>
      </c>
      <c r="R247" s="2">
        <v>44539</v>
      </c>
      <c r="S247" s="1" t="s">
        <v>1</v>
      </c>
      <c r="T247" s="1" t="s">
        <v>5</v>
      </c>
      <c r="U247" s="11">
        <f t="shared" si="58"/>
        <v>0</v>
      </c>
      <c r="Y247" s="11">
        <f t="shared" si="59"/>
        <v>0</v>
      </c>
      <c r="AC247" s="11">
        <f t="shared" si="60"/>
        <v>0</v>
      </c>
      <c r="AG247" s="11">
        <f t="shared" si="61"/>
        <v>0</v>
      </c>
      <c r="AL247" s="3">
        <f t="shared" si="62"/>
        <v>0</v>
      </c>
      <c r="AM247" s="3">
        <f t="shared" si="63"/>
        <v>0</v>
      </c>
      <c r="AN247" s="9">
        <v>0</v>
      </c>
      <c r="AO247" s="9">
        <f t="shared" si="64"/>
        <v>0</v>
      </c>
      <c r="AP247" s="9">
        <f t="shared" si="65"/>
        <v>0</v>
      </c>
      <c r="AQ247" s="3">
        <v>0</v>
      </c>
      <c r="AR247" s="3">
        <v>0</v>
      </c>
      <c r="AS247" s="9">
        <f t="shared" si="51"/>
        <v>3</v>
      </c>
      <c r="AT247" s="3">
        <v>27</v>
      </c>
      <c r="AU247" s="3" t="s">
        <v>16</v>
      </c>
      <c r="AV247" s="3">
        <v>1</v>
      </c>
      <c r="AW247" s="3" t="s">
        <v>17</v>
      </c>
      <c r="AX247" s="10"/>
      <c r="AY247" s="9"/>
      <c r="AZ247" s="9"/>
      <c r="BA247" s="9">
        <f t="shared" si="66"/>
        <v>3</v>
      </c>
    </row>
    <row r="248" spans="1:53" x14ac:dyDescent="0.25">
      <c r="A248" s="1">
        <v>10073</v>
      </c>
      <c r="B248" s="1">
        <v>2</v>
      </c>
      <c r="C248" s="1">
        <v>1</v>
      </c>
      <c r="D248" s="1">
        <v>1</v>
      </c>
      <c r="E248" s="9">
        <f t="shared" si="52"/>
        <v>0</v>
      </c>
      <c r="H248" s="9" t="e">
        <f>VLOOKUP(A248,'[1]omicron cases'!$A$2:$L$29,5,0)</f>
        <v>#N/A</v>
      </c>
      <c r="I248" s="9" t="e">
        <f t="shared" si="53"/>
        <v>#N/A</v>
      </c>
      <c r="J248" s="9">
        <f t="shared" si="54"/>
        <v>0</v>
      </c>
      <c r="K248" s="9">
        <f t="shared" si="55"/>
        <v>0</v>
      </c>
      <c r="L248" s="9" t="e" cm="1">
        <f t="array" ref="L248">IF(M248,M248-G248,NA)</f>
        <v>#NAME?</v>
      </c>
      <c r="M248" s="10"/>
      <c r="O248" s="12">
        <f t="shared" si="56"/>
        <v>44251</v>
      </c>
      <c r="P248" s="9">
        <f t="shared" si="67"/>
        <v>0</v>
      </c>
      <c r="Q248" s="9">
        <f t="shared" si="57"/>
        <v>-44251</v>
      </c>
      <c r="R248" s="2">
        <v>44551</v>
      </c>
      <c r="S248" s="1" t="s">
        <v>1</v>
      </c>
      <c r="T248" s="1" t="s">
        <v>5</v>
      </c>
      <c r="U248" s="11">
        <f t="shared" si="58"/>
        <v>0</v>
      </c>
      <c r="Y248" s="11">
        <f t="shared" si="59"/>
        <v>0</v>
      </c>
      <c r="AC248" s="11">
        <f t="shared" si="60"/>
        <v>0</v>
      </c>
      <c r="AG248" s="11">
        <f t="shared" si="61"/>
        <v>0</v>
      </c>
      <c r="AJ248" s="2">
        <v>44251</v>
      </c>
      <c r="AL248" s="3">
        <f t="shared" si="62"/>
        <v>0</v>
      </c>
      <c r="AM248" s="3">
        <f t="shared" si="63"/>
        <v>0</v>
      </c>
      <c r="AN248" s="9">
        <v>-44251</v>
      </c>
      <c r="AO248" s="9">
        <f t="shared" si="64"/>
        <v>-44251</v>
      </c>
      <c r="AP248" s="9">
        <f t="shared" si="65"/>
        <v>-44251</v>
      </c>
      <c r="AQ248" s="3">
        <v>1</v>
      </c>
      <c r="AR248" s="3">
        <v>1</v>
      </c>
      <c r="AS248" s="9">
        <f t="shared" si="51"/>
        <v>3</v>
      </c>
      <c r="AT248" s="3">
        <v>42</v>
      </c>
      <c r="AU248" s="3" t="s">
        <v>16</v>
      </c>
      <c r="AV248" s="3">
        <v>1</v>
      </c>
      <c r="AW248" s="3" t="s">
        <v>17</v>
      </c>
      <c r="AX248" s="10"/>
      <c r="AY248" s="9"/>
      <c r="AZ248" s="9"/>
      <c r="BA248" s="9">
        <f t="shared" si="66"/>
        <v>3</v>
      </c>
    </row>
    <row r="249" spans="1:53" ht="12.95" customHeight="1" x14ac:dyDescent="0.25">
      <c r="A249" s="1">
        <v>10076</v>
      </c>
      <c r="B249" s="1">
        <v>2</v>
      </c>
      <c r="C249" s="1">
        <v>1</v>
      </c>
      <c r="D249" s="1">
        <v>1</v>
      </c>
      <c r="E249" s="9">
        <f t="shared" si="52"/>
        <v>0</v>
      </c>
      <c r="H249" s="9" t="e">
        <f>VLOOKUP(A249,'[1]omicron cases'!$A$2:$L$29,5,0)</f>
        <v>#N/A</v>
      </c>
      <c r="I249" s="9" t="e">
        <f t="shared" si="53"/>
        <v>#N/A</v>
      </c>
      <c r="J249" s="9">
        <f t="shared" si="54"/>
        <v>0</v>
      </c>
      <c r="K249" s="9">
        <f t="shared" si="55"/>
        <v>0</v>
      </c>
      <c r="L249" s="9" t="e" cm="1">
        <f t="array" ref="L249">IF(M249,M249-G249,NA)</f>
        <v>#NAME?</v>
      </c>
      <c r="M249" s="10"/>
      <c r="O249" s="12">
        <f t="shared" si="56"/>
        <v>44250</v>
      </c>
      <c r="P249" s="9">
        <f t="shared" si="67"/>
        <v>0</v>
      </c>
      <c r="Q249" s="9">
        <f t="shared" si="57"/>
        <v>-44250</v>
      </c>
      <c r="R249" s="2">
        <v>44530</v>
      </c>
      <c r="S249" s="1" t="s">
        <v>1</v>
      </c>
      <c r="T249" s="1" t="s">
        <v>5</v>
      </c>
      <c r="U249" s="11">
        <f t="shared" si="58"/>
        <v>0</v>
      </c>
      <c r="Y249" s="11">
        <f t="shared" si="59"/>
        <v>0</v>
      </c>
      <c r="AC249" s="11">
        <f t="shared" si="60"/>
        <v>0</v>
      </c>
      <c r="AG249" s="11">
        <f t="shared" si="61"/>
        <v>0</v>
      </c>
      <c r="AJ249" s="2">
        <v>44250</v>
      </c>
      <c r="AL249" s="3">
        <f t="shared" si="62"/>
        <v>0</v>
      </c>
      <c r="AM249" s="3">
        <f t="shared" si="63"/>
        <v>0</v>
      </c>
      <c r="AN249" s="9">
        <v>-44250</v>
      </c>
      <c r="AO249" s="9">
        <f t="shared" si="64"/>
        <v>-44250</v>
      </c>
      <c r="AP249" s="9">
        <f t="shared" si="65"/>
        <v>-44250</v>
      </c>
      <c r="AQ249" s="3">
        <v>1</v>
      </c>
      <c r="AR249" s="3">
        <v>1</v>
      </c>
      <c r="AS249" s="9">
        <f t="shared" si="51"/>
        <v>3</v>
      </c>
      <c r="AT249" s="3">
        <v>38</v>
      </c>
      <c r="AU249" s="3" t="s">
        <v>16</v>
      </c>
      <c r="AV249" s="3">
        <v>1</v>
      </c>
      <c r="AW249" s="3" t="s">
        <v>17</v>
      </c>
      <c r="AX249" s="10"/>
      <c r="AY249" s="9"/>
      <c r="AZ249" s="9"/>
      <c r="BA249" s="9">
        <f t="shared" si="66"/>
        <v>3</v>
      </c>
    </row>
    <row r="250" spans="1:53" x14ac:dyDescent="0.25">
      <c r="A250" s="1">
        <v>10088</v>
      </c>
      <c r="B250" s="1">
        <v>2</v>
      </c>
      <c r="C250" s="1">
        <v>1</v>
      </c>
      <c r="D250" s="1">
        <v>1</v>
      </c>
      <c r="E250" s="9">
        <f t="shared" si="52"/>
        <v>0</v>
      </c>
      <c r="H250" s="9" t="e">
        <f>VLOOKUP(A250,'[1]omicron cases'!$A$2:$L$29,5,0)</f>
        <v>#N/A</v>
      </c>
      <c r="I250" s="9" t="e">
        <f t="shared" si="53"/>
        <v>#N/A</v>
      </c>
      <c r="J250" s="9">
        <f t="shared" si="54"/>
        <v>1</v>
      </c>
      <c r="K250" s="9">
        <f t="shared" si="55"/>
        <v>0</v>
      </c>
      <c r="L250" s="9" t="e" cm="1">
        <f t="array" ref="L250">IF(M250,M250-G250,NA)</f>
        <v>#NAME?</v>
      </c>
      <c r="M250" s="10"/>
      <c r="O250" s="12">
        <f t="shared" si="56"/>
        <v>44292</v>
      </c>
      <c r="P250" s="9">
        <f t="shared" si="67"/>
        <v>-44427</v>
      </c>
      <c r="Q250" s="9">
        <f t="shared" si="57"/>
        <v>-44292</v>
      </c>
      <c r="R250" s="2">
        <v>44547</v>
      </c>
      <c r="S250" s="1" t="s">
        <v>1</v>
      </c>
      <c r="T250" s="1" t="s">
        <v>5</v>
      </c>
      <c r="U250" s="11">
        <f t="shared" si="58"/>
        <v>0</v>
      </c>
      <c r="Y250" s="11">
        <f t="shared" si="59"/>
        <v>0</v>
      </c>
      <c r="AC250" s="11">
        <f t="shared" si="60"/>
        <v>0</v>
      </c>
      <c r="AG250" s="11">
        <f t="shared" si="61"/>
        <v>0</v>
      </c>
      <c r="AH250" s="2">
        <v>44427</v>
      </c>
      <c r="AJ250" s="2">
        <v>44292</v>
      </c>
      <c r="AL250" s="3">
        <f t="shared" si="62"/>
        <v>0</v>
      </c>
      <c r="AM250" s="3">
        <f t="shared" si="63"/>
        <v>0</v>
      </c>
      <c r="AN250" s="9">
        <v>-44292</v>
      </c>
      <c r="AO250" s="9">
        <f t="shared" si="64"/>
        <v>-44292</v>
      </c>
      <c r="AP250" s="9">
        <f t="shared" si="65"/>
        <v>-44292</v>
      </c>
      <c r="AQ250" s="3">
        <v>1</v>
      </c>
      <c r="AR250" s="3">
        <v>1</v>
      </c>
      <c r="AS250" s="9">
        <f t="shared" si="51"/>
        <v>3</v>
      </c>
      <c r="AT250" s="3">
        <v>29</v>
      </c>
      <c r="AU250" s="3" t="s">
        <v>16</v>
      </c>
      <c r="AV250" s="3">
        <v>1</v>
      </c>
      <c r="AW250" s="3" t="s">
        <v>17</v>
      </c>
      <c r="AX250" s="10"/>
      <c r="AY250" s="9"/>
      <c r="AZ250" s="9"/>
      <c r="BA250" s="9">
        <f t="shared" si="66"/>
        <v>3</v>
      </c>
    </row>
    <row r="251" spans="1:53" x14ac:dyDescent="0.25">
      <c r="A251" s="1">
        <v>10090</v>
      </c>
      <c r="B251" s="1">
        <v>2</v>
      </c>
      <c r="C251" s="1">
        <v>1</v>
      </c>
      <c r="D251" s="1">
        <v>1</v>
      </c>
      <c r="E251" s="9">
        <f t="shared" si="52"/>
        <v>0</v>
      </c>
      <c r="H251" s="9" t="e">
        <f>VLOOKUP(A251,'[1]omicron cases'!$A$2:$L$29,5,0)</f>
        <v>#N/A</v>
      </c>
      <c r="I251" s="9" t="e">
        <f t="shared" si="53"/>
        <v>#N/A</v>
      </c>
      <c r="J251" s="9">
        <f t="shared" si="54"/>
        <v>1</v>
      </c>
      <c r="K251" s="9">
        <f t="shared" si="55"/>
        <v>1</v>
      </c>
      <c r="L251" s="9" t="e" cm="1">
        <f t="array" ref="L251">IF(M251,M251-G251,NA)</f>
        <v>#NAME?</v>
      </c>
      <c r="M251" s="10"/>
      <c r="O251" s="12">
        <f t="shared" si="56"/>
        <v>44421</v>
      </c>
      <c r="P251" s="9">
        <f t="shared" si="67"/>
        <v>-44058</v>
      </c>
      <c r="Q251" s="9">
        <f t="shared" si="57"/>
        <v>-44421</v>
      </c>
      <c r="R251" s="2">
        <v>44540</v>
      </c>
      <c r="S251" s="1" t="s">
        <v>1</v>
      </c>
      <c r="T251" s="1" t="s">
        <v>5</v>
      </c>
      <c r="U251" s="11">
        <f t="shared" si="58"/>
        <v>0</v>
      </c>
      <c r="Y251" s="11">
        <f t="shared" si="59"/>
        <v>0</v>
      </c>
      <c r="AC251" s="11">
        <f t="shared" si="60"/>
        <v>0</v>
      </c>
      <c r="AG251" s="11">
        <f t="shared" si="61"/>
        <v>0</v>
      </c>
      <c r="AH251" s="2">
        <v>44058</v>
      </c>
      <c r="AJ251" s="2">
        <v>44377</v>
      </c>
      <c r="AK251" s="2">
        <v>44421</v>
      </c>
      <c r="AL251" s="3">
        <f t="shared" si="62"/>
        <v>0</v>
      </c>
      <c r="AM251" s="3">
        <f t="shared" si="63"/>
        <v>44421</v>
      </c>
      <c r="AN251" s="9">
        <v>-44421</v>
      </c>
      <c r="AO251" s="9">
        <f t="shared" si="64"/>
        <v>-44377</v>
      </c>
      <c r="AP251" s="9">
        <f t="shared" si="65"/>
        <v>-44377</v>
      </c>
      <c r="AQ251" s="3">
        <v>2</v>
      </c>
      <c r="AR251" s="3">
        <v>2</v>
      </c>
      <c r="AS251" s="9">
        <f t="shared" si="51"/>
        <v>3</v>
      </c>
      <c r="AT251" s="3">
        <v>37</v>
      </c>
      <c r="AU251" s="3" t="s">
        <v>16</v>
      </c>
      <c r="AV251" s="3">
        <v>1</v>
      </c>
      <c r="AW251" s="3" t="s">
        <v>19</v>
      </c>
      <c r="AX251" s="10"/>
      <c r="AY251" s="9"/>
      <c r="AZ251" s="9"/>
      <c r="BA251" s="9">
        <f t="shared" si="66"/>
        <v>3</v>
      </c>
    </row>
    <row r="252" spans="1:53" x14ac:dyDescent="0.25">
      <c r="A252" s="1">
        <v>10093</v>
      </c>
      <c r="B252" s="1">
        <v>2</v>
      </c>
      <c r="C252" s="1">
        <v>1</v>
      </c>
      <c r="D252" s="1">
        <v>2</v>
      </c>
      <c r="E252" s="9">
        <f t="shared" si="52"/>
        <v>0</v>
      </c>
      <c r="H252" s="9" t="e">
        <f>VLOOKUP(A252,'[1]omicron cases'!$A$2:$L$29,5,0)</f>
        <v>#N/A</v>
      </c>
      <c r="I252" s="9" t="e">
        <f t="shared" si="53"/>
        <v>#N/A</v>
      </c>
      <c r="J252" s="9">
        <f t="shared" si="54"/>
        <v>1</v>
      </c>
      <c r="K252" s="9">
        <f t="shared" si="55"/>
        <v>1</v>
      </c>
      <c r="L252" s="9" t="e" cm="1">
        <f t="array" ref="L252">IF(M252,M252-G252,NA)</f>
        <v>#NAME?</v>
      </c>
      <c r="M252" s="10"/>
      <c r="O252" s="12">
        <f t="shared" si="56"/>
        <v>44519</v>
      </c>
      <c r="P252" s="9">
        <f t="shared" si="67"/>
        <v>-44191</v>
      </c>
      <c r="Q252" s="9">
        <f t="shared" si="57"/>
        <v>-44519</v>
      </c>
      <c r="R252" s="2">
        <v>44529</v>
      </c>
      <c r="S252" s="1" t="s">
        <v>1</v>
      </c>
      <c r="T252" s="2" t="s">
        <v>4</v>
      </c>
      <c r="U252" s="11">
        <f t="shared" si="58"/>
        <v>0</v>
      </c>
      <c r="V252" s="2">
        <v>44538</v>
      </c>
      <c r="W252" s="1" t="s">
        <v>1</v>
      </c>
      <c r="X252" s="1" t="s">
        <v>4</v>
      </c>
      <c r="Y252" s="11">
        <f t="shared" si="59"/>
        <v>0</v>
      </c>
      <c r="AC252" s="11">
        <f t="shared" si="60"/>
        <v>0</v>
      </c>
      <c r="AG252" s="11">
        <f t="shared" si="61"/>
        <v>0</v>
      </c>
      <c r="AH252" s="2">
        <v>44191</v>
      </c>
      <c r="AJ252" s="2">
        <v>44321</v>
      </c>
      <c r="AK252" s="2">
        <v>44519</v>
      </c>
      <c r="AL252" s="3">
        <f t="shared" si="62"/>
        <v>0</v>
      </c>
      <c r="AM252" s="3">
        <f t="shared" si="63"/>
        <v>44519</v>
      </c>
      <c r="AN252" s="9">
        <v>-44519</v>
      </c>
      <c r="AO252" s="9">
        <f t="shared" si="64"/>
        <v>-44321</v>
      </c>
      <c r="AP252" s="9">
        <f t="shared" si="65"/>
        <v>-44321</v>
      </c>
      <c r="AQ252" s="3">
        <v>1</v>
      </c>
      <c r="AR252" s="3">
        <v>1</v>
      </c>
      <c r="AS252" s="9">
        <f t="shared" si="51"/>
        <v>3</v>
      </c>
      <c r="AT252" s="3">
        <v>40</v>
      </c>
      <c r="AU252" s="3" t="s">
        <v>16</v>
      </c>
      <c r="AV252" s="3">
        <v>1</v>
      </c>
      <c r="AW252" s="3" t="s">
        <v>17</v>
      </c>
      <c r="AX252" s="10"/>
      <c r="AY252" s="9"/>
      <c r="AZ252" s="9"/>
      <c r="BA252" s="9">
        <f t="shared" si="66"/>
        <v>3</v>
      </c>
    </row>
    <row r="253" spans="1:53" x14ac:dyDescent="0.25">
      <c r="A253" s="1">
        <v>10096</v>
      </c>
      <c r="B253" s="1">
        <v>2</v>
      </c>
      <c r="C253" s="1">
        <v>1</v>
      </c>
      <c r="D253" s="1">
        <v>1</v>
      </c>
      <c r="E253" s="9">
        <f t="shared" si="52"/>
        <v>0</v>
      </c>
      <c r="H253" s="9" t="e">
        <f>VLOOKUP(A253,'[1]omicron cases'!$A$2:$L$29,5,0)</f>
        <v>#N/A</v>
      </c>
      <c r="I253" s="9" t="e">
        <f t="shared" si="53"/>
        <v>#N/A</v>
      </c>
      <c r="J253" s="9">
        <f t="shared" si="54"/>
        <v>0</v>
      </c>
      <c r="K253" s="9">
        <f t="shared" si="55"/>
        <v>0</v>
      </c>
      <c r="L253" s="9" t="e" cm="1">
        <f t="array" ref="L253">IF(M253,M253-G253,NA)</f>
        <v>#NAME?</v>
      </c>
      <c r="M253" s="10"/>
      <c r="O253" s="12">
        <f t="shared" si="56"/>
        <v>44271</v>
      </c>
      <c r="P253" s="9">
        <f t="shared" si="67"/>
        <v>0</v>
      </c>
      <c r="Q253" s="9">
        <f t="shared" si="57"/>
        <v>-44271</v>
      </c>
      <c r="R253" s="2">
        <v>44531</v>
      </c>
      <c r="S253" s="1" t="s">
        <v>1</v>
      </c>
      <c r="T253" s="1" t="s">
        <v>5</v>
      </c>
      <c r="U253" s="11">
        <f t="shared" si="58"/>
        <v>0</v>
      </c>
      <c r="V253" s="2">
        <v>44537</v>
      </c>
      <c r="W253" s="1" t="s">
        <v>1</v>
      </c>
      <c r="X253" s="1" t="s">
        <v>4</v>
      </c>
      <c r="Y253" s="11">
        <f t="shared" si="59"/>
        <v>0</v>
      </c>
      <c r="Z253" s="2">
        <v>44538</v>
      </c>
      <c r="AA253" s="1" t="s">
        <v>1</v>
      </c>
      <c r="AB253" s="1" t="s">
        <v>4</v>
      </c>
      <c r="AC253" s="11">
        <f t="shared" si="60"/>
        <v>0</v>
      </c>
      <c r="AG253" s="11">
        <f t="shared" si="61"/>
        <v>0</v>
      </c>
      <c r="AJ253" s="2">
        <v>44271</v>
      </c>
      <c r="AL253" s="3">
        <f t="shared" si="62"/>
        <v>0</v>
      </c>
      <c r="AM253" s="3">
        <f t="shared" si="63"/>
        <v>0</v>
      </c>
      <c r="AN253" s="9">
        <v>-44271</v>
      </c>
      <c r="AO253" s="9">
        <f t="shared" si="64"/>
        <v>-44271</v>
      </c>
      <c r="AP253" s="9">
        <f t="shared" si="65"/>
        <v>-44271</v>
      </c>
      <c r="AQ253" s="3">
        <v>1</v>
      </c>
      <c r="AR253" s="3">
        <v>1</v>
      </c>
      <c r="AS253" s="9">
        <f t="shared" si="51"/>
        <v>3</v>
      </c>
      <c r="AT253" s="3">
        <v>26</v>
      </c>
      <c r="AU253" s="3" t="s">
        <v>16</v>
      </c>
      <c r="AV253" s="3">
        <v>1</v>
      </c>
      <c r="AW253" s="3" t="s">
        <v>19</v>
      </c>
      <c r="AX253" s="10"/>
      <c r="AY253" s="9"/>
      <c r="AZ253" s="9"/>
      <c r="BA253" s="9">
        <f t="shared" si="66"/>
        <v>3</v>
      </c>
    </row>
    <row r="254" spans="1:53" x14ac:dyDescent="0.25">
      <c r="A254" s="1">
        <v>10098</v>
      </c>
      <c r="B254" s="1">
        <v>2</v>
      </c>
      <c r="C254" s="1">
        <v>1</v>
      </c>
      <c r="D254" s="1">
        <v>1</v>
      </c>
      <c r="E254" s="9">
        <f t="shared" si="52"/>
        <v>0</v>
      </c>
      <c r="H254" s="9" t="e">
        <f>VLOOKUP(A254,'[1]omicron cases'!$A$2:$L$29,5,0)</f>
        <v>#N/A</v>
      </c>
      <c r="I254" s="9" t="e">
        <f t="shared" si="53"/>
        <v>#N/A</v>
      </c>
      <c r="J254" s="9">
        <f t="shared" si="54"/>
        <v>0</v>
      </c>
      <c r="K254" s="9">
        <f t="shared" si="55"/>
        <v>0</v>
      </c>
      <c r="L254" s="9" t="e" cm="1">
        <f t="array" ref="L254">IF(M254,M254-G254,NA)</f>
        <v>#NAME?</v>
      </c>
      <c r="M254" s="10"/>
      <c r="O254" s="12">
        <f t="shared" si="56"/>
        <v>44270</v>
      </c>
      <c r="P254" s="9">
        <f t="shared" si="67"/>
        <v>0</v>
      </c>
      <c r="Q254" s="9">
        <f t="shared" si="57"/>
        <v>-44270</v>
      </c>
      <c r="R254" s="2">
        <v>44529</v>
      </c>
      <c r="S254" s="1" t="s">
        <v>1</v>
      </c>
      <c r="T254" s="1" t="s">
        <v>5</v>
      </c>
      <c r="U254" s="11">
        <f t="shared" si="58"/>
        <v>0</v>
      </c>
      <c r="Y254" s="11">
        <f t="shared" si="59"/>
        <v>0</v>
      </c>
      <c r="AC254" s="11">
        <f t="shared" si="60"/>
        <v>0</v>
      </c>
      <c r="AG254" s="11">
        <f t="shared" si="61"/>
        <v>0</v>
      </c>
      <c r="AJ254" s="2">
        <v>44270</v>
      </c>
      <c r="AL254" s="3">
        <f t="shared" si="62"/>
        <v>0</v>
      </c>
      <c r="AM254" s="3">
        <f t="shared" si="63"/>
        <v>0</v>
      </c>
      <c r="AN254" s="9">
        <v>-44270</v>
      </c>
      <c r="AO254" s="9">
        <f t="shared" si="64"/>
        <v>-44270</v>
      </c>
      <c r="AP254" s="9">
        <f t="shared" si="65"/>
        <v>-44270</v>
      </c>
      <c r="AQ254" s="3">
        <v>1</v>
      </c>
      <c r="AR254" s="3">
        <v>1</v>
      </c>
      <c r="AS254" s="9">
        <f t="shared" si="51"/>
        <v>3</v>
      </c>
      <c r="AT254" s="3">
        <v>50</v>
      </c>
      <c r="AU254" s="3" t="s">
        <v>16</v>
      </c>
      <c r="AV254" s="3">
        <v>1</v>
      </c>
      <c r="AW254" s="3" t="s">
        <v>17</v>
      </c>
      <c r="AX254" s="10"/>
      <c r="AY254" s="9"/>
      <c r="AZ254" s="9"/>
      <c r="BA254" s="9">
        <f t="shared" si="66"/>
        <v>3</v>
      </c>
    </row>
    <row r="255" spans="1:53" ht="12.95" customHeight="1" x14ac:dyDescent="0.25">
      <c r="A255" s="1">
        <v>10101</v>
      </c>
      <c r="B255" s="1">
        <v>2</v>
      </c>
      <c r="C255" s="1">
        <v>1</v>
      </c>
      <c r="D255" s="1">
        <v>1</v>
      </c>
      <c r="E255" s="9">
        <f t="shared" si="52"/>
        <v>0</v>
      </c>
      <c r="H255" s="9" t="e">
        <f>VLOOKUP(A255,'[1]omicron cases'!$A$2:$L$29,5,0)</f>
        <v>#N/A</v>
      </c>
      <c r="I255" s="9" t="e">
        <f t="shared" si="53"/>
        <v>#N/A</v>
      </c>
      <c r="J255" s="9">
        <f t="shared" si="54"/>
        <v>1</v>
      </c>
      <c r="K255" s="9">
        <f t="shared" si="55"/>
        <v>0</v>
      </c>
      <c r="L255" s="9" t="e" cm="1">
        <f t="array" ref="L255">IF(M255,M255-G255,NA)</f>
        <v>#NAME?</v>
      </c>
      <c r="M255" s="10"/>
      <c r="O255" s="12">
        <f t="shared" si="56"/>
        <v>44252</v>
      </c>
      <c r="P255" s="9">
        <f t="shared" si="67"/>
        <v>-44384</v>
      </c>
      <c r="Q255" s="9">
        <f t="shared" si="57"/>
        <v>-44252</v>
      </c>
      <c r="R255" s="2">
        <v>44538</v>
      </c>
      <c r="S255" s="2" t="s">
        <v>1</v>
      </c>
      <c r="T255" s="1" t="s">
        <v>5</v>
      </c>
      <c r="U255" s="11">
        <f t="shared" si="58"/>
        <v>0</v>
      </c>
      <c r="Y255" s="11">
        <f t="shared" si="59"/>
        <v>0</v>
      </c>
      <c r="AC255" s="11">
        <f t="shared" si="60"/>
        <v>0</v>
      </c>
      <c r="AG255" s="11">
        <f t="shared" si="61"/>
        <v>0</v>
      </c>
      <c r="AH255" s="2">
        <v>44384</v>
      </c>
      <c r="AJ255" s="2">
        <v>44252</v>
      </c>
      <c r="AL255" s="3">
        <f t="shared" si="62"/>
        <v>0</v>
      </c>
      <c r="AM255" s="3">
        <f t="shared" si="63"/>
        <v>0</v>
      </c>
      <c r="AN255" s="9">
        <v>-44252</v>
      </c>
      <c r="AO255" s="9">
        <f t="shared" si="64"/>
        <v>-44252</v>
      </c>
      <c r="AP255" s="9">
        <f t="shared" si="65"/>
        <v>-44252</v>
      </c>
      <c r="AQ255" s="3">
        <v>1</v>
      </c>
      <c r="AR255" s="3">
        <v>1</v>
      </c>
      <c r="AS255" s="9">
        <f t="shared" si="51"/>
        <v>3</v>
      </c>
      <c r="AT255" s="3">
        <v>24</v>
      </c>
      <c r="AU255" s="3" t="s">
        <v>16</v>
      </c>
      <c r="AV255" s="3">
        <v>1</v>
      </c>
      <c r="AW255" s="3" t="s">
        <v>17</v>
      </c>
      <c r="AX255" s="10"/>
      <c r="AY255" s="9"/>
      <c r="AZ255" s="9"/>
      <c r="BA255" s="9">
        <f t="shared" si="66"/>
        <v>3</v>
      </c>
    </row>
    <row r="256" spans="1:53" ht="12.95" customHeight="1" x14ac:dyDescent="0.25">
      <c r="A256" s="1">
        <v>10103</v>
      </c>
      <c r="B256" s="1">
        <v>2</v>
      </c>
      <c r="C256" s="1">
        <v>1</v>
      </c>
      <c r="D256" s="1">
        <v>1</v>
      </c>
      <c r="E256" s="9">
        <f t="shared" si="52"/>
        <v>1</v>
      </c>
      <c r="F256" s="11" t="s">
        <v>2</v>
      </c>
      <c r="G256" s="10">
        <v>44538</v>
      </c>
      <c r="H256" s="9" t="e">
        <f>VLOOKUP(A256,'[1]omicron cases'!$A$2:$L$29,5,0)</f>
        <v>#N/A</v>
      </c>
      <c r="I256" s="9" t="e">
        <f t="shared" si="53"/>
        <v>#N/A</v>
      </c>
      <c r="J256" s="9">
        <f t="shared" si="54"/>
        <v>0</v>
      </c>
      <c r="K256" s="9">
        <f t="shared" si="55"/>
        <v>0</v>
      </c>
      <c r="L256" s="9" t="e" cm="1">
        <f t="array" ref="L256">IF(M256,M256-G256,NA)</f>
        <v>#NAME?</v>
      </c>
      <c r="M256" s="10"/>
      <c r="O256" s="12">
        <f t="shared" si="56"/>
        <v>44253</v>
      </c>
      <c r="P256" s="9">
        <f t="shared" si="67"/>
        <v>0</v>
      </c>
      <c r="Q256" s="9">
        <f t="shared" si="57"/>
        <v>-44253</v>
      </c>
      <c r="R256" s="2">
        <v>44538</v>
      </c>
      <c r="S256" s="2" t="s">
        <v>2</v>
      </c>
      <c r="T256" s="1" t="s">
        <v>5</v>
      </c>
      <c r="U256" s="11">
        <f t="shared" si="58"/>
        <v>1</v>
      </c>
      <c r="Y256" s="11">
        <f t="shared" si="59"/>
        <v>0</v>
      </c>
      <c r="AC256" s="11">
        <f t="shared" si="60"/>
        <v>0</v>
      </c>
      <c r="AG256" s="11">
        <f t="shared" si="61"/>
        <v>0</v>
      </c>
      <c r="AJ256" s="2">
        <v>44253</v>
      </c>
      <c r="AL256" s="3">
        <f t="shared" si="62"/>
        <v>0</v>
      </c>
      <c r="AM256" s="3">
        <f t="shared" si="63"/>
        <v>0</v>
      </c>
      <c r="AN256" s="9">
        <v>-44253</v>
      </c>
      <c r="AO256" s="9">
        <f t="shared" si="64"/>
        <v>-44253</v>
      </c>
      <c r="AP256" s="9">
        <f t="shared" si="65"/>
        <v>-44253</v>
      </c>
      <c r="AQ256" s="3">
        <v>1</v>
      </c>
      <c r="AR256" s="3">
        <v>1</v>
      </c>
      <c r="AS256" s="9">
        <f t="shared" si="51"/>
        <v>3</v>
      </c>
      <c r="AT256" s="3">
        <v>26</v>
      </c>
      <c r="AU256" s="3" t="s">
        <v>16</v>
      </c>
      <c r="AV256" s="3">
        <v>1</v>
      </c>
      <c r="AW256" s="3" t="s">
        <v>17</v>
      </c>
      <c r="AX256" s="10"/>
      <c r="AY256" s="9"/>
      <c r="AZ256" s="9"/>
      <c r="BA256" s="9">
        <f t="shared" si="66"/>
        <v>3</v>
      </c>
    </row>
    <row r="257" spans="1:53" x14ac:dyDescent="0.25">
      <c r="A257" s="1">
        <v>10106</v>
      </c>
      <c r="B257" s="1">
        <v>2</v>
      </c>
      <c r="C257" s="1">
        <v>1</v>
      </c>
      <c r="D257" s="1">
        <v>2</v>
      </c>
      <c r="E257" s="9">
        <f t="shared" si="52"/>
        <v>0</v>
      </c>
      <c r="H257" s="9" t="e">
        <f>VLOOKUP(A257,'[1]omicron cases'!$A$2:$L$29,5,0)</f>
        <v>#N/A</v>
      </c>
      <c r="I257" s="9" t="e">
        <f t="shared" si="53"/>
        <v>#N/A</v>
      </c>
      <c r="J257" s="9">
        <f t="shared" si="54"/>
        <v>1</v>
      </c>
      <c r="K257" s="9">
        <f t="shared" si="55"/>
        <v>0</v>
      </c>
      <c r="L257" s="9" t="e" cm="1">
        <f t="array" ref="L257">IF(M257,M257-G257,NA)</f>
        <v>#NAME?</v>
      </c>
      <c r="M257" s="10"/>
      <c r="O257" s="12">
        <f t="shared" si="56"/>
        <v>44483</v>
      </c>
      <c r="P257" s="9">
        <f t="shared" si="67"/>
        <v>-44071</v>
      </c>
      <c r="Q257" s="9">
        <f t="shared" si="57"/>
        <v>-44483</v>
      </c>
      <c r="R257" s="2">
        <v>44537</v>
      </c>
      <c r="S257" s="1" t="s">
        <v>1</v>
      </c>
      <c r="T257" s="1" t="s">
        <v>4</v>
      </c>
      <c r="U257" s="11">
        <f t="shared" si="58"/>
        <v>0</v>
      </c>
      <c r="Y257" s="11">
        <f t="shared" si="59"/>
        <v>0</v>
      </c>
      <c r="AC257" s="11">
        <f t="shared" si="60"/>
        <v>0</v>
      </c>
      <c r="AG257" s="11">
        <f t="shared" si="61"/>
        <v>0</v>
      </c>
      <c r="AH257" s="2">
        <v>44071</v>
      </c>
      <c r="AJ257" s="2">
        <v>44483</v>
      </c>
      <c r="AL257" s="3">
        <f t="shared" si="62"/>
        <v>0</v>
      </c>
      <c r="AM257" s="3">
        <f t="shared" si="63"/>
        <v>0</v>
      </c>
      <c r="AN257" s="9">
        <v>-44483</v>
      </c>
      <c r="AO257" s="9">
        <f t="shared" si="64"/>
        <v>-44483</v>
      </c>
      <c r="AP257" s="9">
        <f t="shared" si="65"/>
        <v>-44483</v>
      </c>
      <c r="AQ257" s="3">
        <v>1</v>
      </c>
      <c r="AR257" s="3">
        <v>1</v>
      </c>
      <c r="AS257" s="9">
        <f t="shared" si="51"/>
        <v>3</v>
      </c>
      <c r="AT257" s="3">
        <v>55</v>
      </c>
      <c r="AU257" s="3" t="s">
        <v>16</v>
      </c>
      <c r="AV257" s="3">
        <v>1</v>
      </c>
      <c r="AW257" s="3" t="s">
        <v>17</v>
      </c>
      <c r="AX257" s="10"/>
      <c r="AY257" s="9"/>
      <c r="AZ257" s="9"/>
      <c r="BA257" s="9">
        <f t="shared" si="66"/>
        <v>3</v>
      </c>
    </row>
    <row r="258" spans="1:53" ht="12.95" customHeight="1" x14ac:dyDescent="0.25">
      <c r="A258" s="1">
        <v>10122</v>
      </c>
      <c r="B258" s="1">
        <v>2</v>
      </c>
      <c r="C258" s="1">
        <v>1</v>
      </c>
      <c r="D258" s="1">
        <v>1</v>
      </c>
      <c r="E258" s="9">
        <f t="shared" si="52"/>
        <v>0</v>
      </c>
      <c r="H258" s="9" t="e">
        <f>VLOOKUP(A258,'[1]omicron cases'!$A$2:$L$29,5,0)</f>
        <v>#N/A</v>
      </c>
      <c r="I258" s="9" t="e">
        <f t="shared" si="53"/>
        <v>#N/A</v>
      </c>
      <c r="J258" s="9">
        <f t="shared" si="54"/>
        <v>0</v>
      </c>
      <c r="K258" s="9">
        <f t="shared" si="55"/>
        <v>1</v>
      </c>
      <c r="L258" s="9" t="e" cm="1">
        <f t="array" ref="L258">IF(M258,M258-G258,NA)</f>
        <v>#NAME?</v>
      </c>
      <c r="M258" s="10"/>
      <c r="O258" s="12">
        <f t="shared" si="56"/>
        <v>44519</v>
      </c>
      <c r="P258" s="9">
        <f t="shared" si="67"/>
        <v>0</v>
      </c>
      <c r="Q258" s="9">
        <f t="shared" si="57"/>
        <v>-44519</v>
      </c>
      <c r="R258" s="2">
        <v>44545</v>
      </c>
      <c r="S258" s="1" t="s">
        <v>1</v>
      </c>
      <c r="T258" s="1" t="s">
        <v>5</v>
      </c>
      <c r="U258" s="11">
        <f t="shared" si="58"/>
        <v>0</v>
      </c>
      <c r="Y258" s="11">
        <f t="shared" si="59"/>
        <v>0</v>
      </c>
      <c r="AC258" s="11">
        <f t="shared" si="60"/>
        <v>0</v>
      </c>
      <c r="AG258" s="11">
        <f t="shared" si="61"/>
        <v>0</v>
      </c>
      <c r="AJ258" s="2">
        <v>44249</v>
      </c>
      <c r="AK258" s="2">
        <v>44519</v>
      </c>
      <c r="AL258" s="3">
        <f t="shared" si="62"/>
        <v>0</v>
      </c>
      <c r="AM258" s="3">
        <f t="shared" si="63"/>
        <v>44519</v>
      </c>
      <c r="AN258" s="9">
        <v>-44519</v>
      </c>
      <c r="AO258" s="9">
        <f t="shared" si="64"/>
        <v>-44249</v>
      </c>
      <c r="AP258" s="9">
        <f t="shared" si="65"/>
        <v>-44249</v>
      </c>
      <c r="AQ258" s="3">
        <v>1</v>
      </c>
      <c r="AR258" s="3">
        <v>1</v>
      </c>
      <c r="AS258" s="9">
        <f t="shared" ref="AS258:AS321" si="68">IF(AND(AP258&lt;180,AP258&gt;14),1,IF(AND(AP258&gt;180,AP258&lt;=365),2,3))</f>
        <v>3</v>
      </c>
      <c r="AT258" s="3">
        <v>56</v>
      </c>
      <c r="AU258" s="3" t="s">
        <v>18</v>
      </c>
      <c r="AV258" s="1">
        <v>2</v>
      </c>
      <c r="AW258" s="3" t="s">
        <v>17</v>
      </c>
      <c r="AX258" s="10"/>
      <c r="AY258" s="9"/>
      <c r="AZ258" s="9"/>
      <c r="BA258" s="9">
        <f t="shared" si="66"/>
        <v>3</v>
      </c>
    </row>
    <row r="259" spans="1:53" ht="12.95" customHeight="1" x14ac:dyDescent="0.25">
      <c r="A259" s="1">
        <v>10129</v>
      </c>
      <c r="B259" s="1">
        <v>2</v>
      </c>
      <c r="C259" s="1">
        <v>1</v>
      </c>
      <c r="D259" s="1">
        <v>1</v>
      </c>
      <c r="E259" s="9">
        <f t="shared" ref="E259:E322" si="69">MAX(U259,Y259,AC259,AG259,)</f>
        <v>1</v>
      </c>
      <c r="F259" s="11" t="s">
        <v>2</v>
      </c>
      <c r="G259" s="10">
        <v>44539</v>
      </c>
      <c r="H259" s="9" t="e">
        <f>VLOOKUP(A259,'[1]omicron cases'!$A$2:$L$29,5,0)</f>
        <v>#N/A</v>
      </c>
      <c r="I259" s="9" t="e">
        <f t="shared" ref="I259:I322" si="70">IF(H259&lt;2,0,1)</f>
        <v>#N/A</v>
      </c>
      <c r="J259" s="9">
        <f t="shared" ref="J259:J322" si="71">IF(AH259&gt;1/1/2020,1,0)</f>
        <v>0</v>
      </c>
      <c r="K259" s="9">
        <f t="shared" ref="K259:K322" si="72">IF(AK259,1,0)</f>
        <v>0</v>
      </c>
      <c r="L259" s="9" t="e" cm="1">
        <f t="array" ref="L259">IF(M259,M259-G259,NA)</f>
        <v>#NAME?</v>
      </c>
      <c r="M259" s="10"/>
      <c r="O259" s="12">
        <f t="shared" ref="O259:O322" si="73">IF(AK259,AK259,AJ259)</f>
        <v>44331</v>
      </c>
      <c r="P259" s="9">
        <f t="shared" si="67"/>
        <v>0</v>
      </c>
      <c r="Q259" s="9">
        <f t="shared" ref="Q259:Q322" si="74">M259-O259</f>
        <v>-44331</v>
      </c>
      <c r="R259" s="2">
        <v>44539</v>
      </c>
      <c r="S259" s="1" t="s">
        <v>2</v>
      </c>
      <c r="T259" s="1" t="s">
        <v>5</v>
      </c>
      <c r="U259" s="11">
        <f t="shared" ref="U259:U322" si="75">IF(S259="Positive",1,0)</f>
        <v>1</v>
      </c>
      <c r="Y259" s="11">
        <f t="shared" ref="Y259:Y322" si="76">IF(W259="Positive",1,0)</f>
        <v>0</v>
      </c>
      <c r="AC259" s="11">
        <f t="shared" ref="AC259:AC322" si="77">IF(AA259="Positive",1,0)</f>
        <v>0</v>
      </c>
      <c r="AG259" s="11">
        <f t="shared" ref="AG259:AG322" si="78">IF(AE259="Positive",1,0)</f>
        <v>0</v>
      </c>
      <c r="AJ259" s="2">
        <v>44331</v>
      </c>
      <c r="AL259" s="3">
        <f t="shared" ref="AL259:AL322" si="79">IF(AK259,1,IF(AJ259,0,0))*(IF(AM259&lt;-14,1,0))</f>
        <v>0</v>
      </c>
      <c r="AM259" s="3">
        <f t="shared" ref="AM259:AM322" si="80">AK259-AX259</f>
        <v>0</v>
      </c>
      <c r="AN259" s="9">
        <v>-44331</v>
      </c>
      <c r="AO259" s="9">
        <f t="shared" ref="AO259:AO322" si="81">AX259-AJ259</f>
        <v>-44331</v>
      </c>
      <c r="AP259" s="9">
        <f t="shared" ref="AP259:AP322" si="82">IF(AN259&lt;14,AO259,AN259)</f>
        <v>-44331</v>
      </c>
      <c r="AQ259" s="3">
        <v>1</v>
      </c>
      <c r="AR259" s="3">
        <v>1</v>
      </c>
      <c r="AS259" s="9">
        <f t="shared" si="68"/>
        <v>3</v>
      </c>
      <c r="AT259" s="3">
        <v>30</v>
      </c>
      <c r="AU259" s="3" t="s">
        <v>16</v>
      </c>
      <c r="AV259" s="3">
        <v>1</v>
      </c>
      <c r="AW259" s="3" t="s">
        <v>17</v>
      </c>
      <c r="AX259" s="10"/>
      <c r="AY259" s="9"/>
      <c r="AZ259" s="9"/>
      <c r="BA259" s="9">
        <f t="shared" ref="BA259:BA322" si="83">IF(AND(AP259&lt;180,AP259&gt;14),1,IF(AND(AP259&gt;180,AP259&lt;=365),2,3))</f>
        <v>3</v>
      </c>
    </row>
    <row r="260" spans="1:53" x14ac:dyDescent="0.25">
      <c r="A260" s="1">
        <v>10132</v>
      </c>
      <c r="B260" s="1">
        <v>2</v>
      </c>
      <c r="C260" s="1">
        <v>1</v>
      </c>
      <c r="D260" s="1">
        <v>1</v>
      </c>
      <c r="E260" s="9">
        <f t="shared" si="69"/>
        <v>0</v>
      </c>
      <c r="F260" s="11"/>
      <c r="H260" s="9" t="e">
        <f>VLOOKUP(A260,'[1]omicron cases'!$A$2:$L$29,5,0)</f>
        <v>#N/A</v>
      </c>
      <c r="I260" s="9" t="e">
        <f t="shared" si="70"/>
        <v>#N/A</v>
      </c>
      <c r="J260" s="9">
        <f t="shared" si="71"/>
        <v>0</v>
      </c>
      <c r="K260" s="9">
        <f t="shared" si="72"/>
        <v>0</v>
      </c>
      <c r="L260" s="9" t="e" cm="1">
        <f t="array" ref="L260">IF(M260,M260-G260,NA)</f>
        <v>#NAME?</v>
      </c>
      <c r="M260" s="10"/>
      <c r="O260" s="12">
        <f t="shared" si="73"/>
        <v>44246</v>
      </c>
      <c r="P260" s="9">
        <f t="shared" ref="P260:P323" si="84">M260-AH260</f>
        <v>0</v>
      </c>
      <c r="Q260" s="9">
        <f t="shared" si="74"/>
        <v>-44246</v>
      </c>
      <c r="R260" s="2">
        <v>44544</v>
      </c>
      <c r="S260" s="1" t="s">
        <v>3</v>
      </c>
      <c r="T260" s="1" t="s">
        <v>5</v>
      </c>
      <c r="U260" s="11">
        <f t="shared" si="75"/>
        <v>0</v>
      </c>
      <c r="V260" s="2">
        <v>44547</v>
      </c>
      <c r="W260" s="1" t="s">
        <v>1</v>
      </c>
      <c r="X260" s="1" t="s">
        <v>5</v>
      </c>
      <c r="Y260" s="11">
        <f t="shared" si="76"/>
        <v>0</v>
      </c>
      <c r="AC260" s="11">
        <f t="shared" si="77"/>
        <v>0</v>
      </c>
      <c r="AG260" s="11">
        <f t="shared" si="78"/>
        <v>0</v>
      </c>
      <c r="AJ260" s="2">
        <v>44246</v>
      </c>
      <c r="AL260" s="3">
        <f t="shared" si="79"/>
        <v>0</v>
      </c>
      <c r="AM260" s="3">
        <f t="shared" si="80"/>
        <v>0</v>
      </c>
      <c r="AN260" s="9">
        <v>-44246</v>
      </c>
      <c r="AO260" s="9">
        <f t="shared" si="81"/>
        <v>-44246</v>
      </c>
      <c r="AP260" s="9">
        <f t="shared" si="82"/>
        <v>-44246</v>
      </c>
      <c r="AQ260" s="3">
        <v>1</v>
      </c>
      <c r="AR260" s="3">
        <v>1</v>
      </c>
      <c r="AS260" s="9">
        <f t="shared" si="68"/>
        <v>3</v>
      </c>
      <c r="AT260" s="3">
        <v>49</v>
      </c>
      <c r="AU260" s="3" t="s">
        <v>16</v>
      </c>
      <c r="AV260" s="3">
        <v>1</v>
      </c>
      <c r="AW260" s="3" t="s">
        <v>17</v>
      </c>
      <c r="AX260" s="10"/>
      <c r="AY260" s="9"/>
      <c r="AZ260" s="9"/>
      <c r="BA260" s="9">
        <f t="shared" si="83"/>
        <v>3</v>
      </c>
    </row>
    <row r="261" spans="1:53" x14ac:dyDescent="0.25">
      <c r="A261" s="1">
        <v>10137</v>
      </c>
      <c r="B261" s="1">
        <v>2</v>
      </c>
      <c r="C261" s="1">
        <v>1</v>
      </c>
      <c r="D261" s="1">
        <v>1</v>
      </c>
      <c r="E261" s="9">
        <f t="shared" si="69"/>
        <v>1</v>
      </c>
      <c r="F261" s="11" t="s">
        <v>2</v>
      </c>
      <c r="G261" s="10">
        <v>44537</v>
      </c>
      <c r="H261" s="9" t="e">
        <f>VLOOKUP(A261,'[1]omicron cases'!$A$2:$L$29,5,0)</f>
        <v>#N/A</v>
      </c>
      <c r="I261" s="9" t="e">
        <f t="shared" si="70"/>
        <v>#N/A</v>
      </c>
      <c r="J261" s="9">
        <f t="shared" si="71"/>
        <v>1</v>
      </c>
      <c r="K261" s="9">
        <f t="shared" si="72"/>
        <v>0</v>
      </c>
      <c r="L261" s="9" t="e" cm="1">
        <f t="array" ref="L261">IF(M261,M261-G261,NA)</f>
        <v>#NAME?</v>
      </c>
      <c r="M261" s="10"/>
      <c r="O261" s="12">
        <f t="shared" si="73"/>
        <v>44294</v>
      </c>
      <c r="P261" s="9">
        <f t="shared" si="84"/>
        <v>-44006</v>
      </c>
      <c r="Q261" s="9">
        <f t="shared" si="74"/>
        <v>-44294</v>
      </c>
      <c r="R261" s="2">
        <v>44537</v>
      </c>
      <c r="S261" s="1" t="s">
        <v>2</v>
      </c>
      <c r="T261" s="1" t="s">
        <v>5</v>
      </c>
      <c r="U261" s="11">
        <f t="shared" si="75"/>
        <v>1</v>
      </c>
      <c r="Y261" s="11">
        <f t="shared" si="76"/>
        <v>0</v>
      </c>
      <c r="AC261" s="11">
        <f t="shared" si="77"/>
        <v>0</v>
      </c>
      <c r="AG261" s="11">
        <f t="shared" si="78"/>
        <v>0</v>
      </c>
      <c r="AH261" s="2">
        <v>44006</v>
      </c>
      <c r="AJ261" s="2">
        <v>44294</v>
      </c>
      <c r="AL261" s="3">
        <f t="shared" si="79"/>
        <v>0</v>
      </c>
      <c r="AM261" s="3">
        <f t="shared" si="80"/>
        <v>0</v>
      </c>
      <c r="AN261" s="9">
        <v>-44294</v>
      </c>
      <c r="AO261" s="9">
        <f t="shared" si="81"/>
        <v>-44294</v>
      </c>
      <c r="AP261" s="9">
        <f t="shared" si="82"/>
        <v>-44294</v>
      </c>
      <c r="AQ261" s="3">
        <v>1</v>
      </c>
      <c r="AR261" s="3">
        <v>1</v>
      </c>
      <c r="AS261" s="9">
        <f t="shared" si="68"/>
        <v>3</v>
      </c>
      <c r="AT261" s="3">
        <v>32</v>
      </c>
      <c r="AU261" s="3" t="s">
        <v>16</v>
      </c>
      <c r="AV261" s="3">
        <v>1</v>
      </c>
      <c r="AW261" s="3" t="s">
        <v>17</v>
      </c>
      <c r="AX261" s="10"/>
      <c r="AY261" s="9"/>
      <c r="AZ261" s="9"/>
      <c r="BA261" s="9">
        <f t="shared" si="83"/>
        <v>3</v>
      </c>
    </row>
    <row r="262" spans="1:53" x14ac:dyDescent="0.25">
      <c r="A262" s="1">
        <v>10144</v>
      </c>
      <c r="B262" s="1">
        <v>2</v>
      </c>
      <c r="C262" s="1">
        <v>1</v>
      </c>
      <c r="D262" s="1">
        <v>1</v>
      </c>
      <c r="E262" s="9">
        <f t="shared" si="69"/>
        <v>0</v>
      </c>
      <c r="H262" s="9" t="e">
        <f>VLOOKUP(A262,'[1]omicron cases'!$A$2:$L$29,5,0)</f>
        <v>#N/A</v>
      </c>
      <c r="I262" s="9" t="e">
        <f t="shared" si="70"/>
        <v>#N/A</v>
      </c>
      <c r="J262" s="9">
        <f t="shared" si="71"/>
        <v>0</v>
      </c>
      <c r="K262" s="9">
        <f t="shared" si="72"/>
        <v>1</v>
      </c>
      <c r="L262" s="9" t="e" cm="1">
        <f t="array" ref="L262">IF(M262,M262-G262,NA)</f>
        <v>#NAME?</v>
      </c>
      <c r="M262" s="10"/>
      <c r="O262" s="12">
        <f t="shared" si="73"/>
        <v>44484</v>
      </c>
      <c r="P262" s="9">
        <f t="shared" si="84"/>
        <v>0</v>
      </c>
      <c r="Q262" s="9">
        <f t="shared" si="74"/>
        <v>-44484</v>
      </c>
      <c r="R262" s="2">
        <v>44537</v>
      </c>
      <c r="S262" s="1" t="s">
        <v>1</v>
      </c>
      <c r="T262" s="1" t="s">
        <v>5</v>
      </c>
      <c r="U262" s="11">
        <f t="shared" si="75"/>
        <v>0</v>
      </c>
      <c r="Y262" s="11">
        <f t="shared" si="76"/>
        <v>0</v>
      </c>
      <c r="AC262" s="11">
        <f t="shared" si="77"/>
        <v>0</v>
      </c>
      <c r="AG262" s="11">
        <f t="shared" si="78"/>
        <v>0</v>
      </c>
      <c r="AJ262" s="2">
        <v>44387</v>
      </c>
      <c r="AK262" s="2">
        <v>44484</v>
      </c>
      <c r="AL262" s="3">
        <f t="shared" si="79"/>
        <v>0</v>
      </c>
      <c r="AM262" s="3">
        <f t="shared" si="80"/>
        <v>44484</v>
      </c>
      <c r="AN262" s="9">
        <v>-44484</v>
      </c>
      <c r="AO262" s="9">
        <f t="shared" si="81"/>
        <v>-44387</v>
      </c>
      <c r="AP262" s="9">
        <f t="shared" si="82"/>
        <v>-44387</v>
      </c>
      <c r="AQ262" s="3">
        <v>2</v>
      </c>
      <c r="AR262" s="3">
        <v>2</v>
      </c>
      <c r="AS262" s="9">
        <f t="shared" si="68"/>
        <v>3</v>
      </c>
      <c r="AT262" s="3">
        <v>27</v>
      </c>
      <c r="AU262" s="3" t="s">
        <v>16</v>
      </c>
      <c r="AV262" s="3">
        <v>1</v>
      </c>
      <c r="AW262" s="3" t="s">
        <v>17</v>
      </c>
      <c r="AX262" s="10"/>
      <c r="AY262" s="9"/>
      <c r="AZ262" s="9"/>
      <c r="BA262" s="9">
        <f t="shared" si="83"/>
        <v>3</v>
      </c>
    </row>
    <row r="263" spans="1:53" x14ac:dyDescent="0.25">
      <c r="A263" s="1">
        <v>10173</v>
      </c>
      <c r="B263" s="1">
        <v>2</v>
      </c>
      <c r="C263" s="1">
        <v>1</v>
      </c>
      <c r="D263" s="1">
        <v>1</v>
      </c>
      <c r="E263" s="9">
        <f t="shared" si="69"/>
        <v>1</v>
      </c>
      <c r="F263" s="11" t="s">
        <v>2</v>
      </c>
      <c r="G263" s="10">
        <v>44532</v>
      </c>
      <c r="H263" s="9" t="e">
        <f>VLOOKUP(A263,'[1]omicron cases'!$A$2:$L$29,5,0)</f>
        <v>#N/A</v>
      </c>
      <c r="I263" s="9" t="e">
        <f t="shared" si="70"/>
        <v>#N/A</v>
      </c>
      <c r="J263" s="9">
        <f t="shared" si="71"/>
        <v>1</v>
      </c>
      <c r="K263" s="9">
        <f t="shared" si="72"/>
        <v>0</v>
      </c>
      <c r="L263" s="9" t="e" cm="1">
        <f t="array" ref="L263">IF(M263,M263-G263,NA)</f>
        <v>#NAME?</v>
      </c>
      <c r="M263" s="10"/>
      <c r="O263" s="12">
        <f t="shared" si="73"/>
        <v>0</v>
      </c>
      <c r="P263" s="9">
        <f t="shared" si="84"/>
        <v>-44412</v>
      </c>
      <c r="Q263" s="9">
        <f t="shared" si="74"/>
        <v>0</v>
      </c>
      <c r="R263" s="2">
        <v>44531</v>
      </c>
      <c r="S263" s="1" t="s">
        <v>3</v>
      </c>
      <c r="T263" s="1" t="s">
        <v>5</v>
      </c>
      <c r="U263" s="11">
        <f t="shared" si="75"/>
        <v>0</v>
      </c>
      <c r="V263" s="2">
        <v>44532</v>
      </c>
      <c r="W263" s="1" t="s">
        <v>2</v>
      </c>
      <c r="X263" s="1" t="s">
        <v>5</v>
      </c>
      <c r="Y263" s="11">
        <f t="shared" si="76"/>
        <v>1</v>
      </c>
      <c r="AC263" s="11">
        <f t="shared" si="77"/>
        <v>0</v>
      </c>
      <c r="AG263" s="11">
        <f t="shared" si="78"/>
        <v>0</v>
      </c>
      <c r="AH263" s="2">
        <v>44412</v>
      </c>
      <c r="AL263" s="3">
        <f t="shared" si="79"/>
        <v>0</v>
      </c>
      <c r="AM263" s="3">
        <f t="shared" si="80"/>
        <v>0</v>
      </c>
      <c r="AN263" s="9">
        <v>0</v>
      </c>
      <c r="AO263" s="9">
        <f t="shared" si="81"/>
        <v>0</v>
      </c>
      <c r="AP263" s="9">
        <f t="shared" si="82"/>
        <v>0</v>
      </c>
      <c r="AQ263" s="3">
        <v>0</v>
      </c>
      <c r="AR263" s="3">
        <v>0</v>
      </c>
      <c r="AS263" s="9">
        <f t="shared" si="68"/>
        <v>3</v>
      </c>
      <c r="AT263" s="3">
        <v>23</v>
      </c>
      <c r="AU263" s="3" t="s">
        <v>16</v>
      </c>
      <c r="AV263" s="3">
        <v>1</v>
      </c>
      <c r="AW263" s="3" t="s">
        <v>19</v>
      </c>
      <c r="AX263" s="10"/>
      <c r="AY263" s="9"/>
      <c r="AZ263" s="9"/>
      <c r="BA263" s="9">
        <f t="shared" si="83"/>
        <v>3</v>
      </c>
    </row>
    <row r="264" spans="1:53" x14ac:dyDescent="0.25">
      <c r="A264" s="1">
        <v>10181</v>
      </c>
      <c r="B264" s="1">
        <v>2</v>
      </c>
      <c r="C264" s="1">
        <v>1</v>
      </c>
      <c r="D264" s="1">
        <v>1</v>
      </c>
      <c r="E264" s="9">
        <f t="shared" si="69"/>
        <v>0</v>
      </c>
      <c r="H264" s="9" t="e">
        <f>VLOOKUP(A264,'[1]omicron cases'!$A$2:$L$29,5,0)</f>
        <v>#N/A</v>
      </c>
      <c r="I264" s="9" t="e">
        <f t="shared" si="70"/>
        <v>#N/A</v>
      </c>
      <c r="J264" s="9">
        <f t="shared" si="71"/>
        <v>0</v>
      </c>
      <c r="K264" s="9">
        <f t="shared" si="72"/>
        <v>1</v>
      </c>
      <c r="L264" s="9" t="e" cm="1">
        <f t="array" ref="L264">IF(M264,M264-G264,NA)</f>
        <v>#NAME?</v>
      </c>
      <c r="M264" s="10"/>
      <c r="O264" s="12">
        <f t="shared" si="73"/>
        <v>44530</v>
      </c>
      <c r="P264" s="9">
        <f t="shared" si="84"/>
        <v>0</v>
      </c>
      <c r="Q264" s="9">
        <f t="shared" si="74"/>
        <v>-44530</v>
      </c>
      <c r="R264" s="2">
        <v>44543</v>
      </c>
      <c r="S264" s="1" t="s">
        <v>1</v>
      </c>
      <c r="T264" s="1" t="s">
        <v>5</v>
      </c>
      <c r="U264" s="11">
        <f t="shared" si="75"/>
        <v>0</v>
      </c>
      <c r="Y264" s="11">
        <f t="shared" si="76"/>
        <v>0</v>
      </c>
      <c r="AC264" s="11">
        <f t="shared" si="77"/>
        <v>0</v>
      </c>
      <c r="AG264" s="11">
        <f t="shared" si="78"/>
        <v>0</v>
      </c>
      <c r="AJ264" s="2">
        <v>44253</v>
      </c>
      <c r="AK264" s="2">
        <v>44530</v>
      </c>
      <c r="AL264" s="3">
        <f t="shared" si="79"/>
        <v>0</v>
      </c>
      <c r="AM264" s="3">
        <f t="shared" si="80"/>
        <v>44530</v>
      </c>
      <c r="AN264" s="9">
        <v>-44530</v>
      </c>
      <c r="AO264" s="9">
        <f t="shared" si="81"/>
        <v>-44253</v>
      </c>
      <c r="AP264" s="9">
        <f t="shared" si="82"/>
        <v>-44253</v>
      </c>
      <c r="AQ264" s="3">
        <v>1</v>
      </c>
      <c r="AR264" s="3">
        <v>1</v>
      </c>
      <c r="AS264" s="9">
        <f t="shared" si="68"/>
        <v>3</v>
      </c>
      <c r="AT264" s="3">
        <v>43</v>
      </c>
      <c r="AU264" s="3" t="s">
        <v>16</v>
      </c>
      <c r="AV264" s="3">
        <v>1</v>
      </c>
      <c r="AW264" s="3" t="s">
        <v>17</v>
      </c>
      <c r="AX264" s="10"/>
      <c r="AY264" s="9"/>
      <c r="AZ264" s="9"/>
      <c r="BA264" s="9">
        <f t="shared" si="83"/>
        <v>3</v>
      </c>
    </row>
    <row r="265" spans="1:53" x14ac:dyDescent="0.25">
      <c r="A265" s="1">
        <v>10183</v>
      </c>
      <c r="B265" s="1">
        <v>2</v>
      </c>
      <c r="C265" s="1">
        <v>1</v>
      </c>
      <c r="D265" s="1">
        <v>1</v>
      </c>
      <c r="E265" s="9">
        <f t="shared" si="69"/>
        <v>0</v>
      </c>
      <c r="H265" s="9" t="e">
        <f>VLOOKUP(A265,'[1]omicron cases'!$A$2:$L$29,5,0)</f>
        <v>#N/A</v>
      </c>
      <c r="I265" s="9" t="e">
        <f t="shared" si="70"/>
        <v>#N/A</v>
      </c>
      <c r="J265" s="9">
        <f t="shared" si="71"/>
        <v>0</v>
      </c>
      <c r="K265" s="9">
        <f t="shared" si="72"/>
        <v>0</v>
      </c>
      <c r="L265" s="9" t="e" cm="1">
        <f t="array" ref="L265">IF(M265,M265-G265,NA)</f>
        <v>#NAME?</v>
      </c>
      <c r="M265" s="10"/>
      <c r="O265" s="12">
        <f t="shared" si="73"/>
        <v>44245</v>
      </c>
      <c r="P265" s="9">
        <f t="shared" si="84"/>
        <v>0</v>
      </c>
      <c r="Q265" s="9">
        <f t="shared" si="74"/>
        <v>-44245</v>
      </c>
      <c r="R265" s="2">
        <v>44530</v>
      </c>
      <c r="S265" s="1" t="s">
        <v>1</v>
      </c>
      <c r="T265" s="1" t="s">
        <v>5</v>
      </c>
      <c r="U265" s="11">
        <f t="shared" si="75"/>
        <v>0</v>
      </c>
      <c r="Y265" s="11">
        <f t="shared" si="76"/>
        <v>0</v>
      </c>
      <c r="AC265" s="11">
        <f t="shared" si="77"/>
        <v>0</v>
      </c>
      <c r="AG265" s="11">
        <f t="shared" si="78"/>
        <v>0</v>
      </c>
      <c r="AJ265" s="2">
        <v>44245</v>
      </c>
      <c r="AL265" s="3">
        <f t="shared" si="79"/>
        <v>0</v>
      </c>
      <c r="AM265" s="3">
        <f t="shared" si="80"/>
        <v>0</v>
      </c>
      <c r="AN265" s="9">
        <v>-44245</v>
      </c>
      <c r="AO265" s="9">
        <f t="shared" si="81"/>
        <v>-44245</v>
      </c>
      <c r="AP265" s="9">
        <f t="shared" si="82"/>
        <v>-44245</v>
      </c>
      <c r="AQ265" s="3">
        <v>1</v>
      </c>
      <c r="AR265" s="3">
        <v>1</v>
      </c>
      <c r="AS265" s="9">
        <f t="shared" si="68"/>
        <v>3</v>
      </c>
      <c r="AT265" s="3">
        <v>40</v>
      </c>
      <c r="AU265" s="3" t="s">
        <v>16</v>
      </c>
      <c r="AV265" s="3">
        <v>1</v>
      </c>
      <c r="AW265" s="3" t="s">
        <v>17</v>
      </c>
      <c r="AX265" s="10"/>
      <c r="AY265" s="9"/>
      <c r="AZ265" s="9"/>
      <c r="BA265" s="9">
        <f t="shared" si="83"/>
        <v>3</v>
      </c>
    </row>
    <row r="266" spans="1:53" x14ac:dyDescent="0.25">
      <c r="A266" s="1">
        <v>10189</v>
      </c>
      <c r="B266" s="1">
        <v>2</v>
      </c>
      <c r="C266" s="1">
        <v>1</v>
      </c>
      <c r="D266" s="1">
        <v>1</v>
      </c>
      <c r="E266" s="9">
        <f t="shared" si="69"/>
        <v>0</v>
      </c>
      <c r="H266" s="9" t="e">
        <f>VLOOKUP(A266,'[1]omicron cases'!$A$2:$L$29,5,0)</f>
        <v>#N/A</v>
      </c>
      <c r="I266" s="9" t="e">
        <f t="shared" si="70"/>
        <v>#N/A</v>
      </c>
      <c r="J266" s="9">
        <f t="shared" si="71"/>
        <v>0</v>
      </c>
      <c r="K266" s="9">
        <f t="shared" si="72"/>
        <v>0</v>
      </c>
      <c r="L266" s="9" t="e" cm="1">
        <f t="array" ref="L266">IF(M266,M266-G266,NA)</f>
        <v>#NAME?</v>
      </c>
      <c r="M266" s="10"/>
      <c r="O266" s="12">
        <f t="shared" si="73"/>
        <v>44279</v>
      </c>
      <c r="P266" s="9">
        <f t="shared" si="84"/>
        <v>0</v>
      </c>
      <c r="Q266" s="9">
        <f t="shared" si="74"/>
        <v>-44279</v>
      </c>
      <c r="R266" s="2">
        <v>44531</v>
      </c>
      <c r="S266" s="1" t="s">
        <v>1</v>
      </c>
      <c r="T266" s="1" t="s">
        <v>5</v>
      </c>
      <c r="U266" s="11">
        <f t="shared" si="75"/>
        <v>0</v>
      </c>
      <c r="Y266" s="11">
        <f t="shared" si="76"/>
        <v>0</v>
      </c>
      <c r="AC266" s="11">
        <f t="shared" si="77"/>
        <v>0</v>
      </c>
      <c r="AG266" s="11">
        <f t="shared" si="78"/>
        <v>0</v>
      </c>
      <c r="AJ266" s="2">
        <v>44279</v>
      </c>
      <c r="AL266" s="3">
        <f t="shared" si="79"/>
        <v>0</v>
      </c>
      <c r="AM266" s="3">
        <f t="shared" si="80"/>
        <v>0</v>
      </c>
      <c r="AN266" s="9">
        <v>-44279</v>
      </c>
      <c r="AO266" s="9">
        <f t="shared" si="81"/>
        <v>-44279</v>
      </c>
      <c r="AP266" s="9">
        <f t="shared" si="82"/>
        <v>-44279</v>
      </c>
      <c r="AQ266" s="3">
        <v>1</v>
      </c>
      <c r="AR266" s="3">
        <v>1</v>
      </c>
      <c r="AS266" s="9">
        <f t="shared" si="68"/>
        <v>3</v>
      </c>
      <c r="AT266" s="3">
        <v>51</v>
      </c>
      <c r="AU266" s="3" t="s">
        <v>16</v>
      </c>
      <c r="AV266" s="3">
        <v>1</v>
      </c>
      <c r="AW266" s="3" t="s">
        <v>17</v>
      </c>
      <c r="AX266" s="10"/>
      <c r="AY266" s="9"/>
      <c r="AZ266" s="9"/>
      <c r="BA266" s="9">
        <f t="shared" si="83"/>
        <v>3</v>
      </c>
    </row>
    <row r="267" spans="1:53" x14ac:dyDescent="0.25">
      <c r="A267" s="1">
        <v>10190</v>
      </c>
      <c r="B267" s="1">
        <v>2</v>
      </c>
      <c r="C267" s="1">
        <v>1</v>
      </c>
      <c r="D267" s="1">
        <v>1</v>
      </c>
      <c r="E267" s="9">
        <f t="shared" si="69"/>
        <v>1</v>
      </c>
      <c r="F267" s="11" t="s">
        <v>2</v>
      </c>
      <c r="G267" s="10">
        <v>44533</v>
      </c>
      <c r="H267" s="9" t="e">
        <f>VLOOKUP(A267,'[1]omicron cases'!$A$2:$L$29,5,0)</f>
        <v>#N/A</v>
      </c>
      <c r="I267" s="9" t="e">
        <f t="shared" si="70"/>
        <v>#N/A</v>
      </c>
      <c r="J267" s="9">
        <f t="shared" si="71"/>
        <v>0</v>
      </c>
      <c r="K267" s="9">
        <f t="shared" si="72"/>
        <v>0</v>
      </c>
      <c r="L267" s="9" t="e" cm="1">
        <f t="array" ref="L267">IF(M267,M267-G267,NA)</f>
        <v>#NAME?</v>
      </c>
      <c r="M267" s="10"/>
      <c r="O267" s="12">
        <f t="shared" si="73"/>
        <v>44253</v>
      </c>
      <c r="P267" s="9">
        <f t="shared" si="84"/>
        <v>0</v>
      </c>
      <c r="Q267" s="9">
        <f t="shared" si="74"/>
        <v>-44253</v>
      </c>
      <c r="R267" s="2">
        <v>44533</v>
      </c>
      <c r="S267" s="1" t="s">
        <v>2</v>
      </c>
      <c r="T267" s="1" t="s">
        <v>5</v>
      </c>
      <c r="U267" s="11">
        <f t="shared" si="75"/>
        <v>1</v>
      </c>
      <c r="Y267" s="11">
        <f t="shared" si="76"/>
        <v>0</v>
      </c>
      <c r="AC267" s="11">
        <f t="shared" si="77"/>
        <v>0</v>
      </c>
      <c r="AG267" s="11">
        <f t="shared" si="78"/>
        <v>0</v>
      </c>
      <c r="AJ267" s="2">
        <v>44253</v>
      </c>
      <c r="AL267" s="3">
        <f t="shared" si="79"/>
        <v>0</v>
      </c>
      <c r="AM267" s="3">
        <f t="shared" si="80"/>
        <v>0</v>
      </c>
      <c r="AN267" s="9">
        <v>-44253</v>
      </c>
      <c r="AO267" s="9">
        <f t="shared" si="81"/>
        <v>-44253</v>
      </c>
      <c r="AP267" s="9">
        <f t="shared" si="82"/>
        <v>-44253</v>
      </c>
      <c r="AQ267" s="3">
        <v>1</v>
      </c>
      <c r="AR267" s="3">
        <v>1</v>
      </c>
      <c r="AS267" s="9">
        <f t="shared" si="68"/>
        <v>3</v>
      </c>
      <c r="AT267" s="3">
        <v>39</v>
      </c>
      <c r="AU267" s="3" t="s">
        <v>16</v>
      </c>
      <c r="AV267" s="3">
        <v>1</v>
      </c>
      <c r="AW267" s="3" t="s">
        <v>17</v>
      </c>
      <c r="AX267" s="10"/>
      <c r="AY267" s="9"/>
      <c r="AZ267" s="9"/>
      <c r="BA267" s="9">
        <f t="shared" si="83"/>
        <v>3</v>
      </c>
    </row>
    <row r="268" spans="1:53" x14ac:dyDescent="0.25">
      <c r="A268" s="1">
        <v>10192</v>
      </c>
      <c r="B268" s="1">
        <v>2</v>
      </c>
      <c r="C268" s="1">
        <v>1</v>
      </c>
      <c r="D268" s="1">
        <v>1</v>
      </c>
      <c r="E268" s="9">
        <f t="shared" si="69"/>
        <v>0</v>
      </c>
      <c r="H268" s="9" t="e">
        <f>VLOOKUP(A268,'[1]omicron cases'!$A$2:$L$29,5,0)</f>
        <v>#N/A</v>
      </c>
      <c r="I268" s="9" t="e">
        <f t="shared" si="70"/>
        <v>#N/A</v>
      </c>
      <c r="J268" s="9">
        <f t="shared" si="71"/>
        <v>0</v>
      </c>
      <c r="K268" s="9">
        <f t="shared" si="72"/>
        <v>1</v>
      </c>
      <c r="L268" s="9" t="e" cm="1">
        <f t="array" ref="L268">IF(M268,M268-G268,NA)</f>
        <v>#NAME?</v>
      </c>
      <c r="M268" s="10"/>
      <c r="O268" s="12">
        <f t="shared" si="73"/>
        <v>44531</v>
      </c>
      <c r="P268" s="9">
        <f t="shared" si="84"/>
        <v>0</v>
      </c>
      <c r="Q268" s="9">
        <f t="shared" si="74"/>
        <v>-44531</v>
      </c>
      <c r="R268" s="2">
        <v>44538</v>
      </c>
      <c r="S268" s="1" t="s">
        <v>1</v>
      </c>
      <c r="T268" s="1" t="s">
        <v>5</v>
      </c>
      <c r="U268" s="11">
        <f t="shared" si="75"/>
        <v>0</v>
      </c>
      <c r="Y268" s="11">
        <f t="shared" si="76"/>
        <v>0</v>
      </c>
      <c r="AC268" s="11">
        <f t="shared" si="77"/>
        <v>0</v>
      </c>
      <c r="AG268" s="11">
        <f t="shared" si="78"/>
        <v>0</v>
      </c>
      <c r="AJ268" s="2">
        <v>44279</v>
      </c>
      <c r="AK268" s="2">
        <v>44531</v>
      </c>
      <c r="AL268" s="3">
        <f t="shared" si="79"/>
        <v>0</v>
      </c>
      <c r="AM268" s="3">
        <f t="shared" si="80"/>
        <v>44531</v>
      </c>
      <c r="AN268" s="9">
        <v>-44531</v>
      </c>
      <c r="AO268" s="9">
        <f t="shared" si="81"/>
        <v>-44279</v>
      </c>
      <c r="AP268" s="9">
        <f t="shared" si="82"/>
        <v>-44279</v>
      </c>
      <c r="AQ268" s="3">
        <v>1</v>
      </c>
      <c r="AR268" s="3">
        <v>1</v>
      </c>
      <c r="AS268" s="9">
        <f t="shared" si="68"/>
        <v>3</v>
      </c>
      <c r="AT268" s="3">
        <v>61</v>
      </c>
      <c r="AU268" s="3" t="s">
        <v>16</v>
      </c>
      <c r="AV268" s="3">
        <v>1</v>
      </c>
      <c r="AW268" s="3" t="s">
        <v>17</v>
      </c>
      <c r="AX268" s="10"/>
      <c r="AY268" s="9"/>
      <c r="AZ268" s="9"/>
      <c r="BA268" s="9">
        <f t="shared" si="83"/>
        <v>3</v>
      </c>
    </row>
    <row r="269" spans="1:53" x14ac:dyDescent="0.25">
      <c r="A269" s="1">
        <v>10193</v>
      </c>
      <c r="B269" s="1">
        <v>2</v>
      </c>
      <c r="C269" s="1">
        <v>1</v>
      </c>
      <c r="D269" s="1">
        <v>1</v>
      </c>
      <c r="E269" s="9">
        <f t="shared" si="69"/>
        <v>0</v>
      </c>
      <c r="H269" s="9" t="e">
        <f>VLOOKUP(A269,'[1]omicron cases'!$A$2:$L$29,5,0)</f>
        <v>#N/A</v>
      </c>
      <c r="I269" s="9" t="e">
        <f t="shared" si="70"/>
        <v>#N/A</v>
      </c>
      <c r="J269" s="9">
        <f t="shared" si="71"/>
        <v>1</v>
      </c>
      <c r="K269" s="9">
        <f t="shared" si="72"/>
        <v>1</v>
      </c>
      <c r="L269" s="9" t="e" cm="1">
        <f t="array" ref="L269">IF(M269,M269-G269,NA)</f>
        <v>#NAME?</v>
      </c>
      <c r="M269" s="10"/>
      <c r="O269" s="12">
        <f t="shared" si="73"/>
        <v>44523</v>
      </c>
      <c r="P269" s="9">
        <f t="shared" si="84"/>
        <v>-43993</v>
      </c>
      <c r="Q269" s="9">
        <f t="shared" si="74"/>
        <v>-44523</v>
      </c>
      <c r="R269" s="2">
        <v>44537</v>
      </c>
      <c r="S269" s="1" t="s">
        <v>1</v>
      </c>
      <c r="T269" s="1" t="s">
        <v>5</v>
      </c>
      <c r="U269" s="11">
        <f t="shared" si="75"/>
        <v>0</v>
      </c>
      <c r="Y269" s="11">
        <f t="shared" si="76"/>
        <v>0</v>
      </c>
      <c r="AC269" s="11">
        <f t="shared" si="77"/>
        <v>0</v>
      </c>
      <c r="AG269" s="11">
        <f t="shared" si="78"/>
        <v>0</v>
      </c>
      <c r="AH269" s="2">
        <v>43993</v>
      </c>
      <c r="AJ269" s="2">
        <v>44253</v>
      </c>
      <c r="AK269" s="2">
        <v>44523</v>
      </c>
      <c r="AL269" s="3">
        <f t="shared" si="79"/>
        <v>0</v>
      </c>
      <c r="AM269" s="3">
        <f t="shared" si="80"/>
        <v>44523</v>
      </c>
      <c r="AN269" s="9">
        <v>-44523</v>
      </c>
      <c r="AO269" s="9">
        <f t="shared" si="81"/>
        <v>-44253</v>
      </c>
      <c r="AP269" s="9">
        <f t="shared" si="82"/>
        <v>-44253</v>
      </c>
      <c r="AQ269" s="3">
        <v>1</v>
      </c>
      <c r="AR269" s="3">
        <v>1</v>
      </c>
      <c r="AS269" s="9">
        <f t="shared" si="68"/>
        <v>3</v>
      </c>
      <c r="AT269" s="3">
        <v>29</v>
      </c>
      <c r="AU269" s="3" t="s">
        <v>16</v>
      </c>
      <c r="AV269" s="3">
        <v>1</v>
      </c>
      <c r="AW269" s="3" t="s">
        <v>17</v>
      </c>
      <c r="AX269" s="10"/>
      <c r="AY269" s="9"/>
      <c r="AZ269" s="9"/>
      <c r="BA269" s="9">
        <f t="shared" si="83"/>
        <v>3</v>
      </c>
    </row>
    <row r="270" spans="1:53" ht="12.95" customHeight="1" x14ac:dyDescent="0.25">
      <c r="A270" s="1">
        <v>10200</v>
      </c>
      <c r="B270" s="1">
        <v>2</v>
      </c>
      <c r="C270" s="1">
        <v>1</v>
      </c>
      <c r="D270" s="1">
        <v>1</v>
      </c>
      <c r="E270" s="9">
        <f t="shared" si="69"/>
        <v>0</v>
      </c>
      <c r="H270" s="9" t="e">
        <f>VLOOKUP(A270,'[1]omicron cases'!$A$2:$L$29,5,0)</f>
        <v>#N/A</v>
      </c>
      <c r="I270" s="9" t="e">
        <f t="shared" si="70"/>
        <v>#N/A</v>
      </c>
      <c r="J270" s="9">
        <f t="shared" si="71"/>
        <v>0</v>
      </c>
      <c r="K270" s="9">
        <f t="shared" si="72"/>
        <v>0</v>
      </c>
      <c r="L270" s="9" t="e" cm="1">
        <f t="array" ref="L270">IF(M270,M270-G270,NA)</f>
        <v>#NAME?</v>
      </c>
      <c r="M270" s="10"/>
      <c r="O270" s="12">
        <f t="shared" si="73"/>
        <v>0</v>
      </c>
      <c r="P270" s="9">
        <f t="shared" si="84"/>
        <v>0</v>
      </c>
      <c r="Q270" s="9">
        <f t="shared" si="74"/>
        <v>0</v>
      </c>
      <c r="R270" s="2">
        <v>44543</v>
      </c>
      <c r="S270" s="1" t="s">
        <v>1</v>
      </c>
      <c r="T270" s="1" t="s">
        <v>5</v>
      </c>
      <c r="U270" s="11">
        <f t="shared" si="75"/>
        <v>0</v>
      </c>
      <c r="Y270" s="11">
        <f t="shared" si="76"/>
        <v>0</v>
      </c>
      <c r="AC270" s="11">
        <f t="shared" si="77"/>
        <v>0</v>
      </c>
      <c r="AG270" s="11">
        <f t="shared" si="78"/>
        <v>0</v>
      </c>
      <c r="AL270" s="3">
        <f t="shared" si="79"/>
        <v>0</v>
      </c>
      <c r="AM270" s="3">
        <f t="shared" si="80"/>
        <v>0</v>
      </c>
      <c r="AN270" s="9">
        <v>0</v>
      </c>
      <c r="AO270" s="9">
        <f t="shared" si="81"/>
        <v>0</v>
      </c>
      <c r="AP270" s="9">
        <f t="shared" si="82"/>
        <v>0</v>
      </c>
      <c r="AQ270" s="3">
        <v>0</v>
      </c>
      <c r="AR270" s="3">
        <v>0</v>
      </c>
      <c r="AS270" s="9">
        <f t="shared" si="68"/>
        <v>3</v>
      </c>
      <c r="AT270" s="3">
        <v>43</v>
      </c>
      <c r="AU270" s="3" t="s">
        <v>16</v>
      </c>
      <c r="AV270" s="3">
        <v>1</v>
      </c>
      <c r="AW270" s="3" t="s">
        <v>17</v>
      </c>
      <c r="AX270" s="10"/>
      <c r="AY270" s="9"/>
      <c r="AZ270" s="9"/>
      <c r="BA270" s="9">
        <f t="shared" si="83"/>
        <v>3</v>
      </c>
    </row>
    <row r="271" spans="1:53" x14ac:dyDescent="0.25">
      <c r="A271" s="1">
        <v>10203</v>
      </c>
      <c r="B271" s="1">
        <v>2</v>
      </c>
      <c r="C271" s="1">
        <v>1</v>
      </c>
      <c r="D271" s="1">
        <v>2</v>
      </c>
      <c r="E271" s="9">
        <f t="shared" si="69"/>
        <v>0</v>
      </c>
      <c r="H271" s="9" t="e">
        <f>VLOOKUP(A271,'[1]omicron cases'!$A$2:$L$29,5,0)</f>
        <v>#N/A</v>
      </c>
      <c r="I271" s="9" t="e">
        <f t="shared" si="70"/>
        <v>#N/A</v>
      </c>
      <c r="J271" s="9">
        <f t="shared" si="71"/>
        <v>0</v>
      </c>
      <c r="K271" s="9">
        <f t="shared" si="72"/>
        <v>0</v>
      </c>
      <c r="L271" s="9" t="e" cm="1">
        <f t="array" ref="L271">IF(M271,M271-G271,NA)</f>
        <v>#NAME?</v>
      </c>
      <c r="M271" s="10"/>
      <c r="O271" s="12">
        <f t="shared" si="73"/>
        <v>44244</v>
      </c>
      <c r="P271" s="9">
        <f t="shared" si="84"/>
        <v>0</v>
      </c>
      <c r="Q271" s="9">
        <f t="shared" si="74"/>
        <v>-44244</v>
      </c>
      <c r="R271" s="2">
        <v>44532</v>
      </c>
      <c r="S271" s="1" t="s">
        <v>1</v>
      </c>
      <c r="T271" s="2" t="s">
        <v>4</v>
      </c>
      <c r="U271" s="11">
        <f t="shared" si="75"/>
        <v>0</v>
      </c>
      <c r="Y271" s="11">
        <f t="shared" si="76"/>
        <v>0</v>
      </c>
      <c r="AC271" s="11">
        <f t="shared" si="77"/>
        <v>0</v>
      </c>
      <c r="AG271" s="11">
        <f t="shared" si="78"/>
        <v>0</v>
      </c>
      <c r="AJ271" s="2">
        <v>44244</v>
      </c>
      <c r="AL271" s="3">
        <f t="shared" si="79"/>
        <v>0</v>
      </c>
      <c r="AM271" s="3">
        <f t="shared" si="80"/>
        <v>0</v>
      </c>
      <c r="AN271" s="9">
        <v>-44244</v>
      </c>
      <c r="AO271" s="9">
        <f t="shared" si="81"/>
        <v>-44244</v>
      </c>
      <c r="AP271" s="9">
        <f t="shared" si="82"/>
        <v>-44244</v>
      </c>
      <c r="AQ271" s="3">
        <v>1</v>
      </c>
      <c r="AR271" s="3">
        <v>1</v>
      </c>
      <c r="AS271" s="9">
        <f t="shared" si="68"/>
        <v>3</v>
      </c>
      <c r="AT271" s="3">
        <v>30</v>
      </c>
      <c r="AU271" s="3" t="s">
        <v>16</v>
      </c>
      <c r="AV271" s="3">
        <v>1</v>
      </c>
      <c r="AW271" s="3" t="s">
        <v>17</v>
      </c>
      <c r="AX271" s="10"/>
      <c r="AY271" s="9"/>
      <c r="AZ271" s="9"/>
      <c r="BA271" s="9">
        <f t="shared" si="83"/>
        <v>3</v>
      </c>
    </row>
    <row r="272" spans="1:53" x14ac:dyDescent="0.25">
      <c r="A272" s="1">
        <v>10206</v>
      </c>
      <c r="B272" s="1">
        <v>2</v>
      </c>
      <c r="C272" s="1">
        <v>1</v>
      </c>
      <c r="D272" s="1">
        <v>1</v>
      </c>
      <c r="E272" s="9">
        <f t="shared" si="69"/>
        <v>0</v>
      </c>
      <c r="F272" s="11" t="s">
        <v>3</v>
      </c>
      <c r="G272" s="10">
        <v>44553</v>
      </c>
      <c r="H272" s="9" t="e">
        <f>VLOOKUP(A272,'[1]omicron cases'!$A$2:$L$29,5,0)</f>
        <v>#N/A</v>
      </c>
      <c r="I272" s="9" t="e">
        <f t="shared" si="70"/>
        <v>#N/A</v>
      </c>
      <c r="J272" s="9">
        <f t="shared" si="71"/>
        <v>1</v>
      </c>
      <c r="K272" s="9">
        <f t="shared" si="72"/>
        <v>0</v>
      </c>
      <c r="L272" s="9" t="e" cm="1">
        <f t="array" ref="L272">IF(M272,M272-G272,NA)</f>
        <v>#NAME?</v>
      </c>
      <c r="M272" s="10"/>
      <c r="O272" s="12">
        <f t="shared" si="73"/>
        <v>44504</v>
      </c>
      <c r="P272" s="9">
        <f t="shared" si="84"/>
        <v>-44236</v>
      </c>
      <c r="Q272" s="9">
        <f t="shared" si="74"/>
        <v>-44504</v>
      </c>
      <c r="R272" s="2">
        <v>44553</v>
      </c>
      <c r="S272" s="1" t="s">
        <v>3</v>
      </c>
      <c r="T272" s="1" t="s">
        <v>5</v>
      </c>
      <c r="U272" s="11">
        <f t="shared" si="75"/>
        <v>0</v>
      </c>
      <c r="Y272" s="11">
        <f t="shared" si="76"/>
        <v>0</v>
      </c>
      <c r="AC272" s="11">
        <f t="shared" si="77"/>
        <v>0</v>
      </c>
      <c r="AG272" s="11">
        <f t="shared" si="78"/>
        <v>0</v>
      </c>
      <c r="AH272" s="2">
        <v>44236</v>
      </c>
      <c r="AJ272" s="2">
        <v>44504</v>
      </c>
      <c r="AL272" s="3">
        <f t="shared" si="79"/>
        <v>0</v>
      </c>
      <c r="AM272" s="3">
        <f t="shared" si="80"/>
        <v>0</v>
      </c>
      <c r="AN272" s="9">
        <v>-44504</v>
      </c>
      <c r="AO272" s="9">
        <f t="shared" si="81"/>
        <v>-44504</v>
      </c>
      <c r="AP272" s="9">
        <f t="shared" si="82"/>
        <v>-44504</v>
      </c>
      <c r="AQ272" s="3">
        <v>1</v>
      </c>
      <c r="AR272" s="3">
        <v>1</v>
      </c>
      <c r="AS272" s="9">
        <f t="shared" si="68"/>
        <v>3</v>
      </c>
      <c r="AT272" s="3">
        <v>28</v>
      </c>
      <c r="AU272" s="3" t="s">
        <v>16</v>
      </c>
      <c r="AV272" s="3">
        <v>1</v>
      </c>
      <c r="AW272" s="3" t="s">
        <v>17</v>
      </c>
      <c r="AX272" s="10"/>
      <c r="AY272" s="9"/>
      <c r="AZ272" s="9"/>
      <c r="BA272" s="9">
        <f t="shared" si="83"/>
        <v>3</v>
      </c>
    </row>
    <row r="273" spans="1:53" ht="12.95" customHeight="1" x14ac:dyDescent="0.25">
      <c r="A273" s="1">
        <v>10209</v>
      </c>
      <c r="B273" s="1">
        <v>2</v>
      </c>
      <c r="C273" s="1">
        <v>1</v>
      </c>
      <c r="D273" s="1">
        <v>1</v>
      </c>
      <c r="E273" s="9">
        <f t="shared" si="69"/>
        <v>0</v>
      </c>
      <c r="H273" s="9" t="e">
        <f>VLOOKUP(A273,'[1]omicron cases'!$A$2:$L$29,5,0)</f>
        <v>#N/A</v>
      </c>
      <c r="I273" s="9" t="e">
        <f t="shared" si="70"/>
        <v>#N/A</v>
      </c>
      <c r="J273" s="9">
        <f t="shared" si="71"/>
        <v>0</v>
      </c>
      <c r="K273" s="9">
        <f t="shared" si="72"/>
        <v>0</v>
      </c>
      <c r="L273" s="9" cm="1">
        <f t="array" ref="L273">IF(M273,M273-G273,NA)</f>
        <v>44441</v>
      </c>
      <c r="M273" s="10">
        <v>44441</v>
      </c>
      <c r="N273" s="9">
        <v>60.483585099999999</v>
      </c>
      <c r="O273" s="12">
        <f t="shared" si="73"/>
        <v>0</v>
      </c>
      <c r="P273" s="9">
        <f t="shared" si="84"/>
        <v>44441</v>
      </c>
      <c r="Q273" s="9">
        <f t="shared" si="74"/>
        <v>44441</v>
      </c>
      <c r="R273" s="2">
        <v>44537</v>
      </c>
      <c r="S273" s="1" t="s">
        <v>1</v>
      </c>
      <c r="T273" s="1" t="s">
        <v>5</v>
      </c>
      <c r="U273" s="11">
        <f t="shared" si="75"/>
        <v>0</v>
      </c>
      <c r="V273" s="2">
        <v>44538</v>
      </c>
      <c r="W273" s="1" t="s">
        <v>1</v>
      </c>
      <c r="X273" s="1" t="s">
        <v>5</v>
      </c>
      <c r="Y273" s="11">
        <f t="shared" si="76"/>
        <v>0</v>
      </c>
      <c r="AC273" s="11">
        <f t="shared" si="77"/>
        <v>0</v>
      </c>
      <c r="AG273" s="11">
        <f t="shared" si="78"/>
        <v>0</v>
      </c>
      <c r="AL273" s="3">
        <f t="shared" si="79"/>
        <v>0</v>
      </c>
      <c r="AM273" s="3">
        <f t="shared" si="80"/>
        <v>-44441</v>
      </c>
      <c r="AN273" s="9">
        <v>44441</v>
      </c>
      <c r="AO273" s="9">
        <f t="shared" si="81"/>
        <v>44441</v>
      </c>
      <c r="AP273" s="9">
        <f t="shared" si="82"/>
        <v>44441</v>
      </c>
      <c r="AQ273" s="3">
        <v>0</v>
      </c>
      <c r="AR273" s="3">
        <v>0</v>
      </c>
      <c r="AS273" s="9">
        <f t="shared" si="68"/>
        <v>3</v>
      </c>
      <c r="AT273" s="3">
        <v>29</v>
      </c>
      <c r="AU273" s="3" t="s">
        <v>16</v>
      </c>
      <c r="AV273" s="3">
        <v>1</v>
      </c>
      <c r="AW273" s="3" t="s">
        <v>17</v>
      </c>
      <c r="AX273" s="10">
        <v>44441</v>
      </c>
      <c r="AY273" s="9">
        <v>60.483585099999999</v>
      </c>
      <c r="AZ273" s="9">
        <v>1</v>
      </c>
      <c r="BA273" s="9">
        <f t="shared" si="83"/>
        <v>3</v>
      </c>
    </row>
    <row r="274" spans="1:53" x14ac:dyDescent="0.25">
      <c r="A274" s="1">
        <v>10210</v>
      </c>
      <c r="B274" s="1">
        <v>2</v>
      </c>
      <c r="C274" s="1">
        <v>1</v>
      </c>
      <c r="D274" s="1">
        <v>1</v>
      </c>
      <c r="E274" s="9">
        <f t="shared" si="69"/>
        <v>1</v>
      </c>
      <c r="F274" s="11" t="s">
        <v>2</v>
      </c>
      <c r="G274" s="10">
        <v>44526</v>
      </c>
      <c r="H274" s="9" t="e">
        <f>VLOOKUP(A274,'[1]omicron cases'!$A$2:$L$29,5,0)</f>
        <v>#N/A</v>
      </c>
      <c r="I274" s="9" t="e">
        <f t="shared" si="70"/>
        <v>#N/A</v>
      </c>
      <c r="J274" s="9">
        <f t="shared" si="71"/>
        <v>0</v>
      </c>
      <c r="K274" s="9">
        <f t="shared" si="72"/>
        <v>0</v>
      </c>
      <c r="L274" s="9" cm="1">
        <f t="array" ref="L274">IF(M274,M274-G274,NA)</f>
        <v>-84</v>
      </c>
      <c r="M274" s="10">
        <v>44442</v>
      </c>
      <c r="O274" s="12">
        <f t="shared" si="73"/>
        <v>44252</v>
      </c>
      <c r="P274" s="9">
        <f t="shared" si="84"/>
        <v>44442</v>
      </c>
      <c r="Q274" s="9">
        <f t="shared" si="74"/>
        <v>190</v>
      </c>
      <c r="R274" s="2">
        <v>44526</v>
      </c>
      <c r="S274" s="1" t="s">
        <v>2</v>
      </c>
      <c r="T274" s="1" t="s">
        <v>5</v>
      </c>
      <c r="U274" s="11">
        <f t="shared" si="75"/>
        <v>1</v>
      </c>
      <c r="V274" s="2">
        <v>44539</v>
      </c>
      <c r="W274" s="1" t="s">
        <v>1</v>
      </c>
      <c r="X274" s="1" t="s">
        <v>5</v>
      </c>
      <c r="Y274" s="11">
        <f t="shared" si="76"/>
        <v>0</v>
      </c>
      <c r="AC274" s="11">
        <f t="shared" si="77"/>
        <v>0</v>
      </c>
      <c r="AG274" s="11">
        <f t="shared" si="78"/>
        <v>0</v>
      </c>
      <c r="AJ274" s="2">
        <v>44252</v>
      </c>
      <c r="AL274" s="3">
        <f t="shared" si="79"/>
        <v>0</v>
      </c>
      <c r="AM274" s="3">
        <f t="shared" si="80"/>
        <v>-44442</v>
      </c>
      <c r="AN274" s="9">
        <v>190</v>
      </c>
      <c r="AO274" s="9">
        <f t="shared" si="81"/>
        <v>190</v>
      </c>
      <c r="AP274" s="9">
        <f t="shared" si="82"/>
        <v>190</v>
      </c>
      <c r="AQ274" s="3">
        <v>1</v>
      </c>
      <c r="AR274" s="3">
        <v>1</v>
      </c>
      <c r="AS274" s="9">
        <f t="shared" si="68"/>
        <v>2</v>
      </c>
      <c r="AT274" s="3">
        <v>34</v>
      </c>
      <c r="AU274" s="3" t="s">
        <v>16</v>
      </c>
      <c r="AV274" s="3">
        <v>1</v>
      </c>
      <c r="AW274" s="3" t="s">
        <v>17</v>
      </c>
      <c r="AX274" s="10">
        <v>44442</v>
      </c>
      <c r="AY274" s="9">
        <v>245.5259733</v>
      </c>
      <c r="AZ274" s="9">
        <v>1</v>
      </c>
      <c r="BA274" s="9">
        <f t="shared" si="83"/>
        <v>2</v>
      </c>
    </row>
    <row r="275" spans="1:53" x14ac:dyDescent="0.25">
      <c r="A275" s="1">
        <v>10211</v>
      </c>
      <c r="B275" s="1">
        <v>2</v>
      </c>
      <c r="C275" s="1">
        <v>1</v>
      </c>
      <c r="D275" s="1">
        <v>1</v>
      </c>
      <c r="E275" s="9">
        <f t="shared" si="69"/>
        <v>1</v>
      </c>
      <c r="F275" s="11" t="s">
        <v>2</v>
      </c>
      <c r="G275" s="10">
        <v>44537</v>
      </c>
      <c r="H275" s="9" t="e">
        <f>VLOOKUP(A275,'[1]omicron cases'!$A$2:$L$29,5,0)</f>
        <v>#N/A</v>
      </c>
      <c r="I275" s="9" t="e">
        <f t="shared" si="70"/>
        <v>#N/A</v>
      </c>
      <c r="J275" s="9">
        <f t="shared" si="71"/>
        <v>1</v>
      </c>
      <c r="K275" s="9">
        <f t="shared" si="72"/>
        <v>0</v>
      </c>
      <c r="L275" s="9" cm="1">
        <f t="array" ref="L275">IF(M275,M275-G275,NA)</f>
        <v>-95</v>
      </c>
      <c r="M275" s="10">
        <v>44442</v>
      </c>
      <c r="N275" s="9">
        <v>119.371995</v>
      </c>
      <c r="O275" s="12">
        <f t="shared" si="73"/>
        <v>44273</v>
      </c>
      <c r="P275" s="9">
        <f t="shared" si="84"/>
        <v>395</v>
      </c>
      <c r="Q275" s="9">
        <f t="shared" si="74"/>
        <v>169</v>
      </c>
      <c r="R275" s="2">
        <v>44537</v>
      </c>
      <c r="S275" s="1" t="s">
        <v>2</v>
      </c>
      <c r="T275" s="1" t="s">
        <v>5</v>
      </c>
      <c r="U275" s="11">
        <f t="shared" si="75"/>
        <v>1</v>
      </c>
      <c r="Y275" s="11">
        <f t="shared" si="76"/>
        <v>0</v>
      </c>
      <c r="AC275" s="11">
        <f t="shared" si="77"/>
        <v>0</v>
      </c>
      <c r="AG275" s="11">
        <f t="shared" si="78"/>
        <v>0</v>
      </c>
      <c r="AH275" s="2">
        <v>44047</v>
      </c>
      <c r="AJ275" s="2">
        <v>44273</v>
      </c>
      <c r="AL275" s="3">
        <f t="shared" si="79"/>
        <v>0</v>
      </c>
      <c r="AM275" s="3">
        <f t="shared" si="80"/>
        <v>-44442</v>
      </c>
      <c r="AN275" s="9">
        <v>169</v>
      </c>
      <c r="AO275" s="9">
        <f t="shared" si="81"/>
        <v>169</v>
      </c>
      <c r="AP275" s="9">
        <f t="shared" si="82"/>
        <v>169</v>
      </c>
      <c r="AQ275" s="3">
        <v>1</v>
      </c>
      <c r="AR275" s="3">
        <v>1</v>
      </c>
      <c r="AS275" s="9">
        <f t="shared" si="68"/>
        <v>1</v>
      </c>
      <c r="AT275" s="3">
        <v>35</v>
      </c>
      <c r="AU275" s="3" t="s">
        <v>16</v>
      </c>
      <c r="AV275" s="3">
        <v>1</v>
      </c>
      <c r="AW275" s="3" t="s">
        <v>17</v>
      </c>
      <c r="AX275" s="10">
        <v>44442</v>
      </c>
      <c r="AY275" s="9">
        <v>119.371995</v>
      </c>
      <c r="AZ275" s="9">
        <v>1</v>
      </c>
      <c r="BA275" s="9">
        <f t="shared" si="83"/>
        <v>1</v>
      </c>
    </row>
    <row r="276" spans="1:53" x14ac:dyDescent="0.25">
      <c r="A276" s="1">
        <v>10216</v>
      </c>
      <c r="B276" s="1">
        <v>2</v>
      </c>
      <c r="C276" s="1">
        <v>1</v>
      </c>
      <c r="D276" s="1">
        <v>1</v>
      </c>
      <c r="E276" s="9">
        <f t="shared" si="69"/>
        <v>0</v>
      </c>
      <c r="H276" s="9" t="e">
        <f>VLOOKUP(A276,'[1]omicron cases'!$A$2:$L$29,5,0)</f>
        <v>#N/A</v>
      </c>
      <c r="I276" s="9" t="e">
        <f t="shared" si="70"/>
        <v>#N/A</v>
      </c>
      <c r="J276" s="9">
        <f t="shared" si="71"/>
        <v>0</v>
      </c>
      <c r="K276" s="9">
        <f t="shared" si="72"/>
        <v>0</v>
      </c>
      <c r="L276" s="9" cm="1">
        <f t="array" ref="L276">IF(M276,M276-G276,NA)</f>
        <v>44447</v>
      </c>
      <c r="M276" s="10">
        <v>44447</v>
      </c>
      <c r="N276" s="9">
        <v>139.7287043</v>
      </c>
      <c r="O276" s="12">
        <f t="shared" si="73"/>
        <v>0</v>
      </c>
      <c r="P276" s="9">
        <f t="shared" si="84"/>
        <v>44447</v>
      </c>
      <c r="Q276" s="9">
        <f t="shared" si="74"/>
        <v>44447</v>
      </c>
      <c r="R276" s="2">
        <v>44544</v>
      </c>
      <c r="S276" s="1" t="s">
        <v>1</v>
      </c>
      <c r="T276" s="1" t="s">
        <v>5</v>
      </c>
      <c r="U276" s="11">
        <f t="shared" si="75"/>
        <v>0</v>
      </c>
      <c r="Y276" s="11">
        <f t="shared" si="76"/>
        <v>0</v>
      </c>
      <c r="AC276" s="11">
        <f t="shared" si="77"/>
        <v>0</v>
      </c>
      <c r="AG276" s="11">
        <f t="shared" si="78"/>
        <v>0</v>
      </c>
      <c r="AL276" s="3">
        <f t="shared" si="79"/>
        <v>0</v>
      </c>
      <c r="AM276" s="3">
        <f t="shared" si="80"/>
        <v>-44447</v>
      </c>
      <c r="AN276" s="9">
        <v>44447</v>
      </c>
      <c r="AO276" s="9">
        <f t="shared" si="81"/>
        <v>44447</v>
      </c>
      <c r="AP276" s="9">
        <f t="shared" si="82"/>
        <v>44447</v>
      </c>
      <c r="AQ276" s="3">
        <v>0</v>
      </c>
      <c r="AR276" s="3">
        <v>0</v>
      </c>
      <c r="AS276" s="9">
        <f t="shared" si="68"/>
        <v>3</v>
      </c>
      <c r="AT276" s="3">
        <v>46</v>
      </c>
      <c r="AU276" s="3" t="s">
        <v>16</v>
      </c>
      <c r="AV276" s="3">
        <v>1</v>
      </c>
      <c r="AW276" s="3" t="s">
        <v>19</v>
      </c>
      <c r="AX276" s="10">
        <v>44447</v>
      </c>
      <c r="AY276" s="9">
        <v>139.7287043</v>
      </c>
      <c r="AZ276" s="9">
        <v>1</v>
      </c>
      <c r="BA276" s="9">
        <f t="shared" si="83"/>
        <v>3</v>
      </c>
    </row>
    <row r="277" spans="1:53" x14ac:dyDescent="0.25">
      <c r="A277" s="1">
        <v>10222</v>
      </c>
      <c r="B277" s="1">
        <v>2</v>
      </c>
      <c r="C277" s="1">
        <v>1</v>
      </c>
      <c r="D277" s="1">
        <v>1</v>
      </c>
      <c r="E277" s="9">
        <f t="shared" si="69"/>
        <v>1</v>
      </c>
      <c r="F277" s="11" t="s">
        <v>2</v>
      </c>
      <c r="G277" s="10">
        <v>44538</v>
      </c>
      <c r="H277" s="9" t="e">
        <f>VLOOKUP(A277,'[1]omicron cases'!$A$2:$L$29,5,0)</f>
        <v>#N/A</v>
      </c>
      <c r="I277" s="9" t="e">
        <f t="shared" si="70"/>
        <v>#N/A</v>
      </c>
      <c r="J277" s="9">
        <f t="shared" si="71"/>
        <v>0</v>
      </c>
      <c r="K277" s="9">
        <f t="shared" si="72"/>
        <v>0</v>
      </c>
      <c r="L277" s="9" cm="1">
        <f t="array" ref="L277">IF(M277,M277-G277,NA)</f>
        <v>-86</v>
      </c>
      <c r="M277" s="10">
        <v>44452</v>
      </c>
      <c r="N277" s="9">
        <v>0</v>
      </c>
      <c r="O277" s="12">
        <f t="shared" si="73"/>
        <v>0</v>
      </c>
      <c r="P277" s="9">
        <f t="shared" si="84"/>
        <v>44452</v>
      </c>
      <c r="Q277" s="9">
        <f t="shared" si="74"/>
        <v>44452</v>
      </c>
      <c r="R277" s="2">
        <v>44538</v>
      </c>
      <c r="S277" s="1" t="s">
        <v>2</v>
      </c>
      <c r="T277" s="1" t="s">
        <v>5</v>
      </c>
      <c r="U277" s="11">
        <f t="shared" si="75"/>
        <v>1</v>
      </c>
      <c r="Y277" s="11">
        <f t="shared" si="76"/>
        <v>0</v>
      </c>
      <c r="AC277" s="11">
        <f t="shared" si="77"/>
        <v>0</v>
      </c>
      <c r="AG277" s="11">
        <f t="shared" si="78"/>
        <v>0</v>
      </c>
      <c r="AL277" s="3">
        <f t="shared" si="79"/>
        <v>0</v>
      </c>
      <c r="AM277" s="3">
        <f t="shared" si="80"/>
        <v>-44452</v>
      </c>
      <c r="AN277" s="9">
        <v>44452</v>
      </c>
      <c r="AO277" s="9">
        <f t="shared" si="81"/>
        <v>44452</v>
      </c>
      <c r="AP277" s="9">
        <f t="shared" si="82"/>
        <v>44452</v>
      </c>
      <c r="AQ277" s="3">
        <v>0</v>
      </c>
      <c r="AR277" s="3">
        <v>0</v>
      </c>
      <c r="AS277" s="9">
        <f t="shared" si="68"/>
        <v>3</v>
      </c>
      <c r="AT277" s="3">
        <v>23</v>
      </c>
      <c r="AU277" s="3" t="s">
        <v>16</v>
      </c>
      <c r="AV277" s="3">
        <v>1</v>
      </c>
      <c r="AW277" s="3" t="s">
        <v>19</v>
      </c>
      <c r="AX277" s="10">
        <v>44452</v>
      </c>
      <c r="AY277" s="9">
        <v>0</v>
      </c>
      <c r="AZ277" s="9">
        <v>1</v>
      </c>
      <c r="BA277" s="9">
        <f t="shared" si="83"/>
        <v>3</v>
      </c>
    </row>
    <row r="278" spans="1:53" x14ac:dyDescent="0.25">
      <c r="A278" s="1">
        <v>10230</v>
      </c>
      <c r="B278" s="1">
        <v>2</v>
      </c>
      <c r="C278" s="1">
        <v>1</v>
      </c>
      <c r="D278" s="1">
        <v>1</v>
      </c>
      <c r="E278" s="9">
        <f t="shared" si="69"/>
        <v>1</v>
      </c>
      <c r="F278" s="11" t="s">
        <v>2</v>
      </c>
      <c r="G278" s="10">
        <v>44536</v>
      </c>
      <c r="H278" s="9" t="e">
        <f>VLOOKUP(A278,'[1]omicron cases'!$A$2:$L$29,5,0)</f>
        <v>#N/A</v>
      </c>
      <c r="I278" s="9" t="e">
        <f t="shared" si="70"/>
        <v>#N/A</v>
      </c>
      <c r="J278" s="9">
        <f t="shared" si="71"/>
        <v>0</v>
      </c>
      <c r="K278" s="9">
        <f t="shared" si="72"/>
        <v>0</v>
      </c>
      <c r="L278" s="9" cm="1">
        <f t="array" ref="L278">IF(M278,M278-G278,NA)</f>
        <v>-70</v>
      </c>
      <c r="M278" s="10">
        <v>44466</v>
      </c>
      <c r="N278" s="9">
        <v>0</v>
      </c>
      <c r="O278" s="12">
        <f t="shared" si="73"/>
        <v>0</v>
      </c>
      <c r="P278" s="9">
        <f t="shared" si="84"/>
        <v>44466</v>
      </c>
      <c r="Q278" s="9">
        <f t="shared" si="74"/>
        <v>44466</v>
      </c>
      <c r="R278" s="2">
        <v>44536</v>
      </c>
      <c r="S278" s="1" t="s">
        <v>2</v>
      </c>
      <c r="T278" s="1" t="s">
        <v>5</v>
      </c>
      <c r="U278" s="11">
        <f t="shared" si="75"/>
        <v>1</v>
      </c>
      <c r="Y278" s="11">
        <f t="shared" si="76"/>
        <v>0</v>
      </c>
      <c r="AC278" s="11">
        <f t="shared" si="77"/>
        <v>0</v>
      </c>
      <c r="AG278" s="11">
        <f t="shared" si="78"/>
        <v>0</v>
      </c>
      <c r="AL278" s="3">
        <f t="shared" si="79"/>
        <v>0</v>
      </c>
      <c r="AM278" s="3">
        <f t="shared" si="80"/>
        <v>-44466</v>
      </c>
      <c r="AN278" s="9">
        <v>44466</v>
      </c>
      <c r="AO278" s="9">
        <f t="shared" si="81"/>
        <v>44466</v>
      </c>
      <c r="AP278" s="9">
        <f t="shared" si="82"/>
        <v>44466</v>
      </c>
      <c r="AQ278" s="3">
        <v>0</v>
      </c>
      <c r="AR278" s="3">
        <v>0</v>
      </c>
      <c r="AS278" s="9">
        <f t="shared" si="68"/>
        <v>3</v>
      </c>
      <c r="AT278" s="3">
        <v>27</v>
      </c>
      <c r="AU278" s="3" t="s">
        <v>16</v>
      </c>
      <c r="AV278" s="3">
        <v>1</v>
      </c>
      <c r="AW278" s="3" t="s">
        <v>17</v>
      </c>
      <c r="AX278" s="10">
        <v>44466</v>
      </c>
      <c r="AY278" s="9">
        <v>0</v>
      </c>
      <c r="AZ278" s="9">
        <v>1</v>
      </c>
      <c r="BA278" s="9">
        <f t="shared" si="83"/>
        <v>3</v>
      </c>
    </row>
    <row r="279" spans="1:53" x14ac:dyDescent="0.25">
      <c r="A279" s="1">
        <v>10233</v>
      </c>
      <c r="B279" s="1">
        <v>2</v>
      </c>
      <c r="C279" s="1">
        <v>1</v>
      </c>
      <c r="D279" s="1">
        <v>1</v>
      </c>
      <c r="E279" s="9">
        <f t="shared" si="69"/>
        <v>0</v>
      </c>
      <c r="H279" s="9" t="e">
        <f>VLOOKUP(A279,'[1]omicron cases'!$A$2:$L$29,5,0)</f>
        <v>#N/A</v>
      </c>
      <c r="I279" s="9" t="e">
        <f t="shared" si="70"/>
        <v>#N/A</v>
      </c>
      <c r="J279" s="9">
        <f t="shared" si="71"/>
        <v>0</v>
      </c>
      <c r="K279" s="9">
        <f t="shared" si="72"/>
        <v>0</v>
      </c>
      <c r="L279" s="9" cm="1">
        <f t="array" ref="L279">IF(M279,M279-G279,NA)</f>
        <v>44473</v>
      </c>
      <c r="M279" s="10">
        <v>44473</v>
      </c>
      <c r="N279" s="9">
        <v>525.64391509999996</v>
      </c>
      <c r="O279" s="12">
        <f t="shared" si="73"/>
        <v>44252</v>
      </c>
      <c r="P279" s="9">
        <f t="shared" si="84"/>
        <v>44473</v>
      </c>
      <c r="Q279" s="9">
        <f t="shared" si="74"/>
        <v>221</v>
      </c>
      <c r="R279" s="2">
        <v>44536</v>
      </c>
      <c r="S279" s="1" t="s">
        <v>1</v>
      </c>
      <c r="T279" s="1" t="s">
        <v>5</v>
      </c>
      <c r="U279" s="11">
        <f t="shared" si="75"/>
        <v>0</v>
      </c>
      <c r="Y279" s="11">
        <f t="shared" si="76"/>
        <v>0</v>
      </c>
      <c r="AC279" s="11">
        <f t="shared" si="77"/>
        <v>0</v>
      </c>
      <c r="AG279" s="11">
        <f t="shared" si="78"/>
        <v>0</v>
      </c>
      <c r="AJ279" s="2">
        <v>44252</v>
      </c>
      <c r="AL279" s="3">
        <f t="shared" si="79"/>
        <v>0</v>
      </c>
      <c r="AM279" s="3">
        <f t="shared" si="80"/>
        <v>-44473</v>
      </c>
      <c r="AN279" s="9">
        <v>221</v>
      </c>
      <c r="AO279" s="9">
        <f t="shared" si="81"/>
        <v>221</v>
      </c>
      <c r="AP279" s="9">
        <f t="shared" si="82"/>
        <v>221</v>
      </c>
      <c r="AQ279" s="3">
        <v>1</v>
      </c>
      <c r="AR279" s="3">
        <v>1</v>
      </c>
      <c r="AS279" s="9">
        <f t="shared" si="68"/>
        <v>2</v>
      </c>
      <c r="AT279" s="3">
        <v>31</v>
      </c>
      <c r="AU279" s="3" t="s">
        <v>16</v>
      </c>
      <c r="AV279" s="3">
        <v>1</v>
      </c>
      <c r="AW279" s="3" t="s">
        <v>17</v>
      </c>
      <c r="AX279" s="10">
        <v>44473</v>
      </c>
      <c r="AY279" s="9">
        <v>525.64391509999996</v>
      </c>
      <c r="AZ279" s="9">
        <v>1</v>
      </c>
      <c r="BA279" s="9">
        <f t="shared" si="83"/>
        <v>2</v>
      </c>
    </row>
    <row r="280" spans="1:53" x14ac:dyDescent="0.25">
      <c r="A280" s="1">
        <v>10236</v>
      </c>
      <c r="B280" s="1">
        <v>2</v>
      </c>
      <c r="C280" s="1">
        <v>1</v>
      </c>
      <c r="D280" s="1">
        <v>1</v>
      </c>
      <c r="E280" s="9">
        <f t="shared" si="69"/>
        <v>0</v>
      </c>
      <c r="H280" s="9" t="e">
        <f>VLOOKUP(A280,'[1]omicron cases'!$A$2:$L$29,5,0)</f>
        <v>#N/A</v>
      </c>
      <c r="I280" s="9" t="e">
        <f t="shared" si="70"/>
        <v>#N/A</v>
      </c>
      <c r="J280" s="9">
        <f t="shared" si="71"/>
        <v>1</v>
      </c>
      <c r="K280" s="9">
        <f t="shared" si="72"/>
        <v>0</v>
      </c>
      <c r="L280" s="9" cm="1">
        <f t="array" ref="L280">IF(M280,M280-G280,NA)</f>
        <v>44474</v>
      </c>
      <c r="M280" s="10">
        <v>44474</v>
      </c>
      <c r="N280" s="9">
        <v>2890.8537876</v>
      </c>
      <c r="O280" s="12">
        <f t="shared" si="73"/>
        <v>44278</v>
      </c>
      <c r="P280" s="9">
        <f t="shared" si="84"/>
        <v>76</v>
      </c>
      <c r="Q280" s="9">
        <f t="shared" si="74"/>
        <v>196</v>
      </c>
      <c r="R280" s="2">
        <v>44545</v>
      </c>
      <c r="S280" s="1" t="s">
        <v>1</v>
      </c>
      <c r="T280" s="1" t="s">
        <v>5</v>
      </c>
      <c r="U280" s="11">
        <f t="shared" si="75"/>
        <v>0</v>
      </c>
      <c r="Y280" s="11">
        <f t="shared" si="76"/>
        <v>0</v>
      </c>
      <c r="AC280" s="11">
        <f t="shared" si="77"/>
        <v>0</v>
      </c>
      <c r="AG280" s="11">
        <f t="shared" si="78"/>
        <v>0</v>
      </c>
      <c r="AH280" s="2">
        <v>44398</v>
      </c>
      <c r="AJ280" s="2">
        <v>44278</v>
      </c>
      <c r="AL280" s="3">
        <f t="shared" si="79"/>
        <v>0</v>
      </c>
      <c r="AM280" s="3">
        <f t="shared" si="80"/>
        <v>-44474</v>
      </c>
      <c r="AN280" s="9">
        <v>196</v>
      </c>
      <c r="AO280" s="9">
        <f t="shared" si="81"/>
        <v>196</v>
      </c>
      <c r="AP280" s="9">
        <f t="shared" si="82"/>
        <v>196</v>
      </c>
      <c r="AQ280" s="3">
        <v>1</v>
      </c>
      <c r="AR280" s="3">
        <v>1</v>
      </c>
      <c r="AS280" s="9">
        <f t="shared" si="68"/>
        <v>2</v>
      </c>
      <c r="AT280" s="3">
        <v>42</v>
      </c>
      <c r="AU280" s="3" t="s">
        <v>16</v>
      </c>
      <c r="AV280" s="3">
        <v>1</v>
      </c>
      <c r="AW280" s="3" t="s">
        <v>17</v>
      </c>
      <c r="AX280" s="10">
        <v>44474</v>
      </c>
      <c r="AY280" s="9">
        <v>2890.8537876</v>
      </c>
      <c r="AZ280" s="9">
        <v>1</v>
      </c>
      <c r="BA280" s="9">
        <f t="shared" si="83"/>
        <v>2</v>
      </c>
    </row>
    <row r="281" spans="1:53" x14ac:dyDescent="0.25">
      <c r="A281" s="1">
        <v>10237</v>
      </c>
      <c r="B281" s="1">
        <v>2</v>
      </c>
      <c r="C281" s="1">
        <v>1</v>
      </c>
      <c r="D281" s="1">
        <v>2</v>
      </c>
      <c r="E281" s="9">
        <f t="shared" si="69"/>
        <v>0</v>
      </c>
      <c r="H281" s="9" t="e">
        <f>VLOOKUP(A281,'[1]omicron cases'!$A$2:$L$29,5,0)</f>
        <v>#N/A</v>
      </c>
      <c r="I281" s="9" t="e">
        <f t="shared" si="70"/>
        <v>#N/A</v>
      </c>
      <c r="J281" s="9">
        <f t="shared" si="71"/>
        <v>0</v>
      </c>
      <c r="K281" s="9">
        <f t="shared" si="72"/>
        <v>1</v>
      </c>
      <c r="L281" s="9" cm="1">
        <f t="array" ref="L281">IF(M281,M281-G281,NA)</f>
        <v>44474</v>
      </c>
      <c r="M281" s="10">
        <v>44474</v>
      </c>
      <c r="N281" s="9">
        <v>3332.7400693</v>
      </c>
      <c r="O281" s="12">
        <f t="shared" si="73"/>
        <v>44397</v>
      </c>
      <c r="P281" s="9">
        <f t="shared" si="84"/>
        <v>44474</v>
      </c>
      <c r="Q281" s="9">
        <f t="shared" si="74"/>
        <v>77</v>
      </c>
      <c r="R281" s="2">
        <v>44537</v>
      </c>
      <c r="S281" s="1" t="s">
        <v>1</v>
      </c>
      <c r="T281" s="2" t="s">
        <v>4</v>
      </c>
      <c r="U281" s="11">
        <f t="shared" si="75"/>
        <v>0</v>
      </c>
      <c r="Y281" s="11">
        <f t="shared" si="76"/>
        <v>0</v>
      </c>
      <c r="AC281" s="11">
        <f t="shared" si="77"/>
        <v>0</v>
      </c>
      <c r="AG281" s="11">
        <f t="shared" si="78"/>
        <v>0</v>
      </c>
      <c r="AJ281" s="2">
        <v>44362</v>
      </c>
      <c r="AK281" s="2">
        <v>44397</v>
      </c>
      <c r="AL281" s="3">
        <f t="shared" si="79"/>
        <v>1</v>
      </c>
      <c r="AM281" s="3">
        <f t="shared" si="80"/>
        <v>-77</v>
      </c>
      <c r="AN281" s="9">
        <v>77</v>
      </c>
      <c r="AO281" s="9">
        <f t="shared" si="81"/>
        <v>112</v>
      </c>
      <c r="AP281" s="9">
        <f t="shared" si="82"/>
        <v>77</v>
      </c>
      <c r="AQ281" s="3">
        <v>2</v>
      </c>
      <c r="AR281" s="3">
        <v>2</v>
      </c>
      <c r="AS281" s="9">
        <f t="shared" si="68"/>
        <v>1</v>
      </c>
      <c r="AT281" s="3">
        <v>29</v>
      </c>
      <c r="AU281" s="3" t="s">
        <v>16</v>
      </c>
      <c r="AV281" s="3">
        <v>1</v>
      </c>
      <c r="AW281" s="3" t="s">
        <v>17</v>
      </c>
      <c r="AX281" s="10">
        <v>44474</v>
      </c>
      <c r="AY281" s="9">
        <v>3332.7400693</v>
      </c>
      <c r="AZ281" s="9">
        <v>1</v>
      </c>
      <c r="BA281" s="9">
        <f t="shared" si="83"/>
        <v>1</v>
      </c>
    </row>
    <row r="282" spans="1:53" x14ac:dyDescent="0.25">
      <c r="A282" s="1">
        <v>10238</v>
      </c>
      <c r="B282" s="1">
        <v>2</v>
      </c>
      <c r="C282" s="1">
        <v>1</v>
      </c>
      <c r="D282" s="1">
        <v>2</v>
      </c>
      <c r="E282" s="9">
        <f t="shared" si="69"/>
        <v>0</v>
      </c>
      <c r="F282" s="11" t="s">
        <v>2</v>
      </c>
      <c r="G282" s="10">
        <v>44553</v>
      </c>
      <c r="H282" s="9" t="e">
        <f>VLOOKUP(A282,'[1]omicron cases'!$A$2:$L$29,5,0)</f>
        <v>#N/A</v>
      </c>
      <c r="I282" s="9" t="e">
        <f t="shared" si="70"/>
        <v>#N/A</v>
      </c>
      <c r="J282" s="9">
        <f t="shared" si="71"/>
        <v>0</v>
      </c>
      <c r="K282" s="9">
        <f t="shared" si="72"/>
        <v>1</v>
      </c>
      <c r="L282" s="9" cm="1">
        <f t="array" ref="L282">IF(M282,M282-G282,NA)</f>
        <v>-78</v>
      </c>
      <c r="M282" s="10">
        <v>44475</v>
      </c>
      <c r="N282" s="9">
        <v>2574.3036200000001</v>
      </c>
      <c r="O282" s="12">
        <f t="shared" si="73"/>
        <v>44466</v>
      </c>
      <c r="P282" s="9">
        <f t="shared" si="84"/>
        <v>44475</v>
      </c>
      <c r="Q282" s="9">
        <f t="shared" si="74"/>
        <v>9</v>
      </c>
      <c r="R282" s="2">
        <v>44558</v>
      </c>
      <c r="S282" s="1" t="s">
        <v>1</v>
      </c>
      <c r="T282" s="1" t="s">
        <v>4</v>
      </c>
      <c r="U282" s="11">
        <f t="shared" si="75"/>
        <v>0</v>
      </c>
      <c r="Y282" s="11">
        <f t="shared" si="76"/>
        <v>0</v>
      </c>
      <c r="AC282" s="11">
        <f t="shared" si="77"/>
        <v>0</v>
      </c>
      <c r="AG282" s="11">
        <f t="shared" si="78"/>
        <v>0</v>
      </c>
      <c r="AJ282" s="2">
        <v>44424</v>
      </c>
      <c r="AK282" s="2">
        <v>44466</v>
      </c>
      <c r="AL282" s="3">
        <f t="shared" si="79"/>
        <v>0</v>
      </c>
      <c r="AM282" s="3">
        <f t="shared" si="80"/>
        <v>-9</v>
      </c>
      <c r="AN282" s="9">
        <v>9</v>
      </c>
      <c r="AO282" s="9">
        <f t="shared" si="81"/>
        <v>51</v>
      </c>
      <c r="AP282" s="9">
        <f t="shared" si="82"/>
        <v>51</v>
      </c>
      <c r="AQ282" s="3">
        <v>2</v>
      </c>
      <c r="AR282" s="3">
        <v>2</v>
      </c>
      <c r="AS282" s="9">
        <f t="shared" si="68"/>
        <v>1</v>
      </c>
      <c r="AT282" s="3">
        <v>31</v>
      </c>
      <c r="AU282" s="3" t="s">
        <v>18</v>
      </c>
      <c r="AV282" s="1">
        <v>2</v>
      </c>
      <c r="AW282" s="3" t="s">
        <v>19</v>
      </c>
      <c r="AX282" s="10">
        <v>44475</v>
      </c>
      <c r="AY282" s="9">
        <v>2574.3036200000001</v>
      </c>
      <c r="AZ282" s="9">
        <v>1</v>
      </c>
      <c r="BA282" s="9">
        <f t="shared" si="83"/>
        <v>1</v>
      </c>
    </row>
    <row r="283" spans="1:53" x14ac:dyDescent="0.25">
      <c r="A283" s="1">
        <v>10239</v>
      </c>
      <c r="B283" s="1">
        <v>2</v>
      </c>
      <c r="C283" s="1">
        <v>1</v>
      </c>
      <c r="D283" s="1">
        <v>1</v>
      </c>
      <c r="E283" s="9">
        <f t="shared" si="69"/>
        <v>0</v>
      </c>
      <c r="H283" s="9" t="e">
        <f>VLOOKUP(A283,'[1]omicron cases'!$A$2:$L$29,5,0)</f>
        <v>#N/A</v>
      </c>
      <c r="I283" s="9" t="e">
        <f t="shared" si="70"/>
        <v>#N/A</v>
      </c>
      <c r="J283" s="9">
        <f t="shared" si="71"/>
        <v>0</v>
      </c>
      <c r="K283" s="9">
        <f t="shared" si="72"/>
        <v>0</v>
      </c>
      <c r="L283" s="9" t="e" cm="1">
        <f t="array" ref="L283">IF(M283,M283-G283,NA)</f>
        <v>#NAME?</v>
      </c>
      <c r="M283" s="10"/>
      <c r="O283" s="12">
        <f t="shared" si="73"/>
        <v>44245</v>
      </c>
      <c r="P283" s="9">
        <f t="shared" si="84"/>
        <v>0</v>
      </c>
      <c r="Q283" s="9">
        <f t="shared" si="74"/>
        <v>-44245</v>
      </c>
      <c r="R283" s="2">
        <v>44531</v>
      </c>
      <c r="S283" s="1" t="s">
        <v>1</v>
      </c>
      <c r="T283" s="1" t="s">
        <v>5</v>
      </c>
      <c r="U283" s="11">
        <f t="shared" si="75"/>
        <v>0</v>
      </c>
      <c r="Y283" s="11">
        <f t="shared" si="76"/>
        <v>0</v>
      </c>
      <c r="AC283" s="11">
        <f t="shared" si="77"/>
        <v>0</v>
      </c>
      <c r="AG283" s="11">
        <f t="shared" si="78"/>
        <v>0</v>
      </c>
      <c r="AJ283" s="2">
        <v>44245</v>
      </c>
      <c r="AL283" s="3">
        <f t="shared" si="79"/>
        <v>0</v>
      </c>
      <c r="AM283" s="3">
        <f t="shared" si="80"/>
        <v>0</v>
      </c>
      <c r="AN283" s="9">
        <v>-44245</v>
      </c>
      <c r="AO283" s="9">
        <f t="shared" si="81"/>
        <v>-44245</v>
      </c>
      <c r="AP283" s="9">
        <f t="shared" si="82"/>
        <v>-44245</v>
      </c>
      <c r="AQ283" s="3">
        <v>1</v>
      </c>
      <c r="AR283" s="3">
        <v>1</v>
      </c>
      <c r="AS283" s="9">
        <f t="shared" si="68"/>
        <v>3</v>
      </c>
      <c r="AT283" s="3">
        <v>56</v>
      </c>
      <c r="AU283" s="3" t="s">
        <v>16</v>
      </c>
      <c r="AV283" s="3">
        <v>1</v>
      </c>
      <c r="AW283" s="3" t="s">
        <v>17</v>
      </c>
      <c r="AX283" s="10"/>
      <c r="AY283" s="9">
        <v>3319.1715611</v>
      </c>
      <c r="AZ283" s="9">
        <v>1</v>
      </c>
      <c r="BA283" s="9">
        <f t="shared" si="83"/>
        <v>3</v>
      </c>
    </row>
    <row r="284" spans="1:53" x14ac:dyDescent="0.25">
      <c r="A284" s="1">
        <v>10255</v>
      </c>
      <c r="B284" s="1">
        <v>2</v>
      </c>
      <c r="C284" s="1">
        <v>1</v>
      </c>
      <c r="D284" s="1">
        <v>1</v>
      </c>
      <c r="E284" s="9">
        <f t="shared" si="69"/>
        <v>1</v>
      </c>
      <c r="F284" s="11" t="s">
        <v>2</v>
      </c>
      <c r="G284" s="10">
        <v>44543</v>
      </c>
      <c r="H284" s="9" t="e">
        <f>VLOOKUP(A284,'[1]omicron cases'!$A$2:$L$29,5,0)</f>
        <v>#N/A</v>
      </c>
      <c r="I284" s="9" t="e">
        <f t="shared" si="70"/>
        <v>#N/A</v>
      </c>
      <c r="J284" s="9">
        <f t="shared" si="71"/>
        <v>0</v>
      </c>
      <c r="K284" s="9">
        <f t="shared" si="72"/>
        <v>0</v>
      </c>
      <c r="L284" s="9" cm="1">
        <f t="array" ref="L284">IF(M284,M284-G284,NA)</f>
        <v>-27</v>
      </c>
      <c r="M284" s="10">
        <v>44516</v>
      </c>
      <c r="N284" s="9">
        <v>797.33190660000002</v>
      </c>
      <c r="O284" s="12">
        <f t="shared" si="73"/>
        <v>0</v>
      </c>
      <c r="P284" s="9">
        <f t="shared" si="84"/>
        <v>44516</v>
      </c>
      <c r="Q284" s="9">
        <f t="shared" si="74"/>
        <v>44516</v>
      </c>
      <c r="R284" s="2">
        <v>44533</v>
      </c>
      <c r="S284" s="1" t="s">
        <v>1</v>
      </c>
      <c r="T284" s="1" t="s">
        <v>5</v>
      </c>
      <c r="U284" s="11">
        <f t="shared" si="75"/>
        <v>0</v>
      </c>
      <c r="V284" s="2">
        <v>44543</v>
      </c>
      <c r="W284" s="1" t="s">
        <v>2</v>
      </c>
      <c r="X284" s="1" t="s">
        <v>4</v>
      </c>
      <c r="Y284" s="11">
        <f t="shared" si="76"/>
        <v>1</v>
      </c>
      <c r="Z284" s="2">
        <v>44558</v>
      </c>
      <c r="AA284" s="1" t="s">
        <v>1</v>
      </c>
      <c r="AB284" s="1" t="s">
        <v>5</v>
      </c>
      <c r="AC284" s="11">
        <f t="shared" si="77"/>
        <v>0</v>
      </c>
      <c r="AG284" s="11">
        <f t="shared" si="78"/>
        <v>0</v>
      </c>
      <c r="AL284" s="3">
        <f t="shared" si="79"/>
        <v>0</v>
      </c>
      <c r="AM284" s="3">
        <f t="shared" si="80"/>
        <v>-44516</v>
      </c>
      <c r="AN284" s="9">
        <v>44516</v>
      </c>
      <c r="AO284" s="9">
        <f t="shared" si="81"/>
        <v>44516</v>
      </c>
      <c r="AP284" s="9">
        <f t="shared" si="82"/>
        <v>44516</v>
      </c>
      <c r="AQ284" s="3">
        <v>0</v>
      </c>
      <c r="AR284" s="3">
        <v>0</v>
      </c>
      <c r="AS284" s="9">
        <f t="shared" si="68"/>
        <v>3</v>
      </c>
      <c r="AT284" s="3">
        <v>23</v>
      </c>
      <c r="AU284" s="3" t="s">
        <v>16</v>
      </c>
      <c r="AV284" s="3">
        <v>1</v>
      </c>
      <c r="AW284" s="3" t="s">
        <v>17</v>
      </c>
      <c r="AX284" s="10">
        <v>44516</v>
      </c>
      <c r="AY284" s="9">
        <v>797.33190660000002</v>
      </c>
      <c r="AZ284" s="9">
        <v>1</v>
      </c>
      <c r="BA284" s="9">
        <f t="shared" si="83"/>
        <v>3</v>
      </c>
    </row>
    <row r="285" spans="1:53" x14ac:dyDescent="0.25">
      <c r="A285" s="1">
        <v>10258</v>
      </c>
      <c r="B285" s="1">
        <v>2</v>
      </c>
      <c r="C285" s="1">
        <v>1</v>
      </c>
      <c r="D285" s="1">
        <v>1</v>
      </c>
      <c r="E285" s="9">
        <f t="shared" si="69"/>
        <v>1</v>
      </c>
      <c r="F285" s="11" t="s">
        <v>2</v>
      </c>
      <c r="G285" s="10">
        <v>44529</v>
      </c>
      <c r="H285" s="9" t="e">
        <f>VLOOKUP(A285,'[1]omicron cases'!$A$2:$L$29,5,0)</f>
        <v>#N/A</v>
      </c>
      <c r="I285" s="9" t="e">
        <f t="shared" si="70"/>
        <v>#N/A</v>
      </c>
      <c r="J285" s="9">
        <f t="shared" si="71"/>
        <v>0</v>
      </c>
      <c r="K285" s="9">
        <f t="shared" si="72"/>
        <v>0</v>
      </c>
      <c r="L285" s="9" cm="1">
        <f t="array" ref="L285">IF(M285,M285-G285,NA)</f>
        <v>0</v>
      </c>
      <c r="M285" s="10">
        <v>44529</v>
      </c>
      <c r="N285" s="9">
        <v>924.99503679999998</v>
      </c>
      <c r="O285" s="12">
        <f t="shared" si="73"/>
        <v>44511</v>
      </c>
      <c r="P285" s="9">
        <f t="shared" si="84"/>
        <v>44529</v>
      </c>
      <c r="Q285" s="9">
        <f t="shared" si="74"/>
        <v>18</v>
      </c>
      <c r="R285" s="2">
        <v>44529</v>
      </c>
      <c r="S285" s="1" t="s">
        <v>2</v>
      </c>
      <c r="T285" s="1" t="s">
        <v>5</v>
      </c>
      <c r="U285" s="11">
        <f t="shared" si="75"/>
        <v>1</v>
      </c>
      <c r="Y285" s="11">
        <f t="shared" si="76"/>
        <v>0</v>
      </c>
      <c r="AC285" s="11">
        <f t="shared" si="77"/>
        <v>0</v>
      </c>
      <c r="AG285" s="11">
        <f t="shared" si="78"/>
        <v>0</v>
      </c>
      <c r="AJ285" s="2">
        <v>44511</v>
      </c>
      <c r="AL285" s="3">
        <f t="shared" si="79"/>
        <v>0</v>
      </c>
      <c r="AM285" s="3">
        <f t="shared" si="80"/>
        <v>-44529</v>
      </c>
      <c r="AN285" s="9">
        <v>18</v>
      </c>
      <c r="AO285" s="9">
        <f t="shared" si="81"/>
        <v>18</v>
      </c>
      <c r="AP285" s="9">
        <f t="shared" si="82"/>
        <v>18</v>
      </c>
      <c r="AQ285" s="3">
        <v>1</v>
      </c>
      <c r="AR285" s="3">
        <v>1</v>
      </c>
      <c r="AS285" s="9">
        <f t="shared" si="68"/>
        <v>1</v>
      </c>
      <c r="AT285" s="3">
        <v>38</v>
      </c>
      <c r="AU285" s="3" t="s">
        <v>16</v>
      </c>
      <c r="AV285" s="3">
        <v>1</v>
      </c>
      <c r="AW285" s="3" t="s">
        <v>17</v>
      </c>
      <c r="AX285" s="10">
        <v>44529</v>
      </c>
      <c r="AY285" s="9">
        <v>924.99503679999998</v>
      </c>
      <c r="AZ285" s="9">
        <v>2</v>
      </c>
      <c r="BA285" s="9">
        <f t="shared" si="83"/>
        <v>1</v>
      </c>
    </row>
    <row r="286" spans="1:53" x14ac:dyDescent="0.25">
      <c r="A286" s="1">
        <v>10259</v>
      </c>
      <c r="B286" s="1">
        <v>2</v>
      </c>
      <c r="C286" s="1">
        <v>1</v>
      </c>
      <c r="D286" s="1">
        <v>1</v>
      </c>
      <c r="E286" s="9">
        <f t="shared" si="69"/>
        <v>1</v>
      </c>
      <c r="F286" s="11" t="s">
        <v>2</v>
      </c>
      <c r="G286" s="10">
        <v>44529</v>
      </c>
      <c r="H286" s="9" t="e">
        <f>VLOOKUP(A286,'[1]omicron cases'!$A$2:$L$29,5,0)</f>
        <v>#N/A</v>
      </c>
      <c r="I286" s="9" t="e">
        <f t="shared" si="70"/>
        <v>#N/A</v>
      </c>
      <c r="J286" s="9">
        <f t="shared" si="71"/>
        <v>1</v>
      </c>
      <c r="K286" s="9">
        <f t="shared" si="72"/>
        <v>0</v>
      </c>
      <c r="L286" s="9" t="e" cm="1">
        <f t="array" ref="L286">IF(M286,M286-G286,NA)</f>
        <v>#NAME?</v>
      </c>
      <c r="M286" s="10"/>
      <c r="O286" s="12">
        <f t="shared" si="73"/>
        <v>44246</v>
      </c>
      <c r="P286" s="9">
        <f t="shared" si="84"/>
        <v>-44034</v>
      </c>
      <c r="Q286" s="9">
        <f t="shared" si="74"/>
        <v>-44246</v>
      </c>
      <c r="R286" s="2">
        <v>44529</v>
      </c>
      <c r="S286" s="1" t="s">
        <v>2</v>
      </c>
      <c r="T286" s="1" t="s">
        <v>5</v>
      </c>
      <c r="U286" s="11">
        <f t="shared" si="75"/>
        <v>1</v>
      </c>
      <c r="Y286" s="11">
        <f t="shared" si="76"/>
        <v>0</v>
      </c>
      <c r="AC286" s="11">
        <f t="shared" si="77"/>
        <v>0</v>
      </c>
      <c r="AG286" s="11">
        <f t="shared" si="78"/>
        <v>0</v>
      </c>
      <c r="AH286" s="2">
        <v>44034</v>
      </c>
      <c r="AJ286" s="2">
        <v>44246</v>
      </c>
      <c r="AL286" s="3">
        <f t="shared" si="79"/>
        <v>0</v>
      </c>
      <c r="AM286" s="3">
        <f t="shared" si="80"/>
        <v>0</v>
      </c>
      <c r="AN286" s="9">
        <v>-44246</v>
      </c>
      <c r="AO286" s="9">
        <f t="shared" si="81"/>
        <v>-44246</v>
      </c>
      <c r="AP286" s="9">
        <f t="shared" si="82"/>
        <v>-44246</v>
      </c>
      <c r="AQ286" s="3">
        <v>1</v>
      </c>
      <c r="AR286" s="3">
        <v>1</v>
      </c>
      <c r="AS286" s="9">
        <f t="shared" si="68"/>
        <v>3</v>
      </c>
      <c r="AT286" s="3">
        <v>38</v>
      </c>
      <c r="AU286" s="3" t="s">
        <v>16</v>
      </c>
      <c r="AV286" s="3">
        <v>1</v>
      </c>
      <c r="AW286" s="3" t="s">
        <v>17</v>
      </c>
      <c r="AX286" s="10"/>
      <c r="AY286" s="9">
        <v>5862.874836</v>
      </c>
      <c r="AZ286" s="9">
        <v>2</v>
      </c>
      <c r="BA286" s="9">
        <f t="shared" si="83"/>
        <v>3</v>
      </c>
    </row>
    <row r="287" spans="1:53" x14ac:dyDescent="0.25">
      <c r="A287" s="1">
        <v>10260</v>
      </c>
      <c r="B287" s="1">
        <v>2</v>
      </c>
      <c r="C287" s="1">
        <v>1</v>
      </c>
      <c r="D287" s="1">
        <v>1</v>
      </c>
      <c r="E287" s="9">
        <f t="shared" si="69"/>
        <v>1</v>
      </c>
      <c r="F287" s="11" t="s">
        <v>2</v>
      </c>
      <c r="G287" s="10">
        <v>44529</v>
      </c>
      <c r="H287" s="9" t="e">
        <f>VLOOKUP(A287,'[1]omicron cases'!$A$2:$L$29,5,0)</f>
        <v>#N/A</v>
      </c>
      <c r="I287" s="9" t="e">
        <f t="shared" si="70"/>
        <v>#N/A</v>
      </c>
      <c r="J287" s="9">
        <f t="shared" si="71"/>
        <v>0</v>
      </c>
      <c r="K287" s="9">
        <f t="shared" si="72"/>
        <v>0</v>
      </c>
      <c r="L287" s="9" cm="1">
        <f t="array" ref="L287">IF(M287,M287-G287,NA)</f>
        <v>0</v>
      </c>
      <c r="M287" s="10">
        <v>44529</v>
      </c>
      <c r="N287" s="9">
        <v>77.842721900000001</v>
      </c>
      <c r="O287" s="12">
        <f t="shared" si="73"/>
        <v>0</v>
      </c>
      <c r="P287" s="9">
        <f t="shared" si="84"/>
        <v>44529</v>
      </c>
      <c r="Q287" s="9">
        <f t="shared" si="74"/>
        <v>44529</v>
      </c>
      <c r="R287" s="2">
        <v>44529</v>
      </c>
      <c r="S287" s="1" t="s">
        <v>2</v>
      </c>
      <c r="T287" s="1" t="s">
        <v>5</v>
      </c>
      <c r="U287" s="11">
        <f t="shared" si="75"/>
        <v>1</v>
      </c>
      <c r="Y287" s="11">
        <f t="shared" si="76"/>
        <v>0</v>
      </c>
      <c r="AC287" s="11">
        <f t="shared" si="77"/>
        <v>0</v>
      </c>
      <c r="AG287" s="11">
        <f t="shared" si="78"/>
        <v>0</v>
      </c>
      <c r="AL287" s="3">
        <f t="shared" si="79"/>
        <v>0</v>
      </c>
      <c r="AM287" s="3">
        <f t="shared" si="80"/>
        <v>-44529</v>
      </c>
      <c r="AN287" s="9">
        <v>44529</v>
      </c>
      <c r="AO287" s="9">
        <f t="shared" si="81"/>
        <v>44529</v>
      </c>
      <c r="AP287" s="9">
        <f t="shared" si="82"/>
        <v>44529</v>
      </c>
      <c r="AQ287" s="3">
        <v>0</v>
      </c>
      <c r="AR287" s="3">
        <v>0</v>
      </c>
      <c r="AS287" s="9">
        <f t="shared" si="68"/>
        <v>3</v>
      </c>
      <c r="AT287" s="3">
        <v>25</v>
      </c>
      <c r="AU287" s="3" t="s">
        <v>16</v>
      </c>
      <c r="AV287" s="3">
        <v>1</v>
      </c>
      <c r="AW287" s="3" t="s">
        <v>17</v>
      </c>
      <c r="AX287" s="10">
        <v>44529</v>
      </c>
      <c r="AY287" s="9">
        <v>77.842721900000001</v>
      </c>
      <c r="AZ287" s="9">
        <v>2</v>
      </c>
      <c r="BA287" s="9">
        <f t="shared" si="83"/>
        <v>3</v>
      </c>
    </row>
    <row r="288" spans="1:53" x14ac:dyDescent="0.25">
      <c r="A288" s="1">
        <v>10261</v>
      </c>
      <c r="B288" s="1">
        <v>2</v>
      </c>
      <c r="C288" s="1">
        <v>1</v>
      </c>
      <c r="D288" s="1">
        <v>1</v>
      </c>
      <c r="E288" s="9">
        <f t="shared" si="69"/>
        <v>1</v>
      </c>
      <c r="F288" s="11" t="s">
        <v>2</v>
      </c>
      <c r="G288" s="10">
        <v>44529</v>
      </c>
      <c r="H288" s="9">
        <f>VLOOKUP(A288,'[1]omicron cases'!$A$2:$L$29,5,0)</f>
        <v>5</v>
      </c>
      <c r="I288" s="9">
        <f t="shared" si="70"/>
        <v>1</v>
      </c>
      <c r="J288" s="9">
        <f t="shared" si="71"/>
        <v>0</v>
      </c>
      <c r="K288" s="9">
        <f t="shared" si="72"/>
        <v>0</v>
      </c>
      <c r="L288" s="9" cm="1">
        <f t="array" ref="L288">IF(M288,M288-G288,NA)</f>
        <v>0</v>
      </c>
      <c r="M288" s="10">
        <v>44529</v>
      </c>
      <c r="N288" s="9">
        <v>0</v>
      </c>
      <c r="O288" s="12">
        <f t="shared" si="73"/>
        <v>44244</v>
      </c>
      <c r="P288" s="9">
        <f t="shared" si="84"/>
        <v>44529</v>
      </c>
      <c r="Q288" s="9">
        <f t="shared" si="74"/>
        <v>285</v>
      </c>
      <c r="R288" s="2">
        <v>44529</v>
      </c>
      <c r="S288" s="1" t="s">
        <v>2</v>
      </c>
      <c r="T288" s="1" t="s">
        <v>5</v>
      </c>
      <c r="U288" s="11">
        <f t="shared" si="75"/>
        <v>1</v>
      </c>
      <c r="Y288" s="11">
        <f t="shared" si="76"/>
        <v>0</v>
      </c>
      <c r="AC288" s="11">
        <f t="shared" si="77"/>
        <v>0</v>
      </c>
      <c r="AG288" s="11">
        <f t="shared" si="78"/>
        <v>0</v>
      </c>
      <c r="AJ288" s="2">
        <v>44244</v>
      </c>
      <c r="AL288" s="3">
        <f t="shared" si="79"/>
        <v>0</v>
      </c>
      <c r="AM288" s="3">
        <f t="shared" si="80"/>
        <v>-44529</v>
      </c>
      <c r="AN288" s="9">
        <v>285</v>
      </c>
      <c r="AO288" s="9">
        <f t="shared" si="81"/>
        <v>285</v>
      </c>
      <c r="AP288" s="9">
        <f t="shared" si="82"/>
        <v>285</v>
      </c>
      <c r="AQ288" s="3">
        <v>1</v>
      </c>
      <c r="AR288" s="3">
        <v>1</v>
      </c>
      <c r="AS288" s="9">
        <f t="shared" si="68"/>
        <v>2</v>
      </c>
      <c r="AT288" s="3">
        <v>29</v>
      </c>
      <c r="AU288" s="3" t="s">
        <v>16</v>
      </c>
      <c r="AV288" s="3">
        <v>1</v>
      </c>
      <c r="AW288" s="3" t="s">
        <v>17</v>
      </c>
      <c r="AX288" s="10">
        <v>44529</v>
      </c>
      <c r="AY288" s="9">
        <v>0</v>
      </c>
      <c r="AZ288" s="9">
        <v>2</v>
      </c>
      <c r="BA288" s="9">
        <f t="shared" si="83"/>
        <v>2</v>
      </c>
    </row>
    <row r="289" spans="1:53" x14ac:dyDescent="0.25">
      <c r="A289" s="1">
        <v>10262</v>
      </c>
      <c r="B289" s="1">
        <v>2</v>
      </c>
      <c r="C289" s="1">
        <v>1</v>
      </c>
      <c r="D289" s="1">
        <v>1</v>
      </c>
      <c r="E289" s="9">
        <f t="shared" si="69"/>
        <v>0</v>
      </c>
      <c r="F289" s="11" t="s">
        <v>3</v>
      </c>
      <c r="G289" s="10">
        <v>44529</v>
      </c>
      <c r="H289" s="9" t="e">
        <f>VLOOKUP(A289,'[1]omicron cases'!$A$2:$L$29,5,0)</f>
        <v>#N/A</v>
      </c>
      <c r="I289" s="9" t="e">
        <f t="shared" si="70"/>
        <v>#N/A</v>
      </c>
      <c r="J289" s="9">
        <f t="shared" si="71"/>
        <v>0</v>
      </c>
      <c r="K289" s="9">
        <f t="shared" si="72"/>
        <v>0</v>
      </c>
      <c r="L289" s="9" t="e" cm="1">
        <f t="array" ref="L289">IF(M289,M289-G289,NA)</f>
        <v>#NAME?</v>
      </c>
      <c r="M289" s="10"/>
      <c r="O289" s="12">
        <f t="shared" si="73"/>
        <v>44526</v>
      </c>
      <c r="P289" s="9">
        <f t="shared" si="84"/>
        <v>0</v>
      </c>
      <c r="Q289" s="9">
        <f t="shared" si="74"/>
        <v>-44526</v>
      </c>
      <c r="R289" s="2">
        <v>44529</v>
      </c>
      <c r="S289" s="1" t="s">
        <v>3</v>
      </c>
      <c r="T289" s="1" t="s">
        <v>5</v>
      </c>
      <c r="U289" s="11">
        <f t="shared" si="75"/>
        <v>0</v>
      </c>
      <c r="Y289" s="11">
        <f t="shared" si="76"/>
        <v>0</v>
      </c>
      <c r="AC289" s="11">
        <f t="shared" si="77"/>
        <v>0</v>
      </c>
      <c r="AG289" s="11">
        <f t="shared" si="78"/>
        <v>0</v>
      </c>
      <c r="AJ289" s="2">
        <v>44526</v>
      </c>
      <c r="AL289" s="3">
        <f t="shared" si="79"/>
        <v>0</v>
      </c>
      <c r="AM289" s="3">
        <f t="shared" si="80"/>
        <v>0</v>
      </c>
      <c r="AN289" s="9">
        <v>-44526</v>
      </c>
      <c r="AO289" s="9">
        <f t="shared" si="81"/>
        <v>-44526</v>
      </c>
      <c r="AP289" s="9">
        <f t="shared" si="82"/>
        <v>-44526</v>
      </c>
      <c r="AQ289" s="3">
        <v>1</v>
      </c>
      <c r="AR289" s="3">
        <v>1</v>
      </c>
      <c r="AS289" s="9">
        <f t="shared" si="68"/>
        <v>3</v>
      </c>
      <c r="AT289" s="3">
        <v>30</v>
      </c>
      <c r="AU289" s="3" t="s">
        <v>16</v>
      </c>
      <c r="AV289" s="3">
        <v>1</v>
      </c>
      <c r="AW289" s="3" t="s">
        <v>17</v>
      </c>
      <c r="AX289" s="10"/>
      <c r="AY289" s="9"/>
      <c r="AZ289" s="9"/>
      <c r="BA289" s="9">
        <f t="shared" si="83"/>
        <v>3</v>
      </c>
    </row>
    <row r="290" spans="1:53" x14ac:dyDescent="0.25">
      <c r="A290" s="1">
        <v>10263</v>
      </c>
      <c r="B290" s="1">
        <v>2</v>
      </c>
      <c r="C290" s="1">
        <v>1</v>
      </c>
      <c r="D290" s="1">
        <v>1</v>
      </c>
      <c r="E290" s="9">
        <f t="shared" si="69"/>
        <v>1</v>
      </c>
      <c r="F290" s="11" t="s">
        <v>2</v>
      </c>
      <c r="G290" s="10">
        <v>44529</v>
      </c>
      <c r="H290" s="9" t="e">
        <f>VLOOKUP(A290,'[1]omicron cases'!$A$2:$L$29,5,0)</f>
        <v>#N/A</v>
      </c>
      <c r="I290" s="9" t="e">
        <f t="shared" si="70"/>
        <v>#N/A</v>
      </c>
      <c r="J290" s="9">
        <f t="shared" si="71"/>
        <v>0</v>
      </c>
      <c r="K290" s="9">
        <f t="shared" si="72"/>
        <v>0</v>
      </c>
      <c r="L290" s="9" cm="1">
        <f t="array" ref="L290">IF(M290,M290-G290,NA)</f>
        <v>0</v>
      </c>
      <c r="M290" s="10">
        <v>44529</v>
      </c>
      <c r="N290" s="9">
        <v>630.24261260000003</v>
      </c>
      <c r="O290" s="12">
        <f t="shared" si="73"/>
        <v>44253</v>
      </c>
      <c r="P290" s="9">
        <f t="shared" si="84"/>
        <v>44529</v>
      </c>
      <c r="Q290" s="9">
        <f t="shared" si="74"/>
        <v>276</v>
      </c>
      <c r="R290" s="2">
        <v>44529</v>
      </c>
      <c r="S290" s="1" t="s">
        <v>2</v>
      </c>
      <c r="T290" s="1" t="s">
        <v>5</v>
      </c>
      <c r="U290" s="11">
        <f t="shared" si="75"/>
        <v>1</v>
      </c>
      <c r="Y290" s="11">
        <f t="shared" si="76"/>
        <v>0</v>
      </c>
      <c r="AC290" s="11">
        <f t="shared" si="77"/>
        <v>0</v>
      </c>
      <c r="AG290" s="11">
        <f t="shared" si="78"/>
        <v>0</v>
      </c>
      <c r="AJ290" s="2">
        <v>44253</v>
      </c>
      <c r="AL290" s="3">
        <f t="shared" si="79"/>
        <v>0</v>
      </c>
      <c r="AM290" s="3">
        <f t="shared" si="80"/>
        <v>-44529</v>
      </c>
      <c r="AN290" s="9">
        <v>276</v>
      </c>
      <c r="AO290" s="9">
        <f t="shared" si="81"/>
        <v>276</v>
      </c>
      <c r="AP290" s="9">
        <f t="shared" si="82"/>
        <v>276</v>
      </c>
      <c r="AQ290" s="3">
        <v>1</v>
      </c>
      <c r="AR290" s="3">
        <v>1</v>
      </c>
      <c r="AS290" s="9">
        <f t="shared" si="68"/>
        <v>2</v>
      </c>
      <c r="AT290" s="3">
        <v>25</v>
      </c>
      <c r="AU290" s="3" t="s">
        <v>16</v>
      </c>
      <c r="AV290" s="3">
        <v>1</v>
      </c>
      <c r="AW290" s="3" t="s">
        <v>17</v>
      </c>
      <c r="AX290" s="10">
        <v>44529</v>
      </c>
      <c r="AY290" s="9">
        <v>630.24261260000003</v>
      </c>
      <c r="AZ290" s="9">
        <v>2</v>
      </c>
      <c r="BA290" s="9">
        <f t="shared" si="83"/>
        <v>2</v>
      </c>
    </row>
    <row r="291" spans="1:53" x14ac:dyDescent="0.25">
      <c r="A291" s="1">
        <v>10264</v>
      </c>
      <c r="B291" s="1">
        <v>2</v>
      </c>
      <c r="C291" s="1">
        <v>1</v>
      </c>
      <c r="D291" s="1">
        <v>1</v>
      </c>
      <c r="E291" s="9">
        <f t="shared" si="69"/>
        <v>1</v>
      </c>
      <c r="F291" s="11" t="s">
        <v>2</v>
      </c>
      <c r="G291" s="10">
        <v>44529</v>
      </c>
      <c r="H291" s="9" t="e">
        <f>VLOOKUP(A291,'[1]omicron cases'!$A$2:$L$29,5,0)</f>
        <v>#N/A</v>
      </c>
      <c r="I291" s="9" t="e">
        <f t="shared" si="70"/>
        <v>#N/A</v>
      </c>
      <c r="J291" s="9">
        <f t="shared" si="71"/>
        <v>0</v>
      </c>
      <c r="K291" s="9">
        <f t="shared" si="72"/>
        <v>0</v>
      </c>
      <c r="L291" s="9" cm="1">
        <f t="array" ref="L291">IF(M291,M291-G291,NA)</f>
        <v>0</v>
      </c>
      <c r="M291" s="10">
        <v>44529</v>
      </c>
      <c r="N291" s="9">
        <v>75.650501899999995</v>
      </c>
      <c r="O291" s="12">
        <f t="shared" si="73"/>
        <v>44252</v>
      </c>
      <c r="P291" s="9">
        <f t="shared" si="84"/>
        <v>44529</v>
      </c>
      <c r="Q291" s="9">
        <f t="shared" si="74"/>
        <v>277</v>
      </c>
      <c r="R291" s="2">
        <v>44529</v>
      </c>
      <c r="S291" s="1" t="s">
        <v>2</v>
      </c>
      <c r="T291" s="1" t="s">
        <v>5</v>
      </c>
      <c r="U291" s="11">
        <f t="shared" si="75"/>
        <v>1</v>
      </c>
      <c r="Y291" s="11">
        <f t="shared" si="76"/>
        <v>0</v>
      </c>
      <c r="AC291" s="11">
        <f t="shared" si="77"/>
        <v>0</v>
      </c>
      <c r="AG291" s="11">
        <f t="shared" si="78"/>
        <v>0</v>
      </c>
      <c r="AJ291" s="2">
        <v>44252</v>
      </c>
      <c r="AL291" s="3">
        <f t="shared" si="79"/>
        <v>0</v>
      </c>
      <c r="AM291" s="3">
        <f t="shared" si="80"/>
        <v>-44529</v>
      </c>
      <c r="AN291" s="9">
        <v>277</v>
      </c>
      <c r="AO291" s="9">
        <f t="shared" si="81"/>
        <v>277</v>
      </c>
      <c r="AP291" s="9">
        <f t="shared" si="82"/>
        <v>277</v>
      </c>
      <c r="AQ291" s="3">
        <v>1</v>
      </c>
      <c r="AR291" s="3">
        <v>1</v>
      </c>
      <c r="AS291" s="9">
        <f t="shared" si="68"/>
        <v>2</v>
      </c>
      <c r="AT291" s="3">
        <v>33</v>
      </c>
      <c r="AU291" s="3" t="s">
        <v>18</v>
      </c>
      <c r="AV291" s="3">
        <v>2</v>
      </c>
      <c r="AW291" s="3" t="s">
        <v>17</v>
      </c>
      <c r="AX291" s="10">
        <v>44529</v>
      </c>
      <c r="AY291" s="9">
        <v>75.650501899999995</v>
      </c>
      <c r="AZ291" s="9">
        <v>2</v>
      </c>
      <c r="BA291" s="9">
        <f t="shared" si="83"/>
        <v>2</v>
      </c>
    </row>
    <row r="292" spans="1:53" x14ac:dyDescent="0.25">
      <c r="A292" s="1">
        <v>10265</v>
      </c>
      <c r="B292" s="1">
        <v>2</v>
      </c>
      <c r="C292" s="1">
        <v>1</v>
      </c>
      <c r="D292" s="1">
        <v>1</v>
      </c>
      <c r="E292" s="9">
        <f t="shared" si="69"/>
        <v>1</v>
      </c>
      <c r="F292" s="11" t="s">
        <v>2</v>
      </c>
      <c r="G292" s="10">
        <v>44530</v>
      </c>
      <c r="H292" s="9" t="e">
        <f>VLOOKUP(A292,'[1]omicron cases'!$A$2:$L$29,5,0)</f>
        <v>#N/A</v>
      </c>
      <c r="I292" s="9" t="e">
        <f t="shared" si="70"/>
        <v>#N/A</v>
      </c>
      <c r="J292" s="9">
        <f t="shared" si="71"/>
        <v>0</v>
      </c>
      <c r="K292" s="9">
        <f t="shared" si="72"/>
        <v>0</v>
      </c>
      <c r="L292" s="9" cm="1">
        <f t="array" ref="L292">IF(M292,M292-G292,NA)</f>
        <v>0</v>
      </c>
      <c r="M292" s="10">
        <v>44530</v>
      </c>
      <c r="N292" s="9">
        <v>73.023562200000001</v>
      </c>
      <c r="O292" s="12">
        <f t="shared" si="73"/>
        <v>0</v>
      </c>
      <c r="P292" s="9">
        <f t="shared" si="84"/>
        <v>44530</v>
      </c>
      <c r="Q292" s="9">
        <f t="shared" si="74"/>
        <v>44530</v>
      </c>
      <c r="R292" s="2">
        <v>44530</v>
      </c>
      <c r="S292" s="1" t="s">
        <v>2</v>
      </c>
      <c r="T292" s="1" t="s">
        <v>5</v>
      </c>
      <c r="U292" s="11">
        <f t="shared" si="75"/>
        <v>1</v>
      </c>
      <c r="Y292" s="11">
        <f t="shared" si="76"/>
        <v>0</v>
      </c>
      <c r="AC292" s="11">
        <f t="shared" si="77"/>
        <v>0</v>
      </c>
      <c r="AG292" s="11">
        <f t="shared" si="78"/>
        <v>0</v>
      </c>
      <c r="AL292" s="3">
        <f t="shared" si="79"/>
        <v>0</v>
      </c>
      <c r="AM292" s="3">
        <f t="shared" si="80"/>
        <v>-44530</v>
      </c>
      <c r="AN292" s="9">
        <v>44530</v>
      </c>
      <c r="AO292" s="9">
        <f t="shared" si="81"/>
        <v>44530</v>
      </c>
      <c r="AP292" s="9">
        <f t="shared" si="82"/>
        <v>44530</v>
      </c>
      <c r="AQ292" s="3">
        <v>0</v>
      </c>
      <c r="AR292" s="3">
        <v>0</v>
      </c>
      <c r="AS292" s="9">
        <f t="shared" si="68"/>
        <v>3</v>
      </c>
      <c r="AT292" s="3">
        <v>35</v>
      </c>
      <c r="AU292" s="3" t="s">
        <v>16</v>
      </c>
      <c r="AV292" s="3">
        <v>1</v>
      </c>
      <c r="AW292" s="3" t="s">
        <v>17</v>
      </c>
      <c r="AX292" s="10">
        <v>44530</v>
      </c>
      <c r="AY292" s="9">
        <v>73.023562200000001</v>
      </c>
      <c r="AZ292" s="9">
        <v>2</v>
      </c>
      <c r="BA292" s="9">
        <f t="shared" si="83"/>
        <v>3</v>
      </c>
    </row>
    <row r="293" spans="1:53" x14ac:dyDescent="0.25">
      <c r="A293" s="1">
        <v>10266</v>
      </c>
      <c r="B293" s="1">
        <v>2</v>
      </c>
      <c r="C293" s="1">
        <v>1</v>
      </c>
      <c r="D293" s="1">
        <v>1</v>
      </c>
      <c r="E293" s="9">
        <f t="shared" si="69"/>
        <v>0</v>
      </c>
      <c r="H293" s="9" t="e">
        <f>VLOOKUP(A293,'[1]omicron cases'!$A$2:$L$29,5,0)</f>
        <v>#N/A</v>
      </c>
      <c r="I293" s="9" t="e">
        <f t="shared" si="70"/>
        <v>#N/A</v>
      </c>
      <c r="J293" s="9">
        <f t="shared" si="71"/>
        <v>0</v>
      </c>
      <c r="K293" s="9">
        <f t="shared" si="72"/>
        <v>0</v>
      </c>
      <c r="L293" s="9" t="e" cm="1">
        <f t="array" ref="L293">IF(M293,M293-G293,NA)</f>
        <v>#NAME?</v>
      </c>
      <c r="M293" s="10"/>
      <c r="O293" s="12">
        <f t="shared" si="73"/>
        <v>44427</v>
      </c>
      <c r="P293" s="9">
        <f t="shared" si="84"/>
        <v>0</v>
      </c>
      <c r="Q293" s="9">
        <f t="shared" si="74"/>
        <v>-44427</v>
      </c>
      <c r="R293" s="2">
        <v>44531</v>
      </c>
      <c r="S293" s="1" t="s">
        <v>1</v>
      </c>
      <c r="T293" s="1" t="s">
        <v>5</v>
      </c>
      <c r="U293" s="11">
        <f t="shared" si="75"/>
        <v>0</v>
      </c>
      <c r="V293" s="2">
        <v>44538</v>
      </c>
      <c r="W293" s="1" t="s">
        <v>1</v>
      </c>
      <c r="X293" s="1" t="s">
        <v>5</v>
      </c>
      <c r="Y293" s="11">
        <f t="shared" si="76"/>
        <v>0</v>
      </c>
      <c r="AC293" s="11">
        <f t="shared" si="77"/>
        <v>0</v>
      </c>
      <c r="AG293" s="11">
        <f t="shared" si="78"/>
        <v>0</v>
      </c>
      <c r="AJ293" s="2">
        <v>44427</v>
      </c>
      <c r="AL293" s="3">
        <f t="shared" si="79"/>
        <v>0</v>
      </c>
      <c r="AM293" s="3">
        <f t="shared" si="80"/>
        <v>0</v>
      </c>
      <c r="AN293" s="9">
        <v>-44427</v>
      </c>
      <c r="AO293" s="9">
        <f t="shared" si="81"/>
        <v>-44427</v>
      </c>
      <c r="AP293" s="9">
        <f t="shared" si="82"/>
        <v>-44427</v>
      </c>
      <c r="AQ293" s="3">
        <v>1</v>
      </c>
      <c r="AR293" s="3">
        <v>1</v>
      </c>
      <c r="AS293" s="9">
        <f t="shared" si="68"/>
        <v>3</v>
      </c>
      <c r="AT293" s="3">
        <v>25</v>
      </c>
      <c r="AU293" s="3" t="s">
        <v>16</v>
      </c>
      <c r="AV293" s="3">
        <v>1</v>
      </c>
      <c r="AW293" s="3" t="s">
        <v>17</v>
      </c>
      <c r="AX293" s="10"/>
      <c r="AY293" s="9"/>
      <c r="AZ293" s="9"/>
      <c r="BA293" s="9">
        <f t="shared" si="83"/>
        <v>3</v>
      </c>
    </row>
    <row r="294" spans="1:53" x14ac:dyDescent="0.25">
      <c r="A294" s="1">
        <v>10267</v>
      </c>
      <c r="B294" s="1">
        <v>2</v>
      </c>
      <c r="C294" s="1">
        <v>1</v>
      </c>
      <c r="D294" s="1">
        <v>1</v>
      </c>
      <c r="E294" s="9">
        <f t="shared" si="69"/>
        <v>0</v>
      </c>
      <c r="I294" s="9">
        <f t="shared" si="70"/>
        <v>0</v>
      </c>
      <c r="J294" s="9">
        <f t="shared" si="71"/>
        <v>1</v>
      </c>
      <c r="K294" s="9">
        <f t="shared" si="72"/>
        <v>0</v>
      </c>
      <c r="L294" s="9" cm="1">
        <f t="array" ref="L294">IF(M294,M294-G294,NA)</f>
        <v>44531</v>
      </c>
      <c r="M294" s="10">
        <v>44531</v>
      </c>
      <c r="N294" s="9">
        <v>942.81771419999995</v>
      </c>
      <c r="O294" s="12">
        <f t="shared" si="73"/>
        <v>44470</v>
      </c>
      <c r="P294" s="9">
        <f t="shared" si="84"/>
        <v>133</v>
      </c>
      <c r="Q294" s="9">
        <f t="shared" si="74"/>
        <v>61</v>
      </c>
      <c r="R294" s="2">
        <v>44531</v>
      </c>
      <c r="S294" s="1" t="s">
        <v>1</v>
      </c>
      <c r="T294" s="1" t="s">
        <v>5</v>
      </c>
      <c r="U294" s="11">
        <f t="shared" si="75"/>
        <v>0</v>
      </c>
      <c r="Y294" s="11">
        <f t="shared" si="76"/>
        <v>0</v>
      </c>
      <c r="AC294" s="11">
        <f t="shared" si="77"/>
        <v>0</v>
      </c>
      <c r="AG294" s="11">
        <f t="shared" si="78"/>
        <v>0</v>
      </c>
      <c r="AH294" s="2">
        <v>44398</v>
      </c>
      <c r="AJ294" s="2">
        <v>44470</v>
      </c>
      <c r="AL294" s="3">
        <f t="shared" si="79"/>
        <v>0</v>
      </c>
      <c r="AM294" s="3">
        <f t="shared" si="80"/>
        <v>-44531</v>
      </c>
      <c r="AN294" s="9">
        <v>61</v>
      </c>
      <c r="AO294" s="9">
        <f t="shared" si="81"/>
        <v>61</v>
      </c>
      <c r="AP294" s="9">
        <f t="shared" si="82"/>
        <v>61</v>
      </c>
      <c r="AQ294" s="3">
        <v>1</v>
      </c>
      <c r="AR294" s="3">
        <v>1</v>
      </c>
      <c r="AS294" s="9">
        <f t="shared" si="68"/>
        <v>1</v>
      </c>
      <c r="AT294" s="3">
        <v>25</v>
      </c>
      <c r="AU294" s="3" t="s">
        <v>16</v>
      </c>
      <c r="AV294" s="3">
        <v>1</v>
      </c>
      <c r="AW294" s="3" t="s">
        <v>19</v>
      </c>
      <c r="AX294" s="10">
        <v>44531</v>
      </c>
      <c r="AY294" s="9">
        <v>942.81771419999995</v>
      </c>
      <c r="AZ294" s="9">
        <v>2</v>
      </c>
      <c r="BA294" s="9">
        <f t="shared" si="83"/>
        <v>1</v>
      </c>
    </row>
    <row r="295" spans="1:53" x14ac:dyDescent="0.25">
      <c r="A295" s="1">
        <v>10268</v>
      </c>
      <c r="B295" s="1">
        <v>2</v>
      </c>
      <c r="C295" s="1">
        <v>1</v>
      </c>
      <c r="D295" s="1">
        <v>1</v>
      </c>
      <c r="E295" s="9">
        <f t="shared" si="69"/>
        <v>1</v>
      </c>
      <c r="F295" s="11" t="s">
        <v>2</v>
      </c>
      <c r="G295" s="10">
        <v>44531</v>
      </c>
      <c r="I295" s="9">
        <f t="shared" si="70"/>
        <v>0</v>
      </c>
      <c r="J295" s="9">
        <f t="shared" si="71"/>
        <v>0</v>
      </c>
      <c r="K295" s="9">
        <f t="shared" si="72"/>
        <v>0</v>
      </c>
      <c r="L295" s="9" cm="1">
        <f t="array" ref="L295">IF(M295,M295-G295,NA)</f>
        <v>0</v>
      </c>
      <c r="M295" s="10">
        <v>44531</v>
      </c>
      <c r="N295" s="9">
        <v>748.54153050000002</v>
      </c>
      <c r="O295" s="12">
        <f t="shared" si="73"/>
        <v>0</v>
      </c>
      <c r="P295" s="9">
        <f t="shared" si="84"/>
        <v>44531</v>
      </c>
      <c r="Q295" s="9">
        <f t="shared" si="74"/>
        <v>44531</v>
      </c>
      <c r="R295" s="2">
        <v>44531</v>
      </c>
      <c r="S295" s="1" t="s">
        <v>2</v>
      </c>
      <c r="T295" s="1" t="s">
        <v>5</v>
      </c>
      <c r="U295" s="11">
        <f t="shared" si="75"/>
        <v>1</v>
      </c>
      <c r="Y295" s="11">
        <f t="shared" si="76"/>
        <v>0</v>
      </c>
      <c r="AC295" s="11">
        <f t="shared" si="77"/>
        <v>0</v>
      </c>
      <c r="AG295" s="11">
        <f t="shared" si="78"/>
        <v>0</v>
      </c>
      <c r="AL295" s="3">
        <f t="shared" si="79"/>
        <v>0</v>
      </c>
      <c r="AM295" s="3">
        <f t="shared" si="80"/>
        <v>-44531</v>
      </c>
      <c r="AN295" s="9">
        <v>44531</v>
      </c>
      <c r="AO295" s="9">
        <f t="shared" si="81"/>
        <v>44531</v>
      </c>
      <c r="AP295" s="9">
        <f t="shared" si="82"/>
        <v>44531</v>
      </c>
      <c r="AQ295" s="3">
        <v>0</v>
      </c>
      <c r="AR295" s="3">
        <v>0</v>
      </c>
      <c r="AS295" s="9">
        <f t="shared" si="68"/>
        <v>3</v>
      </c>
      <c r="AU295" s="3" t="s">
        <v>16</v>
      </c>
      <c r="AV295" s="3">
        <v>1</v>
      </c>
      <c r="AW295" s="3" t="s">
        <v>17</v>
      </c>
      <c r="AX295" s="10">
        <v>44531</v>
      </c>
      <c r="AY295" s="9">
        <v>748.54153050000002</v>
      </c>
      <c r="AZ295" s="9">
        <v>2</v>
      </c>
      <c r="BA295" s="9">
        <f t="shared" si="83"/>
        <v>3</v>
      </c>
    </row>
    <row r="296" spans="1:53" x14ac:dyDescent="0.25">
      <c r="A296" s="1">
        <v>10269</v>
      </c>
      <c r="B296" s="1">
        <v>2</v>
      </c>
      <c r="C296" s="1">
        <v>1</v>
      </c>
      <c r="D296" s="1">
        <v>1</v>
      </c>
      <c r="E296" s="9">
        <f t="shared" si="69"/>
        <v>1</v>
      </c>
      <c r="F296" s="11" t="s">
        <v>2</v>
      </c>
      <c r="G296" s="10">
        <v>44531</v>
      </c>
      <c r="I296" s="9">
        <f t="shared" si="70"/>
        <v>0</v>
      </c>
      <c r="J296" s="9">
        <f t="shared" si="71"/>
        <v>0</v>
      </c>
      <c r="K296" s="9">
        <f t="shared" si="72"/>
        <v>1</v>
      </c>
      <c r="L296" s="9" cm="1">
        <f t="array" ref="L296">IF(M296,M296-G296,NA)</f>
        <v>0</v>
      </c>
      <c r="M296" s="10">
        <v>44531</v>
      </c>
      <c r="N296" s="9">
        <v>256.69313560000001</v>
      </c>
      <c r="O296" s="12">
        <f t="shared" si="73"/>
        <v>44530</v>
      </c>
      <c r="P296" s="9">
        <f t="shared" si="84"/>
        <v>44531</v>
      </c>
      <c r="Q296" s="9">
        <f t="shared" si="74"/>
        <v>1</v>
      </c>
      <c r="R296" s="2">
        <v>44531</v>
      </c>
      <c r="S296" s="1" t="s">
        <v>2</v>
      </c>
      <c r="T296" s="1" t="s">
        <v>5</v>
      </c>
      <c r="U296" s="11">
        <f t="shared" si="75"/>
        <v>1</v>
      </c>
      <c r="Y296" s="11">
        <f t="shared" si="76"/>
        <v>0</v>
      </c>
      <c r="AC296" s="11">
        <f t="shared" si="77"/>
        <v>0</v>
      </c>
      <c r="AG296" s="11">
        <f t="shared" si="78"/>
        <v>0</v>
      </c>
      <c r="AJ296" s="2">
        <v>44515</v>
      </c>
      <c r="AK296" s="2">
        <v>44530</v>
      </c>
      <c r="AL296" s="3">
        <f t="shared" si="79"/>
        <v>0</v>
      </c>
      <c r="AM296" s="3">
        <f t="shared" si="80"/>
        <v>-1</v>
      </c>
      <c r="AN296" s="9">
        <v>1</v>
      </c>
      <c r="AO296" s="9">
        <f t="shared" si="81"/>
        <v>16</v>
      </c>
      <c r="AP296" s="9">
        <f t="shared" si="82"/>
        <v>16</v>
      </c>
      <c r="AQ296" s="3">
        <v>2</v>
      </c>
      <c r="AR296" s="3">
        <v>2</v>
      </c>
      <c r="AS296" s="9">
        <f t="shared" si="68"/>
        <v>1</v>
      </c>
      <c r="AT296" s="3">
        <v>46</v>
      </c>
      <c r="AU296" s="3" t="s">
        <v>16</v>
      </c>
      <c r="AV296" s="3">
        <v>1</v>
      </c>
      <c r="AW296" s="3" t="s">
        <v>17</v>
      </c>
      <c r="AX296" s="10">
        <v>44531</v>
      </c>
      <c r="AY296" s="9">
        <v>256.69313560000001</v>
      </c>
      <c r="AZ296" s="9">
        <v>2</v>
      </c>
      <c r="BA296" s="9">
        <f t="shared" si="83"/>
        <v>1</v>
      </c>
    </row>
    <row r="297" spans="1:53" x14ac:dyDescent="0.25">
      <c r="A297" s="1">
        <v>10270</v>
      </c>
      <c r="B297" s="1">
        <v>2</v>
      </c>
      <c r="C297" s="1">
        <v>1</v>
      </c>
      <c r="D297" s="1">
        <v>1</v>
      </c>
      <c r="E297" s="9">
        <f t="shared" si="69"/>
        <v>1</v>
      </c>
      <c r="F297" s="11" t="s">
        <v>2</v>
      </c>
      <c r="G297" s="10">
        <v>44531</v>
      </c>
      <c r="I297" s="9">
        <f t="shared" si="70"/>
        <v>0</v>
      </c>
      <c r="J297" s="9">
        <f t="shared" si="71"/>
        <v>0</v>
      </c>
      <c r="K297" s="9">
        <f t="shared" si="72"/>
        <v>0</v>
      </c>
      <c r="L297" s="9" cm="1">
        <f t="array" ref="L297">IF(M297,M297-G297,NA)</f>
        <v>0</v>
      </c>
      <c r="M297" s="10">
        <v>44531</v>
      </c>
      <c r="N297" s="9">
        <v>235.92619930000001</v>
      </c>
      <c r="O297" s="12">
        <f t="shared" si="73"/>
        <v>44515</v>
      </c>
      <c r="P297" s="9">
        <f t="shared" si="84"/>
        <v>44531</v>
      </c>
      <c r="Q297" s="9">
        <f t="shared" si="74"/>
        <v>16</v>
      </c>
      <c r="R297" s="2">
        <v>44531</v>
      </c>
      <c r="S297" s="1" t="s">
        <v>2</v>
      </c>
      <c r="T297" s="1" t="s">
        <v>5</v>
      </c>
      <c r="U297" s="11">
        <f t="shared" si="75"/>
        <v>1</v>
      </c>
      <c r="Y297" s="11">
        <f t="shared" si="76"/>
        <v>0</v>
      </c>
      <c r="AC297" s="11">
        <f t="shared" si="77"/>
        <v>0</v>
      </c>
      <c r="AG297" s="11">
        <f t="shared" si="78"/>
        <v>0</v>
      </c>
      <c r="AJ297" s="2">
        <v>44515</v>
      </c>
      <c r="AL297" s="3">
        <f t="shared" si="79"/>
        <v>0</v>
      </c>
      <c r="AM297" s="3">
        <f t="shared" si="80"/>
        <v>-44531</v>
      </c>
      <c r="AN297" s="9">
        <v>16</v>
      </c>
      <c r="AO297" s="9">
        <f t="shared" si="81"/>
        <v>16</v>
      </c>
      <c r="AP297" s="9">
        <f t="shared" si="82"/>
        <v>16</v>
      </c>
      <c r="AQ297" s="3">
        <v>1</v>
      </c>
      <c r="AR297" s="3">
        <v>1</v>
      </c>
      <c r="AS297" s="9">
        <f t="shared" si="68"/>
        <v>1</v>
      </c>
      <c r="AT297" s="3">
        <v>47</v>
      </c>
      <c r="AU297" s="3" t="s">
        <v>16</v>
      </c>
      <c r="AV297" s="3">
        <v>1</v>
      </c>
      <c r="AW297" s="3" t="s">
        <v>17</v>
      </c>
      <c r="AX297" s="10">
        <v>44531</v>
      </c>
      <c r="AY297" s="9">
        <v>235.92619930000001</v>
      </c>
      <c r="AZ297" s="9">
        <v>2</v>
      </c>
      <c r="BA297" s="9">
        <f t="shared" si="83"/>
        <v>1</v>
      </c>
    </row>
    <row r="298" spans="1:53" x14ac:dyDescent="0.25">
      <c r="A298" s="1">
        <v>10271</v>
      </c>
      <c r="B298" s="1">
        <v>2</v>
      </c>
      <c r="C298" s="1">
        <v>1</v>
      </c>
      <c r="D298" s="1">
        <v>1</v>
      </c>
      <c r="E298" s="9">
        <f t="shared" si="69"/>
        <v>1</v>
      </c>
      <c r="F298" s="11" t="s">
        <v>2</v>
      </c>
      <c r="G298" s="10">
        <v>44531</v>
      </c>
      <c r="I298" s="9">
        <f t="shared" si="70"/>
        <v>0</v>
      </c>
      <c r="J298" s="9">
        <f t="shared" si="71"/>
        <v>0</v>
      </c>
      <c r="K298" s="9">
        <f t="shared" si="72"/>
        <v>0</v>
      </c>
      <c r="L298" s="9" cm="1">
        <f t="array" ref="L298">IF(M298,M298-G298,NA)</f>
        <v>0</v>
      </c>
      <c r="M298" s="10">
        <v>44531</v>
      </c>
      <c r="N298" s="9">
        <v>40.470814500000003</v>
      </c>
      <c r="O298" s="12">
        <f t="shared" si="73"/>
        <v>44480</v>
      </c>
      <c r="P298" s="9">
        <f t="shared" si="84"/>
        <v>44531</v>
      </c>
      <c r="Q298" s="9">
        <f t="shared" si="74"/>
        <v>51</v>
      </c>
      <c r="R298" s="2">
        <v>44531</v>
      </c>
      <c r="S298" s="1" t="s">
        <v>2</v>
      </c>
      <c r="T298" s="1" t="s">
        <v>5</v>
      </c>
      <c r="U298" s="11">
        <f t="shared" si="75"/>
        <v>1</v>
      </c>
      <c r="Y298" s="11">
        <f t="shared" si="76"/>
        <v>0</v>
      </c>
      <c r="AC298" s="11">
        <f t="shared" si="77"/>
        <v>0</v>
      </c>
      <c r="AG298" s="11">
        <f t="shared" si="78"/>
        <v>0</v>
      </c>
      <c r="AJ298" s="2">
        <v>44480</v>
      </c>
      <c r="AL298" s="3">
        <f t="shared" si="79"/>
        <v>0</v>
      </c>
      <c r="AM298" s="3">
        <f t="shared" si="80"/>
        <v>-44531</v>
      </c>
      <c r="AN298" s="9">
        <v>51</v>
      </c>
      <c r="AO298" s="9">
        <f t="shared" si="81"/>
        <v>51</v>
      </c>
      <c r="AP298" s="9">
        <f t="shared" si="82"/>
        <v>51</v>
      </c>
      <c r="AQ298" s="3">
        <v>1</v>
      </c>
      <c r="AR298" s="3">
        <v>1</v>
      </c>
      <c r="AS298" s="9">
        <f t="shared" si="68"/>
        <v>1</v>
      </c>
      <c r="AT298" s="3">
        <v>31</v>
      </c>
      <c r="AU298" s="3" t="s">
        <v>16</v>
      </c>
      <c r="AV298" s="3">
        <v>1</v>
      </c>
      <c r="AW298" s="3" t="s">
        <v>17</v>
      </c>
      <c r="AX298" s="10">
        <v>44531</v>
      </c>
      <c r="AY298" s="9">
        <v>40.470814500000003</v>
      </c>
      <c r="AZ298" s="9">
        <v>2</v>
      </c>
      <c r="BA298" s="9">
        <f t="shared" si="83"/>
        <v>1</v>
      </c>
    </row>
    <row r="299" spans="1:53" x14ac:dyDescent="0.25">
      <c r="A299" s="1">
        <v>10272</v>
      </c>
      <c r="B299" s="1">
        <v>2</v>
      </c>
      <c r="C299" s="1">
        <v>1</v>
      </c>
      <c r="D299" s="1">
        <v>1</v>
      </c>
      <c r="E299" s="9">
        <f t="shared" si="69"/>
        <v>0</v>
      </c>
      <c r="I299" s="9">
        <f t="shared" si="70"/>
        <v>0</v>
      </c>
      <c r="J299" s="9">
        <f t="shared" si="71"/>
        <v>1</v>
      </c>
      <c r="K299" s="9">
        <f t="shared" si="72"/>
        <v>0</v>
      </c>
      <c r="L299" s="9" cm="1">
        <f t="array" ref="L299">IF(M299,M299-G299,NA)</f>
        <v>44531</v>
      </c>
      <c r="M299" s="10">
        <v>44531</v>
      </c>
      <c r="N299" s="9">
        <v>0</v>
      </c>
      <c r="O299" s="12">
        <f t="shared" si="73"/>
        <v>44270</v>
      </c>
      <c r="P299" s="9">
        <f t="shared" si="84"/>
        <v>142</v>
      </c>
      <c r="Q299" s="9">
        <f t="shared" si="74"/>
        <v>261</v>
      </c>
      <c r="R299" s="2">
        <v>44531</v>
      </c>
      <c r="S299" s="1" t="s">
        <v>1</v>
      </c>
      <c r="T299" s="1" t="s">
        <v>5</v>
      </c>
      <c r="U299" s="11">
        <f t="shared" si="75"/>
        <v>0</v>
      </c>
      <c r="Y299" s="11">
        <f t="shared" si="76"/>
        <v>0</v>
      </c>
      <c r="AC299" s="11">
        <f t="shared" si="77"/>
        <v>0</v>
      </c>
      <c r="AG299" s="11">
        <f t="shared" si="78"/>
        <v>0</v>
      </c>
      <c r="AH299" s="2">
        <v>44389</v>
      </c>
      <c r="AJ299" s="2">
        <v>44270</v>
      </c>
      <c r="AL299" s="3">
        <f t="shared" si="79"/>
        <v>0</v>
      </c>
      <c r="AM299" s="3">
        <f t="shared" si="80"/>
        <v>-44531</v>
      </c>
      <c r="AN299" s="9">
        <v>261</v>
      </c>
      <c r="AO299" s="9">
        <f t="shared" si="81"/>
        <v>261</v>
      </c>
      <c r="AP299" s="9">
        <f t="shared" si="82"/>
        <v>261</v>
      </c>
      <c r="AQ299" s="3">
        <v>1</v>
      </c>
      <c r="AR299" s="3">
        <v>1</v>
      </c>
      <c r="AS299" s="9">
        <f t="shared" si="68"/>
        <v>2</v>
      </c>
      <c r="AT299" s="3">
        <v>33</v>
      </c>
      <c r="AU299" s="3" t="s">
        <v>16</v>
      </c>
      <c r="AV299" s="3">
        <v>1</v>
      </c>
      <c r="AW299" s="3" t="s">
        <v>19</v>
      </c>
      <c r="AX299" s="10">
        <v>44531</v>
      </c>
      <c r="AY299" s="9">
        <v>0</v>
      </c>
      <c r="AZ299" s="9">
        <v>2</v>
      </c>
      <c r="BA299" s="9">
        <f t="shared" si="83"/>
        <v>2</v>
      </c>
    </row>
    <row r="300" spans="1:53" x14ac:dyDescent="0.25">
      <c r="A300" s="1">
        <v>10273</v>
      </c>
      <c r="B300" s="1">
        <v>2</v>
      </c>
      <c r="C300" s="1">
        <v>1</v>
      </c>
      <c r="D300" s="1">
        <v>1</v>
      </c>
      <c r="E300" s="9">
        <f t="shared" si="69"/>
        <v>0</v>
      </c>
      <c r="I300" s="9">
        <f t="shared" si="70"/>
        <v>0</v>
      </c>
      <c r="J300" s="9">
        <f t="shared" si="71"/>
        <v>0</v>
      </c>
      <c r="K300" s="9">
        <f t="shared" si="72"/>
        <v>0</v>
      </c>
      <c r="L300" s="9" cm="1">
        <f t="array" ref="L300">IF(M300,M300-G300,NA)</f>
        <v>44531</v>
      </c>
      <c r="M300" s="10">
        <v>44531</v>
      </c>
      <c r="N300" s="9">
        <v>496.01961299999999</v>
      </c>
      <c r="O300" s="12">
        <f t="shared" si="73"/>
        <v>0</v>
      </c>
      <c r="P300" s="9">
        <f t="shared" si="84"/>
        <v>44531</v>
      </c>
      <c r="Q300" s="9">
        <f t="shared" si="74"/>
        <v>44531</v>
      </c>
      <c r="R300" s="2">
        <v>44531</v>
      </c>
      <c r="S300" s="1" t="s">
        <v>1</v>
      </c>
      <c r="T300" s="1" t="s">
        <v>5</v>
      </c>
      <c r="U300" s="11">
        <f t="shared" si="75"/>
        <v>0</v>
      </c>
      <c r="Y300" s="11">
        <f t="shared" si="76"/>
        <v>0</v>
      </c>
      <c r="AC300" s="11">
        <f t="shared" si="77"/>
        <v>0</v>
      </c>
      <c r="AG300" s="11">
        <f t="shared" si="78"/>
        <v>0</v>
      </c>
      <c r="AL300" s="3">
        <f t="shared" si="79"/>
        <v>0</v>
      </c>
      <c r="AM300" s="3">
        <f t="shared" si="80"/>
        <v>-44531</v>
      </c>
      <c r="AN300" s="9">
        <v>44531</v>
      </c>
      <c r="AO300" s="9">
        <f t="shared" si="81"/>
        <v>44531</v>
      </c>
      <c r="AP300" s="9">
        <f t="shared" si="82"/>
        <v>44531</v>
      </c>
      <c r="AQ300" s="3">
        <v>0</v>
      </c>
      <c r="AR300" s="3">
        <v>0</v>
      </c>
      <c r="AS300" s="9">
        <f t="shared" si="68"/>
        <v>3</v>
      </c>
      <c r="AT300" s="3">
        <v>41</v>
      </c>
      <c r="AU300" s="3" t="s">
        <v>16</v>
      </c>
      <c r="AV300" s="3">
        <v>1</v>
      </c>
      <c r="AW300" s="3" t="s">
        <v>17</v>
      </c>
      <c r="AX300" s="10">
        <v>44531</v>
      </c>
      <c r="AY300" s="9">
        <v>496.01961299999999</v>
      </c>
      <c r="AZ300" s="9">
        <v>2</v>
      </c>
      <c r="BA300" s="9">
        <f t="shared" si="83"/>
        <v>3</v>
      </c>
    </row>
    <row r="301" spans="1:53" x14ac:dyDescent="0.25">
      <c r="A301" s="1">
        <v>10274</v>
      </c>
      <c r="B301" s="1">
        <v>2</v>
      </c>
      <c r="C301" s="1">
        <v>1</v>
      </c>
      <c r="D301" s="1">
        <v>1</v>
      </c>
      <c r="E301" s="9">
        <f t="shared" si="69"/>
        <v>0</v>
      </c>
      <c r="I301" s="9">
        <f t="shared" si="70"/>
        <v>0</v>
      </c>
      <c r="J301" s="9">
        <f t="shared" si="71"/>
        <v>1</v>
      </c>
      <c r="K301" s="9">
        <f t="shared" si="72"/>
        <v>0</v>
      </c>
      <c r="L301" s="9" cm="1">
        <f t="array" ref="L301">IF(M301,M301-G301,NA)</f>
        <v>44531</v>
      </c>
      <c r="M301" s="10">
        <v>44531</v>
      </c>
      <c r="N301" s="9">
        <v>138.61746980000001</v>
      </c>
      <c r="O301" s="12">
        <f t="shared" si="73"/>
        <v>44252</v>
      </c>
      <c r="P301" s="9">
        <f t="shared" si="84"/>
        <v>175</v>
      </c>
      <c r="Q301" s="9">
        <f t="shared" si="74"/>
        <v>279</v>
      </c>
      <c r="R301" s="2">
        <v>44531</v>
      </c>
      <c r="S301" s="1" t="s">
        <v>1</v>
      </c>
      <c r="T301" s="1" t="s">
        <v>5</v>
      </c>
      <c r="U301" s="11">
        <f t="shared" si="75"/>
        <v>0</v>
      </c>
      <c r="Y301" s="11">
        <f t="shared" si="76"/>
        <v>0</v>
      </c>
      <c r="AC301" s="11">
        <f t="shared" si="77"/>
        <v>0</v>
      </c>
      <c r="AG301" s="11">
        <f t="shared" si="78"/>
        <v>0</v>
      </c>
      <c r="AH301" s="2">
        <v>44356</v>
      </c>
      <c r="AJ301" s="2">
        <v>44252</v>
      </c>
      <c r="AL301" s="3">
        <f t="shared" si="79"/>
        <v>0</v>
      </c>
      <c r="AM301" s="3">
        <f t="shared" si="80"/>
        <v>-44531</v>
      </c>
      <c r="AN301" s="9">
        <v>279</v>
      </c>
      <c r="AO301" s="9">
        <f t="shared" si="81"/>
        <v>279</v>
      </c>
      <c r="AP301" s="9">
        <f t="shared" si="82"/>
        <v>279</v>
      </c>
      <c r="AQ301" s="3">
        <v>1</v>
      </c>
      <c r="AR301" s="3">
        <v>1</v>
      </c>
      <c r="AS301" s="9">
        <f t="shared" si="68"/>
        <v>2</v>
      </c>
      <c r="AT301" s="3">
        <v>50</v>
      </c>
      <c r="AU301" s="3" t="s">
        <v>16</v>
      </c>
      <c r="AV301" s="3">
        <v>1</v>
      </c>
      <c r="AW301" s="3" t="s">
        <v>17</v>
      </c>
      <c r="AX301" s="10">
        <v>44531</v>
      </c>
      <c r="AY301" s="9">
        <v>138.61746980000001</v>
      </c>
      <c r="AZ301" s="9">
        <v>2</v>
      </c>
      <c r="BA301" s="9">
        <f t="shared" si="83"/>
        <v>2</v>
      </c>
    </row>
    <row r="302" spans="1:53" x14ac:dyDescent="0.25">
      <c r="A302" s="1">
        <v>10275</v>
      </c>
      <c r="B302" s="1">
        <v>2</v>
      </c>
      <c r="C302" s="1">
        <v>1</v>
      </c>
      <c r="D302" s="1">
        <v>2</v>
      </c>
      <c r="E302" s="9">
        <f t="shared" si="69"/>
        <v>1</v>
      </c>
      <c r="F302" s="11" t="s">
        <v>2</v>
      </c>
      <c r="G302" s="10">
        <v>44531</v>
      </c>
      <c r="I302" s="9">
        <f t="shared" si="70"/>
        <v>0</v>
      </c>
      <c r="J302" s="9">
        <f t="shared" si="71"/>
        <v>0</v>
      </c>
      <c r="K302" s="9">
        <f t="shared" si="72"/>
        <v>0</v>
      </c>
      <c r="L302" s="9" cm="1">
        <f t="array" ref="L302">IF(M302,M302-G302,NA)</f>
        <v>0</v>
      </c>
      <c r="M302" s="10">
        <v>44531</v>
      </c>
      <c r="N302" s="9">
        <v>74.274805900000004</v>
      </c>
      <c r="O302" s="12">
        <f t="shared" si="73"/>
        <v>44270</v>
      </c>
      <c r="P302" s="9">
        <f t="shared" si="84"/>
        <v>44531</v>
      </c>
      <c r="Q302" s="9">
        <f t="shared" si="74"/>
        <v>261</v>
      </c>
      <c r="R302" s="2">
        <v>44531</v>
      </c>
      <c r="S302" s="1" t="s">
        <v>2</v>
      </c>
      <c r="T302" s="1" t="s">
        <v>4</v>
      </c>
      <c r="U302" s="11">
        <f t="shared" si="75"/>
        <v>1</v>
      </c>
      <c r="Y302" s="11">
        <f t="shared" si="76"/>
        <v>0</v>
      </c>
      <c r="AC302" s="11">
        <f t="shared" si="77"/>
        <v>0</v>
      </c>
      <c r="AG302" s="11">
        <f t="shared" si="78"/>
        <v>0</v>
      </c>
      <c r="AJ302" s="2">
        <v>44270</v>
      </c>
      <c r="AL302" s="3">
        <f t="shared" si="79"/>
        <v>0</v>
      </c>
      <c r="AM302" s="3">
        <f t="shared" si="80"/>
        <v>-44531</v>
      </c>
      <c r="AN302" s="9">
        <v>261</v>
      </c>
      <c r="AO302" s="9">
        <f t="shared" si="81"/>
        <v>261</v>
      </c>
      <c r="AP302" s="9">
        <f t="shared" si="82"/>
        <v>261</v>
      </c>
      <c r="AQ302" s="3">
        <v>1</v>
      </c>
      <c r="AR302" s="3">
        <v>1</v>
      </c>
      <c r="AS302" s="9">
        <f t="shared" si="68"/>
        <v>2</v>
      </c>
      <c r="AT302" s="3">
        <v>56</v>
      </c>
      <c r="AU302" s="3" t="s">
        <v>16</v>
      </c>
      <c r="AV302" s="3">
        <v>1</v>
      </c>
      <c r="AW302" s="3" t="s">
        <v>17</v>
      </c>
      <c r="AX302" s="10">
        <v>44531</v>
      </c>
      <c r="AY302" s="9">
        <v>74.274805900000004</v>
      </c>
      <c r="AZ302" s="9">
        <v>2</v>
      </c>
      <c r="BA302" s="9">
        <f t="shared" si="83"/>
        <v>2</v>
      </c>
    </row>
    <row r="303" spans="1:53" x14ac:dyDescent="0.25">
      <c r="A303" s="1">
        <v>10276</v>
      </c>
      <c r="B303" s="1">
        <v>2</v>
      </c>
      <c r="C303" s="1">
        <v>1</v>
      </c>
      <c r="D303" s="1">
        <v>1</v>
      </c>
      <c r="E303" s="9">
        <f t="shared" si="69"/>
        <v>1</v>
      </c>
      <c r="F303" s="11" t="s">
        <v>2</v>
      </c>
      <c r="G303" s="10">
        <v>44531</v>
      </c>
      <c r="I303" s="9">
        <f t="shared" si="70"/>
        <v>0</v>
      </c>
      <c r="J303" s="9">
        <f t="shared" si="71"/>
        <v>0</v>
      </c>
      <c r="K303" s="9">
        <f t="shared" si="72"/>
        <v>0</v>
      </c>
      <c r="L303" s="9" cm="1">
        <f t="array" ref="L303">IF(M303,M303-G303,NA)</f>
        <v>0</v>
      </c>
      <c r="M303" s="10">
        <v>44531</v>
      </c>
      <c r="N303" s="9">
        <v>75.287523500000006</v>
      </c>
      <c r="O303" s="12">
        <f t="shared" si="73"/>
        <v>0</v>
      </c>
      <c r="P303" s="9">
        <f t="shared" si="84"/>
        <v>44531</v>
      </c>
      <c r="Q303" s="9">
        <f t="shared" si="74"/>
        <v>44531</v>
      </c>
      <c r="R303" s="2">
        <v>44531</v>
      </c>
      <c r="S303" s="1" t="s">
        <v>2</v>
      </c>
      <c r="T303" s="1" t="s">
        <v>5</v>
      </c>
      <c r="U303" s="11">
        <f t="shared" si="75"/>
        <v>1</v>
      </c>
      <c r="V303" s="2">
        <v>44543</v>
      </c>
      <c r="W303" s="1" t="s">
        <v>3</v>
      </c>
      <c r="X303" s="1" t="s">
        <v>5</v>
      </c>
      <c r="Y303" s="11">
        <f t="shared" si="76"/>
        <v>0</v>
      </c>
      <c r="Z303" s="2">
        <v>44543</v>
      </c>
      <c r="AA303" s="1" t="s">
        <v>3</v>
      </c>
      <c r="AB303" s="1" t="s">
        <v>11</v>
      </c>
      <c r="AC303" s="11">
        <f t="shared" si="77"/>
        <v>0</v>
      </c>
      <c r="AG303" s="11">
        <f t="shared" si="78"/>
        <v>0</v>
      </c>
      <c r="AL303" s="3">
        <f t="shared" si="79"/>
        <v>0</v>
      </c>
      <c r="AM303" s="3">
        <f t="shared" si="80"/>
        <v>-44531</v>
      </c>
      <c r="AN303" s="9">
        <v>44531</v>
      </c>
      <c r="AO303" s="9">
        <f t="shared" si="81"/>
        <v>44531</v>
      </c>
      <c r="AP303" s="9">
        <f t="shared" si="82"/>
        <v>44531</v>
      </c>
      <c r="AQ303" s="3">
        <v>0</v>
      </c>
      <c r="AR303" s="3">
        <v>0</v>
      </c>
      <c r="AS303" s="9">
        <f t="shared" si="68"/>
        <v>3</v>
      </c>
      <c r="AT303" s="3">
        <v>28</v>
      </c>
      <c r="AU303" s="3" t="s">
        <v>16</v>
      </c>
      <c r="AV303" s="3">
        <v>1</v>
      </c>
      <c r="AW303" s="3" t="s">
        <v>17</v>
      </c>
      <c r="AX303" s="10">
        <v>44531</v>
      </c>
      <c r="AY303" s="9">
        <v>75.287523500000006</v>
      </c>
      <c r="AZ303" s="9">
        <v>2</v>
      </c>
      <c r="BA303" s="9">
        <f t="shared" si="83"/>
        <v>3</v>
      </c>
    </row>
    <row r="304" spans="1:53" x14ac:dyDescent="0.25">
      <c r="A304" s="1">
        <v>10277</v>
      </c>
      <c r="B304" s="1">
        <v>2</v>
      </c>
      <c r="C304" s="1">
        <v>1</v>
      </c>
      <c r="D304" s="1">
        <v>1</v>
      </c>
      <c r="E304" s="9">
        <f t="shared" si="69"/>
        <v>0</v>
      </c>
      <c r="I304" s="9">
        <f t="shared" si="70"/>
        <v>0</v>
      </c>
      <c r="J304" s="9">
        <f t="shared" si="71"/>
        <v>0</v>
      </c>
      <c r="K304" s="9">
        <f t="shared" si="72"/>
        <v>0</v>
      </c>
      <c r="L304" s="9" cm="1">
        <f t="array" ref="L304">IF(M304,M304-G304,NA)</f>
        <v>44532</v>
      </c>
      <c r="M304" s="10">
        <v>44532</v>
      </c>
      <c r="N304" s="9">
        <v>104.7035277</v>
      </c>
      <c r="O304" s="12">
        <f t="shared" si="73"/>
        <v>44259</v>
      </c>
      <c r="P304" s="9">
        <f t="shared" si="84"/>
        <v>44532</v>
      </c>
      <c r="Q304" s="9">
        <f t="shared" si="74"/>
        <v>273</v>
      </c>
      <c r="R304" s="2">
        <v>44532</v>
      </c>
      <c r="S304" s="1" t="s">
        <v>1</v>
      </c>
      <c r="T304" s="1" t="s">
        <v>5</v>
      </c>
      <c r="U304" s="11">
        <f t="shared" si="75"/>
        <v>0</v>
      </c>
      <c r="Y304" s="11">
        <f t="shared" si="76"/>
        <v>0</v>
      </c>
      <c r="AC304" s="11">
        <f t="shared" si="77"/>
        <v>0</v>
      </c>
      <c r="AG304" s="11">
        <f t="shared" si="78"/>
        <v>0</v>
      </c>
      <c r="AJ304" s="2">
        <v>44259</v>
      </c>
      <c r="AL304" s="3">
        <f t="shared" si="79"/>
        <v>0</v>
      </c>
      <c r="AM304" s="3">
        <f t="shared" si="80"/>
        <v>-44532</v>
      </c>
      <c r="AN304" s="9">
        <v>273</v>
      </c>
      <c r="AO304" s="9">
        <f t="shared" si="81"/>
        <v>273</v>
      </c>
      <c r="AP304" s="9">
        <f t="shared" si="82"/>
        <v>273</v>
      </c>
      <c r="AQ304" s="3">
        <v>1</v>
      </c>
      <c r="AR304" s="3">
        <v>1</v>
      </c>
      <c r="AS304" s="9">
        <f t="shared" si="68"/>
        <v>2</v>
      </c>
      <c r="AT304" s="3">
        <v>28</v>
      </c>
      <c r="AU304" s="3" t="s">
        <v>16</v>
      </c>
      <c r="AV304" s="3">
        <v>1</v>
      </c>
      <c r="AW304" s="3" t="s">
        <v>19</v>
      </c>
      <c r="AX304" s="10">
        <v>44532</v>
      </c>
      <c r="AY304" s="9">
        <v>104.7035277</v>
      </c>
      <c r="AZ304" s="9">
        <v>2</v>
      </c>
      <c r="BA304" s="9">
        <f t="shared" si="83"/>
        <v>2</v>
      </c>
    </row>
    <row r="305" spans="1:53" x14ac:dyDescent="0.25">
      <c r="A305" s="1">
        <v>10278</v>
      </c>
      <c r="B305" s="1">
        <v>2</v>
      </c>
      <c r="C305" s="1">
        <v>1</v>
      </c>
      <c r="D305" s="1">
        <v>1</v>
      </c>
      <c r="E305" s="9">
        <f t="shared" si="69"/>
        <v>0</v>
      </c>
      <c r="I305" s="9">
        <f t="shared" si="70"/>
        <v>0</v>
      </c>
      <c r="J305" s="9">
        <f t="shared" si="71"/>
        <v>0</v>
      </c>
      <c r="K305" s="9">
        <f t="shared" si="72"/>
        <v>0</v>
      </c>
      <c r="L305" s="9" cm="1">
        <f t="array" ref="L305">IF(M305,M305-G305,NA)</f>
        <v>44532</v>
      </c>
      <c r="M305" s="10">
        <v>44532</v>
      </c>
      <c r="N305" s="9">
        <v>268.53730730000001</v>
      </c>
      <c r="O305" s="12">
        <f t="shared" si="73"/>
        <v>44474</v>
      </c>
      <c r="P305" s="9">
        <f t="shared" si="84"/>
        <v>44532</v>
      </c>
      <c r="Q305" s="9">
        <f t="shared" si="74"/>
        <v>58</v>
      </c>
      <c r="R305" s="2">
        <v>44532</v>
      </c>
      <c r="S305" s="1" t="s">
        <v>1</v>
      </c>
      <c r="T305" s="1" t="s">
        <v>5</v>
      </c>
      <c r="U305" s="11">
        <f t="shared" si="75"/>
        <v>0</v>
      </c>
      <c r="Y305" s="11">
        <f t="shared" si="76"/>
        <v>0</v>
      </c>
      <c r="AC305" s="11">
        <f t="shared" si="77"/>
        <v>0</v>
      </c>
      <c r="AG305" s="11">
        <f t="shared" si="78"/>
        <v>0</v>
      </c>
      <c r="AJ305" s="2">
        <v>44474</v>
      </c>
      <c r="AL305" s="3">
        <f t="shared" si="79"/>
        <v>0</v>
      </c>
      <c r="AM305" s="3">
        <f t="shared" si="80"/>
        <v>-44532</v>
      </c>
      <c r="AN305" s="9">
        <v>58</v>
      </c>
      <c r="AO305" s="9">
        <f t="shared" si="81"/>
        <v>58</v>
      </c>
      <c r="AP305" s="9">
        <f t="shared" si="82"/>
        <v>58</v>
      </c>
      <c r="AQ305" s="3">
        <v>1</v>
      </c>
      <c r="AR305" s="3">
        <v>1</v>
      </c>
      <c r="AS305" s="9">
        <f t="shared" si="68"/>
        <v>1</v>
      </c>
      <c r="AT305" s="3">
        <v>30</v>
      </c>
      <c r="AU305" s="3" t="s">
        <v>16</v>
      </c>
      <c r="AV305" s="3">
        <v>1</v>
      </c>
      <c r="AW305" s="3" t="s">
        <v>17</v>
      </c>
      <c r="AX305" s="10">
        <v>44532</v>
      </c>
      <c r="AY305" s="9">
        <v>268.53730730000001</v>
      </c>
      <c r="AZ305" s="9">
        <v>2</v>
      </c>
      <c r="BA305" s="9">
        <f t="shared" si="83"/>
        <v>1</v>
      </c>
    </row>
    <row r="306" spans="1:53" x14ac:dyDescent="0.25">
      <c r="A306" s="1">
        <v>10279</v>
      </c>
      <c r="B306" s="1">
        <v>2</v>
      </c>
      <c r="C306" s="1">
        <v>1</v>
      </c>
      <c r="D306" s="1">
        <v>1</v>
      </c>
      <c r="E306" s="9">
        <f t="shared" si="69"/>
        <v>0</v>
      </c>
      <c r="I306" s="9">
        <f t="shared" si="70"/>
        <v>0</v>
      </c>
      <c r="J306" s="9">
        <f t="shared" si="71"/>
        <v>0</v>
      </c>
      <c r="K306" s="9">
        <f t="shared" si="72"/>
        <v>0</v>
      </c>
      <c r="L306" s="9" cm="1">
        <f t="array" ref="L306">IF(M306,M306-G306,NA)</f>
        <v>44533</v>
      </c>
      <c r="M306" s="10">
        <v>44533</v>
      </c>
      <c r="N306" s="9">
        <v>399.18937840000001</v>
      </c>
      <c r="O306" s="12">
        <f t="shared" si="73"/>
        <v>0</v>
      </c>
      <c r="P306" s="9">
        <f t="shared" si="84"/>
        <v>44533</v>
      </c>
      <c r="Q306" s="9">
        <f t="shared" si="74"/>
        <v>44533</v>
      </c>
      <c r="R306" s="2">
        <v>44533</v>
      </c>
      <c r="S306" s="1" t="s">
        <v>1</v>
      </c>
      <c r="T306" s="1" t="s">
        <v>4</v>
      </c>
      <c r="U306" s="11">
        <f t="shared" si="75"/>
        <v>0</v>
      </c>
      <c r="V306" s="2">
        <v>44547</v>
      </c>
      <c r="W306" s="1" t="s">
        <v>1</v>
      </c>
      <c r="X306" s="1" t="s">
        <v>8</v>
      </c>
      <c r="Y306" s="11">
        <f t="shared" si="76"/>
        <v>0</v>
      </c>
      <c r="AC306" s="11">
        <f t="shared" si="77"/>
        <v>0</v>
      </c>
      <c r="AG306" s="11">
        <f t="shared" si="78"/>
        <v>0</v>
      </c>
      <c r="AL306" s="3">
        <f t="shared" si="79"/>
        <v>0</v>
      </c>
      <c r="AM306" s="3">
        <f t="shared" si="80"/>
        <v>-44533</v>
      </c>
      <c r="AN306" s="9">
        <v>44533</v>
      </c>
      <c r="AO306" s="9">
        <f t="shared" si="81"/>
        <v>44533</v>
      </c>
      <c r="AP306" s="9">
        <f t="shared" si="82"/>
        <v>44533</v>
      </c>
      <c r="AQ306" s="3">
        <v>0</v>
      </c>
      <c r="AR306" s="3">
        <v>0</v>
      </c>
      <c r="AS306" s="9">
        <f t="shared" si="68"/>
        <v>3</v>
      </c>
      <c r="AT306" s="3">
        <v>30</v>
      </c>
      <c r="AU306" s="3" t="s">
        <v>16</v>
      </c>
      <c r="AV306" s="3">
        <v>1</v>
      </c>
      <c r="AW306" s="3" t="s">
        <v>17</v>
      </c>
      <c r="AX306" s="10">
        <v>44533</v>
      </c>
      <c r="AY306" s="9">
        <v>399.18937840000001</v>
      </c>
      <c r="AZ306" s="9">
        <v>1</v>
      </c>
      <c r="BA306" s="9">
        <f t="shared" si="83"/>
        <v>3</v>
      </c>
    </row>
    <row r="307" spans="1:53" x14ac:dyDescent="0.25">
      <c r="A307" s="1">
        <v>10280</v>
      </c>
      <c r="B307" s="1">
        <v>2</v>
      </c>
      <c r="C307" s="1">
        <v>1</v>
      </c>
      <c r="D307" s="1">
        <v>1</v>
      </c>
      <c r="E307" s="9">
        <f t="shared" si="69"/>
        <v>0</v>
      </c>
      <c r="I307" s="9">
        <f t="shared" si="70"/>
        <v>0</v>
      </c>
      <c r="J307" s="9">
        <f t="shared" si="71"/>
        <v>0</v>
      </c>
      <c r="K307" s="9">
        <f t="shared" si="72"/>
        <v>0</v>
      </c>
      <c r="L307" s="9" cm="1">
        <f t="array" ref="L307">IF(M307,M307-G307,NA)</f>
        <v>44533</v>
      </c>
      <c r="M307" s="10">
        <v>44533</v>
      </c>
      <c r="N307" s="9">
        <v>908.65139480000005</v>
      </c>
      <c r="O307" s="12">
        <f t="shared" si="73"/>
        <v>0</v>
      </c>
      <c r="P307" s="9">
        <f t="shared" si="84"/>
        <v>44533</v>
      </c>
      <c r="Q307" s="9">
        <f t="shared" si="74"/>
        <v>44533</v>
      </c>
      <c r="R307" s="2">
        <v>44533</v>
      </c>
      <c r="S307" s="1" t="s">
        <v>1</v>
      </c>
      <c r="T307" s="1" t="s">
        <v>5</v>
      </c>
      <c r="U307" s="11">
        <f t="shared" si="75"/>
        <v>0</v>
      </c>
      <c r="Y307" s="11">
        <f t="shared" si="76"/>
        <v>0</v>
      </c>
      <c r="AC307" s="11">
        <f t="shared" si="77"/>
        <v>0</v>
      </c>
      <c r="AG307" s="11">
        <f t="shared" si="78"/>
        <v>0</v>
      </c>
      <c r="AL307" s="3">
        <f t="shared" si="79"/>
        <v>0</v>
      </c>
      <c r="AM307" s="3">
        <f t="shared" si="80"/>
        <v>-44533</v>
      </c>
      <c r="AN307" s="9">
        <v>44533</v>
      </c>
      <c r="AO307" s="9">
        <f t="shared" si="81"/>
        <v>44533</v>
      </c>
      <c r="AP307" s="9">
        <f t="shared" si="82"/>
        <v>44533</v>
      </c>
      <c r="AQ307" s="3">
        <v>0</v>
      </c>
      <c r="AR307" s="3">
        <v>0</v>
      </c>
      <c r="AS307" s="9">
        <f t="shared" si="68"/>
        <v>3</v>
      </c>
      <c r="AT307" s="3">
        <v>40</v>
      </c>
      <c r="AU307" s="3" t="s">
        <v>16</v>
      </c>
      <c r="AV307" s="3">
        <v>1</v>
      </c>
      <c r="AW307" s="3" t="s">
        <v>19</v>
      </c>
      <c r="AX307" s="10">
        <v>44533</v>
      </c>
      <c r="AY307" s="9">
        <v>908.65139480000005</v>
      </c>
      <c r="AZ307" s="9">
        <v>2</v>
      </c>
      <c r="BA307" s="9">
        <f t="shared" si="83"/>
        <v>3</v>
      </c>
    </row>
    <row r="308" spans="1:53" x14ac:dyDescent="0.25">
      <c r="A308" s="1">
        <v>10281</v>
      </c>
      <c r="B308" s="1">
        <v>2</v>
      </c>
      <c r="C308" s="1">
        <v>1</v>
      </c>
      <c r="D308" s="1">
        <v>1</v>
      </c>
      <c r="E308" s="9">
        <f t="shared" si="69"/>
        <v>1</v>
      </c>
      <c r="F308" s="11" t="s">
        <v>2</v>
      </c>
      <c r="G308" s="10">
        <v>44533</v>
      </c>
      <c r="I308" s="9">
        <f t="shared" si="70"/>
        <v>0</v>
      </c>
      <c r="J308" s="9">
        <f t="shared" si="71"/>
        <v>0</v>
      </c>
      <c r="K308" s="9">
        <f t="shared" si="72"/>
        <v>0</v>
      </c>
      <c r="L308" s="9" cm="1">
        <f t="array" ref="L308">IF(M308,M308-G308,NA)</f>
        <v>0</v>
      </c>
      <c r="M308" s="10">
        <v>44533</v>
      </c>
      <c r="N308" s="9">
        <v>6514.0860708999999</v>
      </c>
      <c r="O308" s="12">
        <f t="shared" si="73"/>
        <v>0</v>
      </c>
      <c r="P308" s="9">
        <f t="shared" si="84"/>
        <v>44533</v>
      </c>
      <c r="Q308" s="9">
        <f t="shared" si="74"/>
        <v>44533</v>
      </c>
      <c r="R308" s="2">
        <v>44533</v>
      </c>
      <c r="S308" s="1" t="s">
        <v>2</v>
      </c>
      <c r="T308" s="1" t="s">
        <v>5</v>
      </c>
      <c r="U308" s="11">
        <f t="shared" si="75"/>
        <v>1</v>
      </c>
      <c r="Y308" s="11">
        <f t="shared" si="76"/>
        <v>0</v>
      </c>
      <c r="AC308" s="11">
        <f t="shared" si="77"/>
        <v>0</v>
      </c>
      <c r="AG308" s="11">
        <f t="shared" si="78"/>
        <v>0</v>
      </c>
      <c r="AL308" s="3">
        <f t="shared" si="79"/>
        <v>0</v>
      </c>
      <c r="AM308" s="3">
        <f t="shared" si="80"/>
        <v>-44533</v>
      </c>
      <c r="AN308" s="9">
        <v>44533</v>
      </c>
      <c r="AO308" s="9">
        <f t="shared" si="81"/>
        <v>44533</v>
      </c>
      <c r="AP308" s="9">
        <f t="shared" si="82"/>
        <v>44533</v>
      </c>
      <c r="AQ308" s="3">
        <v>0</v>
      </c>
      <c r="AR308" s="3">
        <v>0</v>
      </c>
      <c r="AS308" s="9">
        <f t="shared" si="68"/>
        <v>3</v>
      </c>
      <c r="AT308" s="3">
        <v>40</v>
      </c>
      <c r="AU308" s="3" t="s">
        <v>16</v>
      </c>
      <c r="AV308" s="3">
        <v>1</v>
      </c>
      <c r="AW308" s="3" t="s">
        <v>17</v>
      </c>
      <c r="AX308" s="10">
        <v>44533</v>
      </c>
      <c r="AY308" s="9">
        <v>6514.0860708999999</v>
      </c>
      <c r="AZ308" s="9">
        <v>2</v>
      </c>
      <c r="BA308" s="9">
        <f t="shared" si="83"/>
        <v>3</v>
      </c>
    </row>
    <row r="309" spans="1:53" x14ac:dyDescent="0.25">
      <c r="A309" s="1">
        <v>10282</v>
      </c>
      <c r="B309" s="1">
        <v>2</v>
      </c>
      <c r="C309" s="1">
        <v>1</v>
      </c>
      <c r="D309" s="1">
        <v>1</v>
      </c>
      <c r="E309" s="9">
        <f t="shared" si="69"/>
        <v>1</v>
      </c>
      <c r="F309" s="11" t="s">
        <v>2</v>
      </c>
      <c r="G309" s="10">
        <v>44533</v>
      </c>
      <c r="I309" s="9">
        <f t="shared" si="70"/>
        <v>0</v>
      </c>
      <c r="J309" s="9">
        <f t="shared" si="71"/>
        <v>0</v>
      </c>
      <c r="K309" s="9">
        <f t="shared" si="72"/>
        <v>0</v>
      </c>
      <c r="L309" s="9" cm="1">
        <f t="array" ref="L309">IF(M309,M309-G309,NA)</f>
        <v>0</v>
      </c>
      <c r="M309" s="10">
        <v>44533</v>
      </c>
      <c r="N309" s="9">
        <v>1745.0597711</v>
      </c>
      <c r="O309" s="12">
        <f t="shared" si="73"/>
        <v>44270</v>
      </c>
      <c r="P309" s="9">
        <f t="shared" si="84"/>
        <v>44533</v>
      </c>
      <c r="Q309" s="9">
        <f t="shared" si="74"/>
        <v>263</v>
      </c>
      <c r="R309" s="2">
        <v>44533</v>
      </c>
      <c r="S309" s="1" t="s">
        <v>2</v>
      </c>
      <c r="T309" s="1" t="s">
        <v>5</v>
      </c>
      <c r="U309" s="11">
        <f t="shared" si="75"/>
        <v>1</v>
      </c>
      <c r="Y309" s="11">
        <f t="shared" si="76"/>
        <v>0</v>
      </c>
      <c r="AC309" s="11">
        <f t="shared" si="77"/>
        <v>0</v>
      </c>
      <c r="AG309" s="11">
        <f t="shared" si="78"/>
        <v>0</v>
      </c>
      <c r="AJ309" s="2">
        <v>44270</v>
      </c>
      <c r="AL309" s="3">
        <f t="shared" si="79"/>
        <v>0</v>
      </c>
      <c r="AM309" s="3">
        <f t="shared" si="80"/>
        <v>-44533</v>
      </c>
      <c r="AN309" s="9">
        <v>263</v>
      </c>
      <c r="AO309" s="9">
        <f t="shared" si="81"/>
        <v>263</v>
      </c>
      <c r="AP309" s="9">
        <f t="shared" si="82"/>
        <v>263</v>
      </c>
      <c r="AQ309" s="3">
        <v>1</v>
      </c>
      <c r="AR309" s="3">
        <v>1</v>
      </c>
      <c r="AS309" s="9">
        <f t="shared" si="68"/>
        <v>2</v>
      </c>
      <c r="AT309" s="3">
        <v>48</v>
      </c>
      <c r="AU309" s="3" t="s">
        <v>16</v>
      </c>
      <c r="AV309" s="3">
        <v>1</v>
      </c>
      <c r="AW309" s="3" t="s">
        <v>17</v>
      </c>
      <c r="AX309" s="10">
        <v>44533</v>
      </c>
      <c r="AY309" s="9">
        <v>1745.0597711</v>
      </c>
      <c r="AZ309" s="9">
        <v>2</v>
      </c>
      <c r="BA309" s="9">
        <f t="shared" si="83"/>
        <v>2</v>
      </c>
    </row>
    <row r="310" spans="1:53" ht="12.95" customHeight="1" x14ac:dyDescent="0.25">
      <c r="A310" s="1">
        <v>10283</v>
      </c>
      <c r="B310" s="1">
        <v>2</v>
      </c>
      <c r="C310" s="1">
        <v>1</v>
      </c>
      <c r="D310" s="1">
        <v>1</v>
      </c>
      <c r="E310" s="9">
        <f t="shared" si="69"/>
        <v>0</v>
      </c>
      <c r="I310" s="9">
        <f t="shared" si="70"/>
        <v>0</v>
      </c>
      <c r="J310" s="9">
        <f t="shared" si="71"/>
        <v>0</v>
      </c>
      <c r="K310" s="9">
        <f t="shared" si="72"/>
        <v>0</v>
      </c>
      <c r="L310" s="9" cm="1">
        <f t="array" ref="L310">IF(M310,M310-G310,NA)</f>
        <v>44533</v>
      </c>
      <c r="M310" s="10">
        <v>44533</v>
      </c>
      <c r="N310" s="9">
        <v>334.7694181</v>
      </c>
      <c r="O310" s="12">
        <f t="shared" si="73"/>
        <v>44244</v>
      </c>
      <c r="P310" s="9">
        <f t="shared" si="84"/>
        <v>44533</v>
      </c>
      <c r="Q310" s="9">
        <f t="shared" si="74"/>
        <v>289</v>
      </c>
      <c r="R310" s="2">
        <v>44533</v>
      </c>
      <c r="S310" s="1" t="s">
        <v>1</v>
      </c>
      <c r="T310" s="1" t="s">
        <v>5</v>
      </c>
      <c r="U310" s="11">
        <f t="shared" si="75"/>
        <v>0</v>
      </c>
      <c r="Y310" s="11">
        <f t="shared" si="76"/>
        <v>0</v>
      </c>
      <c r="AC310" s="11">
        <f t="shared" si="77"/>
        <v>0</v>
      </c>
      <c r="AG310" s="11">
        <f t="shared" si="78"/>
        <v>0</v>
      </c>
      <c r="AJ310" s="2">
        <v>44244</v>
      </c>
      <c r="AL310" s="3">
        <f t="shared" si="79"/>
        <v>0</v>
      </c>
      <c r="AM310" s="3">
        <f t="shared" si="80"/>
        <v>-44533</v>
      </c>
      <c r="AN310" s="9">
        <v>289</v>
      </c>
      <c r="AO310" s="9">
        <f t="shared" si="81"/>
        <v>289</v>
      </c>
      <c r="AP310" s="9">
        <f t="shared" si="82"/>
        <v>289</v>
      </c>
      <c r="AQ310" s="3">
        <v>1</v>
      </c>
      <c r="AR310" s="3">
        <v>1</v>
      </c>
      <c r="AS310" s="9">
        <f t="shared" si="68"/>
        <v>2</v>
      </c>
      <c r="AT310" s="3">
        <v>33</v>
      </c>
      <c r="AU310" s="3" t="s">
        <v>16</v>
      </c>
      <c r="AV310" s="3">
        <v>1</v>
      </c>
      <c r="AW310" s="3" t="s">
        <v>17</v>
      </c>
      <c r="AX310" s="10">
        <v>44533</v>
      </c>
      <c r="AY310" s="9">
        <v>334.7694181</v>
      </c>
      <c r="AZ310" s="9">
        <v>2</v>
      </c>
      <c r="BA310" s="9">
        <f t="shared" si="83"/>
        <v>2</v>
      </c>
    </row>
    <row r="311" spans="1:53" x14ac:dyDescent="0.25">
      <c r="A311" s="1">
        <v>10284</v>
      </c>
      <c r="B311" s="1">
        <v>2</v>
      </c>
      <c r="C311" s="1">
        <v>1</v>
      </c>
      <c r="D311" s="1">
        <v>2</v>
      </c>
      <c r="E311" s="9">
        <f t="shared" si="69"/>
        <v>0</v>
      </c>
      <c r="I311" s="9">
        <f t="shared" si="70"/>
        <v>0</v>
      </c>
      <c r="J311" s="9">
        <f t="shared" si="71"/>
        <v>1</v>
      </c>
      <c r="K311" s="9">
        <f t="shared" si="72"/>
        <v>0</v>
      </c>
      <c r="L311" s="9" cm="1">
        <f t="array" ref="L311">IF(M311,M311-G311,NA)</f>
        <v>44533</v>
      </c>
      <c r="M311" s="10">
        <v>44533</v>
      </c>
      <c r="N311" s="9">
        <v>5831.1402442999997</v>
      </c>
      <c r="O311" s="12">
        <f t="shared" si="73"/>
        <v>44474</v>
      </c>
      <c r="P311" s="9">
        <f t="shared" si="84"/>
        <v>175</v>
      </c>
      <c r="Q311" s="9">
        <f t="shared" si="74"/>
        <v>59</v>
      </c>
      <c r="R311" s="2">
        <v>44533</v>
      </c>
      <c r="S311" s="1" t="s">
        <v>1</v>
      </c>
      <c r="T311" s="1" t="s">
        <v>4</v>
      </c>
      <c r="U311" s="11">
        <f t="shared" si="75"/>
        <v>0</v>
      </c>
      <c r="Y311" s="11">
        <f t="shared" si="76"/>
        <v>0</v>
      </c>
      <c r="AC311" s="11">
        <f t="shared" si="77"/>
        <v>0</v>
      </c>
      <c r="AG311" s="11">
        <f t="shared" si="78"/>
        <v>0</v>
      </c>
      <c r="AH311" s="2">
        <v>44358</v>
      </c>
      <c r="AJ311" s="2">
        <v>44474</v>
      </c>
      <c r="AL311" s="3">
        <f t="shared" si="79"/>
        <v>0</v>
      </c>
      <c r="AM311" s="3">
        <f t="shared" si="80"/>
        <v>-44533</v>
      </c>
      <c r="AN311" s="9">
        <v>59</v>
      </c>
      <c r="AO311" s="9">
        <f t="shared" si="81"/>
        <v>59</v>
      </c>
      <c r="AP311" s="9">
        <f t="shared" si="82"/>
        <v>59</v>
      </c>
      <c r="AQ311" s="3">
        <v>1</v>
      </c>
      <c r="AR311" s="3">
        <v>1</v>
      </c>
      <c r="AS311" s="9">
        <f t="shared" si="68"/>
        <v>1</v>
      </c>
      <c r="AT311" s="3">
        <v>27</v>
      </c>
      <c r="AU311" s="3" t="s">
        <v>15</v>
      </c>
      <c r="AV311" s="3">
        <v>1</v>
      </c>
      <c r="AW311" s="3" t="s">
        <v>19</v>
      </c>
      <c r="AX311" s="10">
        <v>44533</v>
      </c>
      <c r="AY311" s="9">
        <v>5831.1402442999997</v>
      </c>
      <c r="AZ311" s="9">
        <v>2</v>
      </c>
      <c r="BA311" s="9">
        <f t="shared" si="83"/>
        <v>1</v>
      </c>
    </row>
    <row r="312" spans="1:53" x14ac:dyDescent="0.25">
      <c r="A312" s="1">
        <v>10285</v>
      </c>
      <c r="B312" s="1">
        <v>2</v>
      </c>
      <c r="C312" s="1">
        <v>1</v>
      </c>
      <c r="D312" s="1">
        <v>2</v>
      </c>
      <c r="E312" s="9">
        <f t="shared" si="69"/>
        <v>0</v>
      </c>
      <c r="I312" s="9">
        <f t="shared" si="70"/>
        <v>0</v>
      </c>
      <c r="J312" s="9">
        <f t="shared" si="71"/>
        <v>1</v>
      </c>
      <c r="K312" s="9">
        <f t="shared" si="72"/>
        <v>1</v>
      </c>
      <c r="L312" s="9" cm="1">
        <f t="array" ref="L312">IF(M312,M312-G312,NA)</f>
        <v>44533</v>
      </c>
      <c r="M312" s="10">
        <v>44533</v>
      </c>
      <c r="N312" s="9">
        <v>284.51475579999999</v>
      </c>
      <c r="O312" s="12">
        <f t="shared" si="73"/>
        <v>44419</v>
      </c>
      <c r="P312" s="9">
        <f t="shared" si="84"/>
        <v>503</v>
      </c>
      <c r="Q312" s="9">
        <f t="shared" si="74"/>
        <v>114</v>
      </c>
      <c r="R312" s="2">
        <v>44533</v>
      </c>
      <c r="S312" s="1" t="s">
        <v>1</v>
      </c>
      <c r="T312" s="1" t="s">
        <v>4</v>
      </c>
      <c r="U312" s="11">
        <f t="shared" si="75"/>
        <v>0</v>
      </c>
      <c r="V312" s="2">
        <v>44538</v>
      </c>
      <c r="W312" s="1" t="s">
        <v>1</v>
      </c>
      <c r="X312" s="1" t="s">
        <v>4</v>
      </c>
      <c r="Y312" s="11">
        <f t="shared" si="76"/>
        <v>0</v>
      </c>
      <c r="AC312" s="11">
        <f t="shared" si="77"/>
        <v>0</v>
      </c>
      <c r="AG312" s="11">
        <f t="shared" si="78"/>
        <v>0</v>
      </c>
      <c r="AH312" s="2">
        <v>44030</v>
      </c>
      <c r="AJ312" s="2">
        <v>44371</v>
      </c>
      <c r="AK312" s="2">
        <v>44419</v>
      </c>
      <c r="AL312" s="3">
        <f t="shared" si="79"/>
        <v>1</v>
      </c>
      <c r="AM312" s="3">
        <f t="shared" si="80"/>
        <v>-114</v>
      </c>
      <c r="AN312" s="9">
        <v>114</v>
      </c>
      <c r="AO312" s="9">
        <f t="shared" si="81"/>
        <v>162</v>
      </c>
      <c r="AP312" s="9">
        <f t="shared" si="82"/>
        <v>114</v>
      </c>
      <c r="AQ312" s="3">
        <v>2</v>
      </c>
      <c r="AR312" s="3">
        <v>2</v>
      </c>
      <c r="AS312" s="9">
        <f t="shared" si="68"/>
        <v>1</v>
      </c>
      <c r="AT312" s="3">
        <v>26</v>
      </c>
      <c r="AU312" s="3" t="s">
        <v>16</v>
      </c>
      <c r="AV312" s="3">
        <v>1</v>
      </c>
      <c r="AW312" s="3" t="s">
        <v>19</v>
      </c>
      <c r="AX312" s="10">
        <v>44533</v>
      </c>
      <c r="AY312" s="9">
        <v>284.51475579999999</v>
      </c>
      <c r="AZ312" s="9">
        <v>2</v>
      </c>
      <c r="BA312" s="9">
        <f t="shared" si="83"/>
        <v>1</v>
      </c>
    </row>
    <row r="313" spans="1:53" x14ac:dyDescent="0.25">
      <c r="A313" s="1">
        <v>10286</v>
      </c>
      <c r="B313" s="1">
        <v>2</v>
      </c>
      <c r="C313" s="1">
        <v>1</v>
      </c>
      <c r="D313" s="1">
        <v>1</v>
      </c>
      <c r="E313" s="9">
        <f t="shared" si="69"/>
        <v>0</v>
      </c>
      <c r="I313" s="9">
        <f t="shared" si="70"/>
        <v>0</v>
      </c>
      <c r="J313" s="9">
        <f t="shared" si="71"/>
        <v>0</v>
      </c>
      <c r="K313" s="9">
        <f t="shared" si="72"/>
        <v>1</v>
      </c>
      <c r="L313" s="9" cm="1">
        <f t="array" ref="L313">IF(M313,M313-G313,NA)</f>
        <v>44533</v>
      </c>
      <c r="M313" s="10">
        <v>44533</v>
      </c>
      <c r="N313" s="9">
        <v>13275.931951</v>
      </c>
      <c r="O313" s="12">
        <f t="shared" si="73"/>
        <v>44477</v>
      </c>
      <c r="P313" s="9">
        <f t="shared" si="84"/>
        <v>44533</v>
      </c>
      <c r="Q313" s="9">
        <f t="shared" si="74"/>
        <v>56</v>
      </c>
      <c r="R313" s="2">
        <v>44533</v>
      </c>
      <c r="S313" s="1" t="s">
        <v>1</v>
      </c>
      <c r="T313" s="1" t="s">
        <v>5</v>
      </c>
      <c r="U313" s="11">
        <f t="shared" si="75"/>
        <v>0</v>
      </c>
      <c r="V313" s="2">
        <v>44538</v>
      </c>
      <c r="W313" s="1" t="s">
        <v>1</v>
      </c>
      <c r="X313" s="1" t="s">
        <v>5</v>
      </c>
      <c r="Y313" s="11">
        <f t="shared" si="76"/>
        <v>0</v>
      </c>
      <c r="AC313" s="11">
        <f t="shared" si="77"/>
        <v>0</v>
      </c>
      <c r="AG313" s="11">
        <f t="shared" si="78"/>
        <v>0</v>
      </c>
      <c r="AJ313" s="2">
        <v>44435</v>
      </c>
      <c r="AK313" s="2">
        <v>44477</v>
      </c>
      <c r="AL313" s="3">
        <f t="shared" si="79"/>
        <v>1</v>
      </c>
      <c r="AM313" s="3">
        <f t="shared" si="80"/>
        <v>-56</v>
      </c>
      <c r="AN313" s="9">
        <v>56</v>
      </c>
      <c r="AO313" s="9">
        <f t="shared" si="81"/>
        <v>98</v>
      </c>
      <c r="AP313" s="9">
        <f t="shared" si="82"/>
        <v>56</v>
      </c>
      <c r="AQ313" s="3">
        <v>2</v>
      </c>
      <c r="AR313" s="3">
        <v>2</v>
      </c>
      <c r="AS313" s="9">
        <f t="shared" si="68"/>
        <v>1</v>
      </c>
      <c r="AT313" s="3">
        <v>33</v>
      </c>
      <c r="AU313" s="3" t="s">
        <v>20</v>
      </c>
      <c r="AV313" s="1">
        <v>2</v>
      </c>
      <c r="AW313" s="3" t="s">
        <v>17</v>
      </c>
      <c r="AX313" s="10">
        <v>44533</v>
      </c>
      <c r="AY313" s="9">
        <v>13275.931951</v>
      </c>
      <c r="AZ313" s="9">
        <v>2</v>
      </c>
      <c r="BA313" s="9">
        <f t="shared" si="83"/>
        <v>1</v>
      </c>
    </row>
    <row r="314" spans="1:53" x14ac:dyDescent="0.25">
      <c r="A314" s="1">
        <v>10287</v>
      </c>
      <c r="B314" s="1">
        <v>2</v>
      </c>
      <c r="C314" s="1">
        <v>1</v>
      </c>
      <c r="D314" s="1">
        <v>1</v>
      </c>
      <c r="E314" s="9">
        <f t="shared" si="69"/>
        <v>1</v>
      </c>
      <c r="F314" s="11" t="s">
        <v>2</v>
      </c>
      <c r="G314" s="10">
        <v>44533</v>
      </c>
      <c r="I314" s="9">
        <f t="shared" si="70"/>
        <v>0</v>
      </c>
      <c r="J314" s="9">
        <f t="shared" si="71"/>
        <v>0</v>
      </c>
      <c r="K314" s="9">
        <f t="shared" si="72"/>
        <v>0</v>
      </c>
      <c r="L314" s="9" cm="1">
        <f t="array" ref="L314">IF(M314,M314-G314,NA)</f>
        <v>0</v>
      </c>
      <c r="M314" s="10">
        <v>44533</v>
      </c>
      <c r="N314" s="9">
        <v>724.63533389999998</v>
      </c>
      <c r="O314" s="12">
        <f t="shared" si="73"/>
        <v>44244</v>
      </c>
      <c r="P314" s="9">
        <f t="shared" si="84"/>
        <v>44533</v>
      </c>
      <c r="Q314" s="9">
        <f t="shared" si="74"/>
        <v>289</v>
      </c>
      <c r="R314" s="2">
        <v>44533</v>
      </c>
      <c r="S314" s="1" t="s">
        <v>2</v>
      </c>
      <c r="T314" s="1" t="s">
        <v>5</v>
      </c>
      <c r="U314" s="11">
        <f t="shared" si="75"/>
        <v>1</v>
      </c>
      <c r="Y314" s="11">
        <f t="shared" si="76"/>
        <v>0</v>
      </c>
      <c r="AC314" s="11">
        <f t="shared" si="77"/>
        <v>0</v>
      </c>
      <c r="AG314" s="11">
        <f t="shared" si="78"/>
        <v>0</v>
      </c>
      <c r="AJ314" s="2">
        <v>44244</v>
      </c>
      <c r="AL314" s="3">
        <f t="shared" si="79"/>
        <v>0</v>
      </c>
      <c r="AM314" s="3">
        <f t="shared" si="80"/>
        <v>-44533</v>
      </c>
      <c r="AN314" s="9">
        <v>289</v>
      </c>
      <c r="AO314" s="9">
        <f t="shared" si="81"/>
        <v>289</v>
      </c>
      <c r="AP314" s="9">
        <f t="shared" si="82"/>
        <v>289</v>
      </c>
      <c r="AQ314" s="3">
        <v>1</v>
      </c>
      <c r="AR314" s="3">
        <v>1</v>
      </c>
      <c r="AS314" s="9">
        <f t="shared" si="68"/>
        <v>2</v>
      </c>
      <c r="AT314" s="3">
        <v>45</v>
      </c>
      <c r="AU314" s="3" t="s">
        <v>16</v>
      </c>
      <c r="AV314" s="3">
        <v>1</v>
      </c>
      <c r="AW314" s="3" t="s">
        <v>17</v>
      </c>
      <c r="AX314" s="10">
        <v>44533</v>
      </c>
      <c r="AY314" s="9">
        <v>724.63533389999998</v>
      </c>
      <c r="AZ314" s="9">
        <v>2</v>
      </c>
      <c r="BA314" s="9">
        <f t="shared" si="83"/>
        <v>2</v>
      </c>
    </row>
    <row r="315" spans="1:53" x14ac:dyDescent="0.25">
      <c r="A315" s="1">
        <v>10288</v>
      </c>
      <c r="B315" s="1">
        <v>2</v>
      </c>
      <c r="C315" s="1">
        <v>1</v>
      </c>
      <c r="D315" s="1">
        <v>2</v>
      </c>
      <c r="E315" s="9">
        <f t="shared" si="69"/>
        <v>0</v>
      </c>
      <c r="I315" s="9">
        <f t="shared" si="70"/>
        <v>0</v>
      </c>
      <c r="J315" s="9">
        <f t="shared" si="71"/>
        <v>0</v>
      </c>
      <c r="K315" s="9">
        <f t="shared" si="72"/>
        <v>0</v>
      </c>
      <c r="L315" s="9" cm="1">
        <f t="array" ref="L315">IF(M315,M315-G315,NA)</f>
        <v>44536</v>
      </c>
      <c r="M315" s="10">
        <v>44536</v>
      </c>
      <c r="N315" s="9">
        <v>110.0629642</v>
      </c>
      <c r="O315" s="12">
        <f t="shared" si="73"/>
        <v>0</v>
      </c>
      <c r="P315" s="9">
        <f t="shared" si="84"/>
        <v>44536</v>
      </c>
      <c r="Q315" s="9">
        <f t="shared" si="74"/>
        <v>44536</v>
      </c>
      <c r="R315" s="2">
        <v>44536</v>
      </c>
      <c r="S315" s="1" t="s">
        <v>1</v>
      </c>
      <c r="T315" s="1" t="s">
        <v>4</v>
      </c>
      <c r="U315" s="11">
        <f t="shared" si="75"/>
        <v>0</v>
      </c>
      <c r="Y315" s="11">
        <f t="shared" si="76"/>
        <v>0</v>
      </c>
      <c r="AC315" s="11">
        <f t="shared" si="77"/>
        <v>0</v>
      </c>
      <c r="AG315" s="11">
        <f t="shared" si="78"/>
        <v>0</v>
      </c>
      <c r="AL315" s="3">
        <f t="shared" si="79"/>
        <v>0</v>
      </c>
      <c r="AM315" s="3">
        <f t="shared" si="80"/>
        <v>-44536</v>
      </c>
      <c r="AN315" s="9">
        <v>44536</v>
      </c>
      <c r="AO315" s="9">
        <f t="shared" si="81"/>
        <v>44536</v>
      </c>
      <c r="AP315" s="9">
        <f t="shared" si="82"/>
        <v>44536</v>
      </c>
      <c r="AQ315" s="3">
        <v>0</v>
      </c>
      <c r="AR315" s="3">
        <v>0</v>
      </c>
      <c r="AS315" s="9">
        <f t="shared" si="68"/>
        <v>3</v>
      </c>
      <c r="AT315" s="3">
        <v>36</v>
      </c>
      <c r="AU315" s="3" t="s">
        <v>16</v>
      </c>
      <c r="AV315" s="3">
        <v>1</v>
      </c>
      <c r="AW315" s="3" t="s">
        <v>17</v>
      </c>
      <c r="AX315" s="10">
        <v>44536</v>
      </c>
      <c r="AY315" s="9">
        <v>110.0629642</v>
      </c>
      <c r="AZ315" s="9">
        <v>2</v>
      </c>
      <c r="BA315" s="9">
        <f t="shared" si="83"/>
        <v>3</v>
      </c>
    </row>
    <row r="316" spans="1:53" x14ac:dyDescent="0.25">
      <c r="A316" s="1">
        <v>10289</v>
      </c>
      <c r="B316" s="1">
        <v>2</v>
      </c>
      <c r="C316" s="1">
        <v>1</v>
      </c>
      <c r="D316" s="1">
        <v>1</v>
      </c>
      <c r="E316" s="9">
        <f t="shared" si="69"/>
        <v>1</v>
      </c>
      <c r="F316" s="11" t="s">
        <v>2</v>
      </c>
      <c r="G316" s="10">
        <v>44536</v>
      </c>
      <c r="I316" s="9">
        <f t="shared" si="70"/>
        <v>0</v>
      </c>
      <c r="J316" s="9">
        <f t="shared" si="71"/>
        <v>0</v>
      </c>
      <c r="K316" s="9">
        <f t="shared" si="72"/>
        <v>0</v>
      </c>
      <c r="L316" s="9" cm="1">
        <f t="array" ref="L316">IF(M316,M316-G316,NA)</f>
        <v>0</v>
      </c>
      <c r="M316" s="10">
        <v>44536</v>
      </c>
      <c r="N316" s="9">
        <v>312.250225</v>
      </c>
      <c r="O316" s="12">
        <f t="shared" si="73"/>
        <v>44244</v>
      </c>
      <c r="P316" s="9">
        <f t="shared" si="84"/>
        <v>44536</v>
      </c>
      <c r="Q316" s="9">
        <f t="shared" si="74"/>
        <v>292</v>
      </c>
      <c r="R316" s="2">
        <v>44536</v>
      </c>
      <c r="S316" s="1" t="s">
        <v>2</v>
      </c>
      <c r="T316" s="1" t="s">
        <v>5</v>
      </c>
      <c r="U316" s="11">
        <f t="shared" si="75"/>
        <v>1</v>
      </c>
      <c r="Y316" s="11">
        <f t="shared" si="76"/>
        <v>0</v>
      </c>
      <c r="AC316" s="11">
        <f t="shared" si="77"/>
        <v>0</v>
      </c>
      <c r="AG316" s="11">
        <f t="shared" si="78"/>
        <v>0</v>
      </c>
      <c r="AJ316" s="2">
        <v>44244</v>
      </c>
      <c r="AL316" s="3">
        <f t="shared" si="79"/>
        <v>0</v>
      </c>
      <c r="AM316" s="3">
        <f t="shared" si="80"/>
        <v>-44536</v>
      </c>
      <c r="AN316" s="9">
        <v>292</v>
      </c>
      <c r="AO316" s="9">
        <f t="shared" si="81"/>
        <v>292</v>
      </c>
      <c r="AP316" s="9">
        <f t="shared" si="82"/>
        <v>292</v>
      </c>
      <c r="AQ316" s="3">
        <v>1</v>
      </c>
      <c r="AR316" s="3">
        <v>1</v>
      </c>
      <c r="AS316" s="9">
        <f t="shared" si="68"/>
        <v>2</v>
      </c>
      <c r="AT316" s="3">
        <v>51</v>
      </c>
      <c r="AU316" s="3" t="s">
        <v>16</v>
      </c>
      <c r="AV316" s="3">
        <v>1</v>
      </c>
      <c r="AW316" s="3" t="s">
        <v>17</v>
      </c>
      <c r="AX316" s="10">
        <v>44536</v>
      </c>
      <c r="AY316" s="9">
        <v>312.250225</v>
      </c>
      <c r="AZ316" s="9">
        <v>2</v>
      </c>
      <c r="BA316" s="9">
        <f t="shared" si="83"/>
        <v>2</v>
      </c>
    </row>
    <row r="317" spans="1:53" x14ac:dyDescent="0.25">
      <c r="A317" s="1">
        <v>10290</v>
      </c>
      <c r="B317" s="1">
        <v>2</v>
      </c>
      <c r="C317" s="1">
        <v>1</v>
      </c>
      <c r="D317" s="1">
        <v>1</v>
      </c>
      <c r="E317" s="9">
        <f t="shared" si="69"/>
        <v>1</v>
      </c>
      <c r="F317" s="11" t="s">
        <v>2</v>
      </c>
      <c r="G317" s="10">
        <v>44536</v>
      </c>
      <c r="I317" s="9">
        <f t="shared" si="70"/>
        <v>0</v>
      </c>
      <c r="J317" s="9">
        <f t="shared" si="71"/>
        <v>0</v>
      </c>
      <c r="K317" s="9">
        <f t="shared" si="72"/>
        <v>0</v>
      </c>
      <c r="L317" s="9" cm="1">
        <f t="array" ref="L317">IF(M317,M317-G317,NA)</f>
        <v>0</v>
      </c>
      <c r="M317" s="10">
        <v>44536</v>
      </c>
      <c r="N317" s="9">
        <v>180.05787129999999</v>
      </c>
      <c r="O317" s="12">
        <f t="shared" si="73"/>
        <v>44250</v>
      </c>
      <c r="P317" s="9">
        <f t="shared" si="84"/>
        <v>44536</v>
      </c>
      <c r="Q317" s="9">
        <f t="shared" si="74"/>
        <v>286</v>
      </c>
      <c r="R317" s="2">
        <v>44536</v>
      </c>
      <c r="S317" s="1" t="s">
        <v>2</v>
      </c>
      <c r="T317" s="1" t="s">
        <v>5</v>
      </c>
      <c r="U317" s="11">
        <f t="shared" si="75"/>
        <v>1</v>
      </c>
      <c r="Y317" s="11">
        <f t="shared" si="76"/>
        <v>0</v>
      </c>
      <c r="AC317" s="11">
        <f t="shared" si="77"/>
        <v>0</v>
      </c>
      <c r="AG317" s="11">
        <f t="shared" si="78"/>
        <v>0</v>
      </c>
      <c r="AJ317" s="2">
        <v>44250</v>
      </c>
      <c r="AL317" s="3">
        <f t="shared" si="79"/>
        <v>0</v>
      </c>
      <c r="AM317" s="3">
        <f t="shared" si="80"/>
        <v>-44536</v>
      </c>
      <c r="AN317" s="9">
        <v>286</v>
      </c>
      <c r="AO317" s="9">
        <f t="shared" si="81"/>
        <v>286</v>
      </c>
      <c r="AP317" s="9">
        <f t="shared" si="82"/>
        <v>286</v>
      </c>
      <c r="AQ317" s="3">
        <v>1</v>
      </c>
      <c r="AR317" s="3">
        <v>1</v>
      </c>
      <c r="AS317" s="9">
        <f t="shared" si="68"/>
        <v>2</v>
      </c>
      <c r="AT317" s="3">
        <v>47</v>
      </c>
      <c r="AU317" s="3" t="s">
        <v>16</v>
      </c>
      <c r="AV317" s="3">
        <v>1</v>
      </c>
      <c r="AW317" s="3" t="s">
        <v>17</v>
      </c>
      <c r="AX317" s="10">
        <v>44536</v>
      </c>
      <c r="AY317" s="9">
        <v>180.05787129999999</v>
      </c>
      <c r="AZ317" s="9">
        <v>2</v>
      </c>
      <c r="BA317" s="9">
        <f t="shared" si="83"/>
        <v>2</v>
      </c>
    </row>
    <row r="318" spans="1:53" x14ac:dyDescent="0.25">
      <c r="A318" s="1">
        <v>10291</v>
      </c>
      <c r="B318" s="1">
        <v>2</v>
      </c>
      <c r="C318" s="1">
        <v>1</v>
      </c>
      <c r="D318" s="1">
        <v>1</v>
      </c>
      <c r="E318" s="9">
        <f t="shared" si="69"/>
        <v>0</v>
      </c>
      <c r="I318" s="9">
        <f t="shared" si="70"/>
        <v>0</v>
      </c>
      <c r="J318" s="9">
        <f t="shared" si="71"/>
        <v>0</v>
      </c>
      <c r="K318" s="9">
        <f t="shared" si="72"/>
        <v>0</v>
      </c>
      <c r="L318" s="9" cm="1">
        <f t="array" ref="L318">IF(M318,M318-G318,NA)</f>
        <v>44536</v>
      </c>
      <c r="M318" s="10">
        <v>44536</v>
      </c>
      <c r="N318" s="9">
        <v>3375.7607994999998</v>
      </c>
      <c r="O318" s="12">
        <f t="shared" si="73"/>
        <v>44484</v>
      </c>
      <c r="P318" s="9">
        <f t="shared" si="84"/>
        <v>44536</v>
      </c>
      <c r="Q318" s="9">
        <f t="shared" si="74"/>
        <v>52</v>
      </c>
      <c r="R318" s="2">
        <v>44536</v>
      </c>
      <c r="S318" s="1" t="s">
        <v>1</v>
      </c>
      <c r="T318" s="1" t="s">
        <v>5</v>
      </c>
      <c r="U318" s="11">
        <f t="shared" si="75"/>
        <v>0</v>
      </c>
      <c r="Y318" s="11">
        <f t="shared" si="76"/>
        <v>0</v>
      </c>
      <c r="AC318" s="11">
        <f t="shared" si="77"/>
        <v>0</v>
      </c>
      <c r="AG318" s="11">
        <f t="shared" si="78"/>
        <v>0</v>
      </c>
      <c r="AJ318" s="2">
        <v>44484</v>
      </c>
      <c r="AL318" s="3">
        <f t="shared" si="79"/>
        <v>0</v>
      </c>
      <c r="AM318" s="3">
        <f t="shared" si="80"/>
        <v>-44536</v>
      </c>
      <c r="AN318" s="9">
        <v>52</v>
      </c>
      <c r="AO318" s="9">
        <f t="shared" si="81"/>
        <v>52</v>
      </c>
      <c r="AP318" s="9">
        <f t="shared" si="82"/>
        <v>52</v>
      </c>
      <c r="AQ318" s="3">
        <v>1</v>
      </c>
      <c r="AR318" s="3">
        <v>1</v>
      </c>
      <c r="AS318" s="9">
        <f t="shared" si="68"/>
        <v>1</v>
      </c>
      <c r="AT318" s="3">
        <v>30</v>
      </c>
      <c r="AU318" s="3" t="s">
        <v>16</v>
      </c>
      <c r="AV318" s="3">
        <v>1</v>
      </c>
      <c r="AW318" s="3" t="s">
        <v>17</v>
      </c>
      <c r="AX318" s="10">
        <v>44536</v>
      </c>
      <c r="AY318" s="9">
        <v>3375.7607994999998</v>
      </c>
      <c r="AZ318" s="9">
        <v>2</v>
      </c>
      <c r="BA318" s="9">
        <f t="shared" si="83"/>
        <v>1</v>
      </c>
    </row>
    <row r="319" spans="1:53" x14ac:dyDescent="0.25">
      <c r="A319" s="1">
        <v>10292</v>
      </c>
      <c r="B319" s="1">
        <v>2</v>
      </c>
      <c r="C319" s="1">
        <v>1</v>
      </c>
      <c r="D319" s="1">
        <v>1</v>
      </c>
      <c r="E319" s="9">
        <f t="shared" si="69"/>
        <v>1</v>
      </c>
      <c r="F319" s="11" t="s">
        <v>2</v>
      </c>
      <c r="G319" s="10">
        <v>44536</v>
      </c>
      <c r="I319" s="9">
        <f t="shared" si="70"/>
        <v>0</v>
      </c>
      <c r="J319" s="9">
        <f t="shared" si="71"/>
        <v>1</v>
      </c>
      <c r="K319" s="9">
        <f t="shared" si="72"/>
        <v>0</v>
      </c>
      <c r="L319" s="9" cm="1">
        <f t="array" ref="L319">IF(M319,M319-G319,NA)</f>
        <v>0</v>
      </c>
      <c r="M319" s="10">
        <v>44536</v>
      </c>
      <c r="N319" s="9">
        <v>1172.4540006</v>
      </c>
      <c r="O319" s="12">
        <f t="shared" si="73"/>
        <v>44272</v>
      </c>
      <c r="P319" s="9">
        <f t="shared" si="84"/>
        <v>551</v>
      </c>
      <c r="Q319" s="9">
        <f t="shared" si="74"/>
        <v>264</v>
      </c>
      <c r="R319" s="2">
        <v>44536</v>
      </c>
      <c r="S319" s="1" t="s">
        <v>2</v>
      </c>
      <c r="T319" s="1" t="s">
        <v>5</v>
      </c>
      <c r="U319" s="11">
        <f t="shared" si="75"/>
        <v>1</v>
      </c>
      <c r="Y319" s="11">
        <f t="shared" si="76"/>
        <v>0</v>
      </c>
      <c r="AC319" s="11">
        <f t="shared" si="77"/>
        <v>0</v>
      </c>
      <c r="AG319" s="11">
        <f t="shared" si="78"/>
        <v>0</v>
      </c>
      <c r="AH319" s="2">
        <v>43985</v>
      </c>
      <c r="AJ319" s="2">
        <v>44272</v>
      </c>
      <c r="AL319" s="3">
        <f t="shared" si="79"/>
        <v>0</v>
      </c>
      <c r="AM319" s="3">
        <f t="shared" si="80"/>
        <v>-44536</v>
      </c>
      <c r="AN319" s="9">
        <v>264</v>
      </c>
      <c r="AO319" s="9">
        <f t="shared" si="81"/>
        <v>264</v>
      </c>
      <c r="AP319" s="9">
        <f t="shared" si="82"/>
        <v>264</v>
      </c>
      <c r="AQ319" s="3">
        <v>1</v>
      </c>
      <c r="AR319" s="3">
        <v>1</v>
      </c>
      <c r="AS319" s="9">
        <f t="shared" si="68"/>
        <v>2</v>
      </c>
      <c r="AT319" s="3">
        <v>28</v>
      </c>
      <c r="AU319" s="3" t="s">
        <v>16</v>
      </c>
      <c r="AV319" s="3">
        <v>1</v>
      </c>
      <c r="AW319" s="3" t="s">
        <v>17</v>
      </c>
      <c r="AX319" s="10">
        <v>44536</v>
      </c>
      <c r="AY319" s="9">
        <v>1172.4540006</v>
      </c>
      <c r="AZ319" s="9">
        <v>2</v>
      </c>
      <c r="BA319" s="9">
        <f t="shared" si="83"/>
        <v>2</v>
      </c>
    </row>
    <row r="320" spans="1:53" ht="12.95" customHeight="1" x14ac:dyDescent="0.25">
      <c r="A320" s="1">
        <v>10293</v>
      </c>
      <c r="B320" s="1">
        <v>2</v>
      </c>
      <c r="C320" s="1">
        <v>1</v>
      </c>
      <c r="D320" s="1">
        <v>1</v>
      </c>
      <c r="E320" s="9">
        <f t="shared" si="69"/>
        <v>0</v>
      </c>
      <c r="I320" s="9">
        <f t="shared" si="70"/>
        <v>0</v>
      </c>
      <c r="J320" s="9">
        <f t="shared" si="71"/>
        <v>0</v>
      </c>
      <c r="K320" s="9">
        <f t="shared" si="72"/>
        <v>0</v>
      </c>
      <c r="L320" s="9" t="e" cm="1">
        <f t="array" ref="L320">IF(M320,M320-G320,NA)</f>
        <v>#NAME?</v>
      </c>
      <c r="M320" s="10"/>
      <c r="O320" s="12">
        <f t="shared" si="73"/>
        <v>44250</v>
      </c>
      <c r="P320" s="9">
        <f t="shared" si="84"/>
        <v>0</v>
      </c>
      <c r="Q320" s="9">
        <f t="shared" si="74"/>
        <v>-44250</v>
      </c>
      <c r="R320" s="2">
        <v>44536</v>
      </c>
      <c r="S320" s="1" t="s">
        <v>1</v>
      </c>
      <c r="T320" s="1" t="s">
        <v>5</v>
      </c>
      <c r="U320" s="11">
        <f t="shared" si="75"/>
        <v>0</v>
      </c>
      <c r="Y320" s="11">
        <f t="shared" si="76"/>
        <v>0</v>
      </c>
      <c r="AC320" s="11">
        <f t="shared" si="77"/>
        <v>0</v>
      </c>
      <c r="AG320" s="11">
        <f t="shared" si="78"/>
        <v>0</v>
      </c>
      <c r="AJ320" s="2">
        <v>44250</v>
      </c>
      <c r="AL320" s="3">
        <f t="shared" si="79"/>
        <v>0</v>
      </c>
      <c r="AM320" s="3">
        <f t="shared" si="80"/>
        <v>0</v>
      </c>
      <c r="AN320" s="9">
        <v>-44250</v>
      </c>
      <c r="AO320" s="9">
        <f t="shared" si="81"/>
        <v>-44250</v>
      </c>
      <c r="AP320" s="9">
        <f t="shared" si="82"/>
        <v>-44250</v>
      </c>
      <c r="AQ320" s="3">
        <v>1</v>
      </c>
      <c r="AR320" s="3">
        <v>1</v>
      </c>
      <c r="AS320" s="9">
        <f t="shared" si="68"/>
        <v>3</v>
      </c>
      <c r="AT320" s="3">
        <v>27</v>
      </c>
      <c r="AU320" s="3" t="s">
        <v>16</v>
      </c>
      <c r="AV320" s="3">
        <v>1</v>
      </c>
      <c r="AW320" s="3" t="s">
        <v>17</v>
      </c>
      <c r="AX320" s="10"/>
      <c r="AY320" s="9"/>
      <c r="AZ320" s="9"/>
      <c r="BA320" s="9">
        <f t="shared" si="83"/>
        <v>3</v>
      </c>
    </row>
    <row r="321" spans="1:53" x14ac:dyDescent="0.25">
      <c r="A321" s="1">
        <v>10294</v>
      </c>
      <c r="B321" s="1">
        <v>2</v>
      </c>
      <c r="C321" s="1">
        <v>1</v>
      </c>
      <c r="D321" s="1">
        <v>1</v>
      </c>
      <c r="E321" s="9">
        <f t="shared" si="69"/>
        <v>1</v>
      </c>
      <c r="F321" s="11" t="s">
        <v>2</v>
      </c>
      <c r="G321" s="10">
        <v>44536</v>
      </c>
      <c r="I321" s="9">
        <f t="shared" si="70"/>
        <v>0</v>
      </c>
      <c r="J321" s="9">
        <f t="shared" si="71"/>
        <v>0</v>
      </c>
      <c r="K321" s="9">
        <f t="shared" si="72"/>
        <v>1</v>
      </c>
      <c r="L321" s="9" t="e" cm="1">
        <f t="array" ref="L321">IF(M321,M321-G321,NA)</f>
        <v>#NAME?</v>
      </c>
      <c r="M321" s="10"/>
      <c r="O321" s="12">
        <f t="shared" si="73"/>
        <v>44535</v>
      </c>
      <c r="P321" s="9">
        <f t="shared" si="84"/>
        <v>0</v>
      </c>
      <c r="Q321" s="9">
        <f t="shared" si="74"/>
        <v>-44535</v>
      </c>
      <c r="R321" s="2">
        <v>44536</v>
      </c>
      <c r="S321" s="1" t="s">
        <v>2</v>
      </c>
      <c r="T321" s="1" t="s">
        <v>5</v>
      </c>
      <c r="U321" s="11">
        <f t="shared" si="75"/>
        <v>1</v>
      </c>
      <c r="Y321" s="11">
        <f t="shared" si="76"/>
        <v>0</v>
      </c>
      <c r="AC321" s="11">
        <f t="shared" si="77"/>
        <v>0</v>
      </c>
      <c r="AG321" s="11">
        <f t="shared" si="78"/>
        <v>0</v>
      </c>
      <c r="AJ321" s="2">
        <v>44460</v>
      </c>
      <c r="AK321" s="2">
        <v>44535</v>
      </c>
      <c r="AL321" s="3">
        <f t="shared" si="79"/>
        <v>0</v>
      </c>
      <c r="AM321" s="3">
        <f t="shared" si="80"/>
        <v>44535</v>
      </c>
      <c r="AN321" s="9">
        <v>-44535</v>
      </c>
      <c r="AO321" s="9">
        <f t="shared" si="81"/>
        <v>-44460</v>
      </c>
      <c r="AP321" s="9">
        <f t="shared" si="82"/>
        <v>-44460</v>
      </c>
      <c r="AQ321" s="3">
        <v>2</v>
      </c>
      <c r="AR321" s="3">
        <v>2</v>
      </c>
      <c r="AS321" s="9">
        <f t="shared" si="68"/>
        <v>3</v>
      </c>
      <c r="AT321" s="3">
        <v>44</v>
      </c>
      <c r="AU321" s="3" t="s">
        <v>16</v>
      </c>
      <c r="AV321" s="3">
        <v>1</v>
      </c>
      <c r="AW321" s="3" t="s">
        <v>19</v>
      </c>
      <c r="AX321" s="10"/>
      <c r="AY321" s="9">
        <v>4938.8452944999999</v>
      </c>
      <c r="AZ321" s="9">
        <v>2</v>
      </c>
      <c r="BA321" s="9">
        <f t="shared" si="83"/>
        <v>3</v>
      </c>
    </row>
    <row r="322" spans="1:53" x14ac:dyDescent="0.25">
      <c r="A322" s="1">
        <v>10295</v>
      </c>
      <c r="B322" s="1">
        <v>2</v>
      </c>
      <c r="C322" s="1">
        <v>1</v>
      </c>
      <c r="D322" s="1">
        <v>1</v>
      </c>
      <c r="E322" s="9">
        <f t="shared" si="69"/>
        <v>1</v>
      </c>
      <c r="F322" s="11" t="s">
        <v>2</v>
      </c>
      <c r="G322" s="10">
        <v>44536</v>
      </c>
      <c r="I322" s="9">
        <f t="shared" si="70"/>
        <v>0</v>
      </c>
      <c r="J322" s="9">
        <f t="shared" si="71"/>
        <v>0</v>
      </c>
      <c r="K322" s="9">
        <f t="shared" si="72"/>
        <v>0</v>
      </c>
      <c r="L322" s="9" cm="1">
        <f t="array" ref="L322">IF(M322,M322-G322,NA)</f>
        <v>0</v>
      </c>
      <c r="M322" s="10">
        <v>44536</v>
      </c>
      <c r="N322" s="9">
        <v>12868.248447</v>
      </c>
      <c r="O322" s="12">
        <f t="shared" si="73"/>
        <v>44244</v>
      </c>
      <c r="P322" s="9">
        <f t="shared" si="84"/>
        <v>44536</v>
      </c>
      <c r="Q322" s="9">
        <f t="shared" si="74"/>
        <v>292</v>
      </c>
      <c r="R322" s="2">
        <v>44536</v>
      </c>
      <c r="S322" s="1" t="s">
        <v>2</v>
      </c>
      <c r="T322" s="1" t="s">
        <v>5</v>
      </c>
      <c r="U322" s="11">
        <f t="shared" si="75"/>
        <v>1</v>
      </c>
      <c r="Y322" s="11">
        <f t="shared" si="76"/>
        <v>0</v>
      </c>
      <c r="AC322" s="11">
        <f t="shared" si="77"/>
        <v>0</v>
      </c>
      <c r="AG322" s="11">
        <f t="shared" si="78"/>
        <v>0</v>
      </c>
      <c r="AJ322" s="2">
        <v>44244</v>
      </c>
      <c r="AL322" s="3">
        <f t="shared" si="79"/>
        <v>0</v>
      </c>
      <c r="AM322" s="3">
        <f t="shared" si="80"/>
        <v>-44536</v>
      </c>
      <c r="AN322" s="9">
        <v>292</v>
      </c>
      <c r="AO322" s="9">
        <f t="shared" si="81"/>
        <v>292</v>
      </c>
      <c r="AP322" s="9">
        <f t="shared" si="82"/>
        <v>292</v>
      </c>
      <c r="AQ322" s="3">
        <v>1</v>
      </c>
      <c r="AR322" s="3">
        <v>1</v>
      </c>
      <c r="AS322" s="9">
        <f t="shared" ref="AS322:AS385" si="85">IF(AND(AP322&lt;180,AP322&gt;14),1,IF(AND(AP322&gt;180,AP322&lt;=365),2,3))</f>
        <v>2</v>
      </c>
      <c r="AT322" s="3">
        <v>37</v>
      </c>
      <c r="AU322" s="3" t="s">
        <v>16</v>
      </c>
      <c r="AV322" s="3">
        <v>1</v>
      </c>
      <c r="AW322" s="3" t="s">
        <v>17</v>
      </c>
      <c r="AX322" s="10">
        <v>44536</v>
      </c>
      <c r="AY322" s="9">
        <v>12868.248447</v>
      </c>
      <c r="AZ322" s="9">
        <v>2</v>
      </c>
      <c r="BA322" s="9">
        <f t="shared" si="83"/>
        <v>2</v>
      </c>
    </row>
    <row r="323" spans="1:53" x14ac:dyDescent="0.25">
      <c r="A323" s="1">
        <v>10296</v>
      </c>
      <c r="B323" s="1">
        <v>2</v>
      </c>
      <c r="C323" s="1">
        <v>1</v>
      </c>
      <c r="D323" s="1">
        <v>1</v>
      </c>
      <c r="E323" s="9">
        <f t="shared" ref="E323:E386" si="86">MAX(U323,Y323,AC323,AG323,)</f>
        <v>0</v>
      </c>
      <c r="F323" s="11" t="s">
        <v>2</v>
      </c>
      <c r="G323" s="10">
        <v>44536</v>
      </c>
      <c r="I323" s="9">
        <f t="shared" ref="I323:I386" si="87">IF(H323&lt;2,0,1)</f>
        <v>0</v>
      </c>
      <c r="J323" s="9">
        <f t="shared" ref="J323:J386" si="88">IF(AH323&gt;1/1/2020,1,0)</f>
        <v>0</v>
      </c>
      <c r="K323" s="9">
        <f t="shared" ref="K323:K386" si="89">IF(AK323,1,0)</f>
        <v>0</v>
      </c>
      <c r="L323" s="9" t="e" cm="1">
        <f t="array" ref="L323">IF(M323,M323-G323,NA)</f>
        <v>#NAME?</v>
      </c>
      <c r="M323" s="10"/>
      <c r="O323" s="12">
        <f t="shared" ref="O323:O386" si="90">IF(AK323,AK323,AJ323)</f>
        <v>44270</v>
      </c>
      <c r="P323" s="9">
        <f t="shared" si="84"/>
        <v>0</v>
      </c>
      <c r="Q323" s="9">
        <f t="shared" ref="Q323:Q386" si="91">M323-O323</f>
        <v>-44270</v>
      </c>
      <c r="R323" s="2">
        <v>44536</v>
      </c>
      <c r="S323" s="1" t="s">
        <v>3</v>
      </c>
      <c r="T323" s="1" t="s">
        <v>5</v>
      </c>
      <c r="U323" s="11">
        <f t="shared" ref="U323:U386" si="92">IF(S323="Positive",1,0)</f>
        <v>0</v>
      </c>
      <c r="V323" s="2">
        <v>44539</v>
      </c>
      <c r="W323" s="1" t="s">
        <v>3</v>
      </c>
      <c r="X323" s="1" t="s">
        <v>5</v>
      </c>
      <c r="Y323" s="11">
        <f t="shared" ref="Y323:Y386" si="93">IF(W323="Positive",1,0)</f>
        <v>0</v>
      </c>
      <c r="AC323" s="11">
        <f t="shared" ref="AC323:AC386" si="94">IF(AA323="Positive",1,0)</f>
        <v>0</v>
      </c>
      <c r="AG323" s="11">
        <f t="shared" ref="AG323:AG386" si="95">IF(AE323="Positive",1,0)</f>
        <v>0</v>
      </c>
      <c r="AJ323" s="2">
        <v>44270</v>
      </c>
      <c r="AL323" s="3">
        <f t="shared" ref="AL323:AL386" si="96">IF(AK323,1,IF(AJ323,0,0))*(IF(AM323&lt;-14,1,0))</f>
        <v>0</v>
      </c>
      <c r="AM323" s="3">
        <f t="shared" ref="AM323:AM386" si="97">AK323-AX323</f>
        <v>0</v>
      </c>
      <c r="AN323" s="9">
        <v>-44270</v>
      </c>
      <c r="AO323" s="9">
        <f t="shared" ref="AO323:AO386" si="98">AX323-AJ323</f>
        <v>-44270</v>
      </c>
      <c r="AP323" s="9">
        <f t="shared" ref="AP323:AP386" si="99">IF(AN323&lt;14,AO323,AN323)</f>
        <v>-44270</v>
      </c>
      <c r="AQ323" s="3">
        <v>1</v>
      </c>
      <c r="AR323" s="3">
        <v>1</v>
      </c>
      <c r="AS323" s="9">
        <f t="shared" si="85"/>
        <v>3</v>
      </c>
      <c r="AT323" s="3">
        <v>29</v>
      </c>
      <c r="AU323" s="3" t="s">
        <v>16</v>
      </c>
      <c r="AV323" s="3">
        <v>1</v>
      </c>
      <c r="AW323" s="3" t="s">
        <v>17</v>
      </c>
      <c r="AX323" s="10"/>
      <c r="AY323" s="9"/>
      <c r="AZ323" s="9"/>
      <c r="BA323" s="9">
        <f t="shared" ref="BA323:BA386" si="100">IF(AND(AP323&lt;180,AP323&gt;14),1,IF(AND(AP323&gt;180,AP323&lt;=365),2,3))</f>
        <v>3</v>
      </c>
    </row>
    <row r="324" spans="1:53" x14ac:dyDescent="0.25">
      <c r="A324" s="1">
        <v>10297</v>
      </c>
      <c r="B324" s="1">
        <v>2</v>
      </c>
      <c r="C324" s="1">
        <v>1</v>
      </c>
      <c r="D324" s="1">
        <v>1</v>
      </c>
      <c r="E324" s="9">
        <f t="shared" si="86"/>
        <v>1</v>
      </c>
      <c r="F324" s="11" t="s">
        <v>2</v>
      </c>
      <c r="G324" s="10">
        <v>44536</v>
      </c>
      <c r="I324" s="9">
        <f t="shared" si="87"/>
        <v>0</v>
      </c>
      <c r="J324" s="9">
        <f t="shared" si="88"/>
        <v>1</v>
      </c>
      <c r="K324" s="9">
        <f t="shared" si="89"/>
        <v>0</v>
      </c>
      <c r="L324" s="9" cm="1">
        <f t="array" ref="L324">IF(M324,M324-G324,NA)</f>
        <v>0</v>
      </c>
      <c r="M324" s="10">
        <v>44536</v>
      </c>
      <c r="N324" s="9">
        <v>432.90069540000002</v>
      </c>
      <c r="O324" s="12">
        <f t="shared" si="90"/>
        <v>0</v>
      </c>
      <c r="P324" s="9">
        <f t="shared" ref="P324:P387" si="101">M324-AH324</f>
        <v>154</v>
      </c>
      <c r="Q324" s="9">
        <f t="shared" si="91"/>
        <v>44536</v>
      </c>
      <c r="R324" s="2">
        <v>44536</v>
      </c>
      <c r="S324" s="1" t="s">
        <v>2</v>
      </c>
      <c r="T324" s="1" t="s">
        <v>5</v>
      </c>
      <c r="U324" s="11">
        <f t="shared" si="92"/>
        <v>1</v>
      </c>
      <c r="Y324" s="11">
        <f t="shared" si="93"/>
        <v>0</v>
      </c>
      <c r="AC324" s="11">
        <f t="shared" si="94"/>
        <v>0</v>
      </c>
      <c r="AG324" s="11">
        <f t="shared" si="95"/>
        <v>0</v>
      </c>
      <c r="AH324" s="2">
        <v>44382</v>
      </c>
      <c r="AL324" s="3">
        <f t="shared" si="96"/>
        <v>0</v>
      </c>
      <c r="AM324" s="3">
        <f t="shared" si="97"/>
        <v>-44536</v>
      </c>
      <c r="AN324" s="9">
        <v>44536</v>
      </c>
      <c r="AO324" s="9">
        <f t="shared" si="98"/>
        <v>44536</v>
      </c>
      <c r="AP324" s="9">
        <f t="shared" si="99"/>
        <v>44536</v>
      </c>
      <c r="AQ324" s="3">
        <v>0</v>
      </c>
      <c r="AR324" s="3">
        <v>0</v>
      </c>
      <c r="AS324" s="9">
        <f t="shared" si="85"/>
        <v>3</v>
      </c>
      <c r="AT324" s="3">
        <v>26</v>
      </c>
      <c r="AU324" s="3" t="s">
        <v>15</v>
      </c>
      <c r="AV324" s="3">
        <v>1</v>
      </c>
      <c r="AW324" s="3" t="s">
        <v>17</v>
      </c>
      <c r="AX324" s="10">
        <v>44536</v>
      </c>
      <c r="AY324" s="9">
        <v>432.90069540000002</v>
      </c>
      <c r="AZ324" s="9">
        <v>2</v>
      </c>
      <c r="BA324" s="9">
        <f t="shared" si="100"/>
        <v>3</v>
      </c>
    </row>
    <row r="325" spans="1:53" x14ac:dyDescent="0.25">
      <c r="A325" s="1">
        <v>10298</v>
      </c>
      <c r="B325" s="1">
        <v>2</v>
      </c>
      <c r="C325" s="1">
        <v>1</v>
      </c>
      <c r="D325" s="1">
        <v>1</v>
      </c>
      <c r="E325" s="9">
        <f t="shared" si="86"/>
        <v>1</v>
      </c>
      <c r="F325" s="11" t="s">
        <v>2</v>
      </c>
      <c r="G325" s="10">
        <v>44536</v>
      </c>
      <c r="I325" s="9">
        <f t="shared" si="87"/>
        <v>0</v>
      </c>
      <c r="J325" s="9">
        <f t="shared" si="88"/>
        <v>1</v>
      </c>
      <c r="K325" s="9">
        <f t="shared" si="89"/>
        <v>0</v>
      </c>
      <c r="L325" s="9" cm="1">
        <f t="array" ref="L325">IF(M325,M325-G325,NA)</f>
        <v>0</v>
      </c>
      <c r="M325" s="10">
        <v>44536</v>
      </c>
      <c r="N325" s="9">
        <v>8072.6819846999997</v>
      </c>
      <c r="O325" s="12">
        <f t="shared" si="90"/>
        <v>44301</v>
      </c>
      <c r="P325" s="9">
        <f t="shared" si="101"/>
        <v>493</v>
      </c>
      <c r="Q325" s="9">
        <f t="shared" si="91"/>
        <v>235</v>
      </c>
      <c r="R325" s="2">
        <v>44536</v>
      </c>
      <c r="S325" s="1" t="s">
        <v>2</v>
      </c>
      <c r="T325" s="1" t="s">
        <v>5</v>
      </c>
      <c r="U325" s="11">
        <f t="shared" si="92"/>
        <v>1</v>
      </c>
      <c r="Y325" s="11">
        <f t="shared" si="93"/>
        <v>0</v>
      </c>
      <c r="AC325" s="11">
        <f t="shared" si="94"/>
        <v>0</v>
      </c>
      <c r="AG325" s="11">
        <f t="shared" si="95"/>
        <v>0</v>
      </c>
      <c r="AH325" s="2">
        <v>44043</v>
      </c>
      <c r="AJ325" s="2">
        <v>44301</v>
      </c>
      <c r="AL325" s="3">
        <f t="shared" si="96"/>
        <v>0</v>
      </c>
      <c r="AM325" s="3">
        <f t="shared" si="97"/>
        <v>-44536</v>
      </c>
      <c r="AN325" s="9">
        <v>235</v>
      </c>
      <c r="AO325" s="9">
        <f t="shared" si="98"/>
        <v>235</v>
      </c>
      <c r="AP325" s="9">
        <f t="shared" si="99"/>
        <v>235</v>
      </c>
      <c r="AQ325" s="3">
        <v>1</v>
      </c>
      <c r="AR325" s="3">
        <v>1</v>
      </c>
      <c r="AS325" s="9">
        <f t="shared" si="85"/>
        <v>2</v>
      </c>
      <c r="AT325" s="3">
        <v>25</v>
      </c>
      <c r="AU325" s="3" t="s">
        <v>16</v>
      </c>
      <c r="AV325" s="3">
        <v>1</v>
      </c>
      <c r="AW325" s="3" t="s">
        <v>17</v>
      </c>
      <c r="AX325" s="10">
        <v>44536</v>
      </c>
      <c r="AY325" s="9">
        <v>8072.6819846999997</v>
      </c>
      <c r="AZ325" s="9">
        <v>2</v>
      </c>
      <c r="BA325" s="9">
        <f t="shared" si="100"/>
        <v>2</v>
      </c>
    </row>
    <row r="326" spans="1:53" x14ac:dyDescent="0.25">
      <c r="A326" s="1">
        <v>10299</v>
      </c>
      <c r="B326" s="1">
        <v>2</v>
      </c>
      <c r="C326" s="1">
        <v>1</v>
      </c>
      <c r="D326" s="1">
        <v>1</v>
      </c>
      <c r="E326" s="9">
        <f t="shared" si="86"/>
        <v>1</v>
      </c>
      <c r="F326" s="11" t="s">
        <v>2</v>
      </c>
      <c r="G326" s="10">
        <v>44536</v>
      </c>
      <c r="I326" s="9">
        <f t="shared" si="87"/>
        <v>0</v>
      </c>
      <c r="J326" s="9">
        <f t="shared" si="88"/>
        <v>0</v>
      </c>
      <c r="K326" s="9">
        <f t="shared" si="89"/>
        <v>0</v>
      </c>
      <c r="L326" s="9" cm="1">
        <f t="array" ref="L326">IF(M326,M326-G326,NA)</f>
        <v>0</v>
      </c>
      <c r="M326" s="10">
        <v>44536</v>
      </c>
      <c r="N326" s="9">
        <v>848.02619230000005</v>
      </c>
      <c r="O326" s="12">
        <f t="shared" si="90"/>
        <v>44253</v>
      </c>
      <c r="P326" s="9">
        <f t="shared" si="101"/>
        <v>44536</v>
      </c>
      <c r="Q326" s="9">
        <f t="shared" si="91"/>
        <v>283</v>
      </c>
      <c r="R326" s="2">
        <v>44536</v>
      </c>
      <c r="S326" s="1" t="s">
        <v>2</v>
      </c>
      <c r="T326" s="1" t="s">
        <v>5</v>
      </c>
      <c r="U326" s="11">
        <f t="shared" si="92"/>
        <v>1</v>
      </c>
      <c r="Y326" s="11">
        <f t="shared" si="93"/>
        <v>0</v>
      </c>
      <c r="AC326" s="11">
        <f t="shared" si="94"/>
        <v>0</v>
      </c>
      <c r="AG326" s="11">
        <f t="shared" si="95"/>
        <v>0</v>
      </c>
      <c r="AJ326" s="2">
        <v>44253</v>
      </c>
      <c r="AL326" s="3">
        <f t="shared" si="96"/>
        <v>0</v>
      </c>
      <c r="AM326" s="3">
        <f t="shared" si="97"/>
        <v>-44536</v>
      </c>
      <c r="AN326" s="9">
        <v>283</v>
      </c>
      <c r="AO326" s="9">
        <f t="shared" si="98"/>
        <v>283</v>
      </c>
      <c r="AP326" s="9">
        <f t="shared" si="99"/>
        <v>283</v>
      </c>
      <c r="AQ326" s="3">
        <v>1</v>
      </c>
      <c r="AR326" s="3">
        <v>1</v>
      </c>
      <c r="AS326" s="9">
        <f t="shared" si="85"/>
        <v>2</v>
      </c>
      <c r="AT326" s="3">
        <v>36</v>
      </c>
      <c r="AU326" s="3" t="s">
        <v>16</v>
      </c>
      <c r="AV326" s="3">
        <v>1</v>
      </c>
      <c r="AW326" s="3" t="s">
        <v>17</v>
      </c>
      <c r="AX326" s="10">
        <v>44536</v>
      </c>
      <c r="AY326" s="9">
        <v>848.02619230000005</v>
      </c>
      <c r="AZ326" s="9">
        <v>2</v>
      </c>
      <c r="BA326" s="9">
        <f t="shared" si="100"/>
        <v>2</v>
      </c>
    </row>
    <row r="327" spans="1:53" x14ac:dyDescent="0.25">
      <c r="A327" s="1">
        <v>10300</v>
      </c>
      <c r="B327" s="1">
        <v>2</v>
      </c>
      <c r="C327" s="1">
        <v>1</v>
      </c>
      <c r="D327" s="1">
        <v>1</v>
      </c>
      <c r="E327" s="9">
        <f t="shared" si="86"/>
        <v>0</v>
      </c>
      <c r="I327" s="9">
        <f t="shared" si="87"/>
        <v>0</v>
      </c>
      <c r="J327" s="9">
        <f t="shared" si="88"/>
        <v>0</v>
      </c>
      <c r="K327" s="9">
        <f t="shared" si="89"/>
        <v>0</v>
      </c>
      <c r="L327" s="9" cm="1">
        <f t="array" ref="L327">IF(M327,M327-G327,NA)</f>
        <v>44536</v>
      </c>
      <c r="M327" s="10">
        <v>44536</v>
      </c>
      <c r="N327" s="9">
        <v>0</v>
      </c>
      <c r="O327" s="12">
        <f t="shared" si="90"/>
        <v>44323</v>
      </c>
      <c r="P327" s="9">
        <f t="shared" si="101"/>
        <v>44536</v>
      </c>
      <c r="Q327" s="9">
        <f t="shared" si="91"/>
        <v>213</v>
      </c>
      <c r="R327" s="2">
        <v>44536</v>
      </c>
      <c r="S327" s="1" t="s">
        <v>1</v>
      </c>
      <c r="T327" s="1" t="s">
        <v>5</v>
      </c>
      <c r="U327" s="11">
        <f t="shared" si="92"/>
        <v>0</v>
      </c>
      <c r="Y327" s="11">
        <f t="shared" si="93"/>
        <v>0</v>
      </c>
      <c r="AC327" s="11">
        <f t="shared" si="94"/>
        <v>0</v>
      </c>
      <c r="AG327" s="11">
        <f t="shared" si="95"/>
        <v>0</v>
      </c>
      <c r="AJ327" s="2">
        <v>44323</v>
      </c>
      <c r="AL327" s="3">
        <f t="shared" si="96"/>
        <v>0</v>
      </c>
      <c r="AM327" s="3">
        <f t="shared" si="97"/>
        <v>-44536</v>
      </c>
      <c r="AN327" s="9">
        <v>213</v>
      </c>
      <c r="AO327" s="9">
        <f t="shared" si="98"/>
        <v>213</v>
      </c>
      <c r="AP327" s="9">
        <f t="shared" si="99"/>
        <v>213</v>
      </c>
      <c r="AQ327" s="3">
        <v>1</v>
      </c>
      <c r="AR327" s="3">
        <v>1</v>
      </c>
      <c r="AS327" s="9">
        <f t="shared" si="85"/>
        <v>2</v>
      </c>
      <c r="AT327" s="3">
        <v>48</v>
      </c>
      <c r="AU327" s="3" t="s">
        <v>16</v>
      </c>
      <c r="AV327" s="3">
        <v>1</v>
      </c>
      <c r="AW327" s="3" t="s">
        <v>17</v>
      </c>
      <c r="AX327" s="10">
        <v>44536</v>
      </c>
      <c r="AY327" s="9">
        <v>0</v>
      </c>
      <c r="AZ327" s="9">
        <v>2</v>
      </c>
      <c r="BA327" s="9">
        <f t="shared" si="100"/>
        <v>2</v>
      </c>
    </row>
    <row r="328" spans="1:53" x14ac:dyDescent="0.25">
      <c r="A328" s="1">
        <v>10301</v>
      </c>
      <c r="B328" s="1">
        <v>2</v>
      </c>
      <c r="C328" s="1">
        <v>1</v>
      </c>
      <c r="D328" s="1">
        <v>1</v>
      </c>
      <c r="E328" s="9">
        <f t="shared" si="86"/>
        <v>0</v>
      </c>
      <c r="I328" s="9">
        <f t="shared" si="87"/>
        <v>0</v>
      </c>
      <c r="J328" s="9">
        <f t="shared" si="88"/>
        <v>0</v>
      </c>
      <c r="K328" s="9">
        <f t="shared" si="89"/>
        <v>0</v>
      </c>
      <c r="L328" s="9" cm="1">
        <f t="array" ref="L328">IF(M328,M328-G328,NA)</f>
        <v>44536</v>
      </c>
      <c r="M328" s="10">
        <v>44536</v>
      </c>
      <c r="N328" s="9">
        <v>1569.1653011999999</v>
      </c>
      <c r="O328" s="12">
        <f t="shared" si="90"/>
        <v>44270</v>
      </c>
      <c r="P328" s="9">
        <f t="shared" si="101"/>
        <v>44536</v>
      </c>
      <c r="Q328" s="9">
        <f t="shared" si="91"/>
        <v>266</v>
      </c>
      <c r="R328" s="2">
        <v>44536</v>
      </c>
      <c r="S328" s="1" t="s">
        <v>1</v>
      </c>
      <c r="T328" s="1" t="s">
        <v>5</v>
      </c>
      <c r="U328" s="11">
        <f t="shared" si="92"/>
        <v>0</v>
      </c>
      <c r="Y328" s="11">
        <f t="shared" si="93"/>
        <v>0</v>
      </c>
      <c r="AC328" s="11">
        <f t="shared" si="94"/>
        <v>0</v>
      </c>
      <c r="AG328" s="11">
        <f t="shared" si="95"/>
        <v>0</v>
      </c>
      <c r="AJ328" s="2">
        <v>44270</v>
      </c>
      <c r="AL328" s="3">
        <f t="shared" si="96"/>
        <v>0</v>
      </c>
      <c r="AM328" s="3">
        <f t="shared" si="97"/>
        <v>-44536</v>
      </c>
      <c r="AN328" s="9">
        <v>266</v>
      </c>
      <c r="AO328" s="9">
        <f t="shared" si="98"/>
        <v>266</v>
      </c>
      <c r="AP328" s="9">
        <f t="shared" si="99"/>
        <v>266</v>
      </c>
      <c r="AQ328" s="3">
        <v>1</v>
      </c>
      <c r="AR328" s="3">
        <v>1</v>
      </c>
      <c r="AS328" s="9">
        <f t="shared" si="85"/>
        <v>2</v>
      </c>
      <c r="AT328" s="3">
        <v>30</v>
      </c>
      <c r="AU328" s="3" t="s">
        <v>16</v>
      </c>
      <c r="AV328" s="3">
        <v>1</v>
      </c>
      <c r="AW328" s="3" t="s">
        <v>17</v>
      </c>
      <c r="AX328" s="10">
        <v>44536</v>
      </c>
      <c r="AY328" s="9">
        <v>1569.1653011999999</v>
      </c>
      <c r="AZ328" s="9">
        <v>2</v>
      </c>
      <c r="BA328" s="9">
        <f t="shared" si="100"/>
        <v>2</v>
      </c>
    </row>
    <row r="329" spans="1:53" x14ac:dyDescent="0.25">
      <c r="A329" s="1">
        <v>10302</v>
      </c>
      <c r="B329" s="1">
        <v>2</v>
      </c>
      <c r="C329" s="1">
        <v>1</v>
      </c>
      <c r="D329" s="1">
        <v>1</v>
      </c>
      <c r="E329" s="9">
        <f t="shared" si="86"/>
        <v>1</v>
      </c>
      <c r="F329" s="11" t="s">
        <v>2</v>
      </c>
      <c r="G329" s="10">
        <v>44536</v>
      </c>
      <c r="I329" s="9">
        <f t="shared" si="87"/>
        <v>0</v>
      </c>
      <c r="J329" s="9">
        <f t="shared" si="88"/>
        <v>1</v>
      </c>
      <c r="K329" s="9">
        <f t="shared" si="89"/>
        <v>1</v>
      </c>
      <c r="L329" s="9" cm="1">
        <f t="array" ref="L329">IF(M329,M329-G329,NA)</f>
        <v>0</v>
      </c>
      <c r="M329" s="10">
        <v>44536</v>
      </c>
      <c r="N329" s="9">
        <v>357.21430509999999</v>
      </c>
      <c r="O329" s="12">
        <f t="shared" si="90"/>
        <v>44517</v>
      </c>
      <c r="P329" s="9">
        <f t="shared" si="101"/>
        <v>343</v>
      </c>
      <c r="Q329" s="9">
        <f t="shared" si="91"/>
        <v>19</v>
      </c>
      <c r="R329" s="2">
        <v>44536</v>
      </c>
      <c r="S329" s="1" t="s">
        <v>2</v>
      </c>
      <c r="T329" s="1" t="s">
        <v>5</v>
      </c>
      <c r="U329" s="11">
        <f t="shared" si="92"/>
        <v>1</v>
      </c>
      <c r="Y329" s="11">
        <f t="shared" si="93"/>
        <v>0</v>
      </c>
      <c r="AC329" s="11">
        <f t="shared" si="94"/>
        <v>0</v>
      </c>
      <c r="AG329" s="11">
        <f t="shared" si="95"/>
        <v>0</v>
      </c>
      <c r="AH329" s="2">
        <v>44193</v>
      </c>
      <c r="AJ329" s="2">
        <v>44249</v>
      </c>
      <c r="AK329" s="2">
        <v>44517</v>
      </c>
      <c r="AL329" s="3">
        <f t="shared" si="96"/>
        <v>1</v>
      </c>
      <c r="AM329" s="3">
        <f t="shared" si="97"/>
        <v>-19</v>
      </c>
      <c r="AN329" s="9">
        <v>19</v>
      </c>
      <c r="AO329" s="9">
        <f t="shared" si="98"/>
        <v>287</v>
      </c>
      <c r="AP329" s="9">
        <f t="shared" si="99"/>
        <v>19</v>
      </c>
      <c r="AQ329" s="3">
        <v>1</v>
      </c>
      <c r="AR329" s="3">
        <v>1</v>
      </c>
      <c r="AS329" s="9">
        <f t="shared" si="85"/>
        <v>1</v>
      </c>
      <c r="AT329" s="3">
        <v>34</v>
      </c>
      <c r="AU329" s="3" t="s">
        <v>18</v>
      </c>
      <c r="AV329" s="3">
        <v>2</v>
      </c>
      <c r="AW329" s="3" t="s">
        <v>17</v>
      </c>
      <c r="AX329" s="10">
        <v>44536</v>
      </c>
      <c r="AY329" s="9">
        <v>357.21430509999999</v>
      </c>
      <c r="AZ329" s="9">
        <v>2</v>
      </c>
      <c r="BA329" s="9">
        <f t="shared" si="100"/>
        <v>1</v>
      </c>
    </row>
    <row r="330" spans="1:53" x14ac:dyDescent="0.25">
      <c r="A330" s="1">
        <v>10303</v>
      </c>
      <c r="B330" s="1">
        <v>2</v>
      </c>
      <c r="C330" s="1">
        <v>1</v>
      </c>
      <c r="D330" s="1">
        <v>1</v>
      </c>
      <c r="E330" s="9">
        <f t="shared" si="86"/>
        <v>1</v>
      </c>
      <c r="F330" s="11" t="s">
        <v>2</v>
      </c>
      <c r="G330" s="10">
        <v>44536</v>
      </c>
      <c r="I330" s="9">
        <f t="shared" si="87"/>
        <v>0</v>
      </c>
      <c r="J330" s="9">
        <f t="shared" si="88"/>
        <v>1</v>
      </c>
      <c r="K330" s="9">
        <f t="shared" si="89"/>
        <v>0</v>
      </c>
      <c r="L330" s="9" cm="1">
        <f t="array" ref="L330">IF(M330,M330-G330,NA)</f>
        <v>0</v>
      </c>
      <c r="M330" s="10">
        <v>44536</v>
      </c>
      <c r="N330" s="9">
        <v>2857.1210633999999</v>
      </c>
      <c r="O330" s="12">
        <f t="shared" si="90"/>
        <v>44331</v>
      </c>
      <c r="P330" s="9">
        <f t="shared" si="101"/>
        <v>537</v>
      </c>
      <c r="Q330" s="9">
        <f t="shared" si="91"/>
        <v>205</v>
      </c>
      <c r="R330" s="2">
        <v>44536</v>
      </c>
      <c r="S330" s="1" t="s">
        <v>2</v>
      </c>
      <c r="T330" s="1" t="s">
        <v>5</v>
      </c>
      <c r="U330" s="11">
        <f t="shared" si="92"/>
        <v>1</v>
      </c>
      <c r="Y330" s="11">
        <f t="shared" si="93"/>
        <v>0</v>
      </c>
      <c r="AC330" s="11">
        <f t="shared" si="94"/>
        <v>0</v>
      </c>
      <c r="AG330" s="11">
        <f t="shared" si="95"/>
        <v>0</v>
      </c>
      <c r="AH330" s="2">
        <v>43999</v>
      </c>
      <c r="AJ330" s="2">
        <v>44331</v>
      </c>
      <c r="AL330" s="3">
        <f t="shared" si="96"/>
        <v>0</v>
      </c>
      <c r="AM330" s="3">
        <f t="shared" si="97"/>
        <v>-44536</v>
      </c>
      <c r="AN330" s="9">
        <v>205</v>
      </c>
      <c r="AO330" s="9">
        <f t="shared" si="98"/>
        <v>205</v>
      </c>
      <c r="AP330" s="9">
        <f t="shared" si="99"/>
        <v>205</v>
      </c>
      <c r="AQ330" s="3">
        <v>1</v>
      </c>
      <c r="AR330" s="3">
        <v>1</v>
      </c>
      <c r="AS330" s="9">
        <f t="shared" si="85"/>
        <v>2</v>
      </c>
      <c r="AT330" s="3">
        <v>32</v>
      </c>
      <c r="AU330" s="3" t="s">
        <v>16</v>
      </c>
      <c r="AV330" s="3">
        <v>1</v>
      </c>
      <c r="AW330" s="3" t="s">
        <v>17</v>
      </c>
      <c r="AX330" s="10">
        <v>44536</v>
      </c>
      <c r="AY330" s="9">
        <v>2857.1210633999999</v>
      </c>
      <c r="AZ330" s="9">
        <v>2</v>
      </c>
      <c r="BA330" s="9">
        <f t="shared" si="100"/>
        <v>2</v>
      </c>
    </row>
    <row r="331" spans="1:53" x14ac:dyDescent="0.25">
      <c r="A331" s="1">
        <v>10304</v>
      </c>
      <c r="B331" s="1">
        <v>2</v>
      </c>
      <c r="C331" s="1">
        <v>1</v>
      </c>
      <c r="D331" s="1">
        <v>1</v>
      </c>
      <c r="E331" s="9">
        <f t="shared" si="86"/>
        <v>0</v>
      </c>
      <c r="I331" s="9">
        <f t="shared" si="87"/>
        <v>0</v>
      </c>
      <c r="J331" s="9">
        <f t="shared" si="88"/>
        <v>0</v>
      </c>
      <c r="K331" s="9">
        <f t="shared" si="89"/>
        <v>0</v>
      </c>
      <c r="L331" s="9" cm="1">
        <f t="array" ref="L331">IF(M331,M331-G331,NA)</f>
        <v>44536</v>
      </c>
      <c r="M331" s="10">
        <v>44536</v>
      </c>
      <c r="N331" s="9">
        <v>1692.0823221000001</v>
      </c>
      <c r="O331" s="12">
        <f t="shared" si="90"/>
        <v>44244</v>
      </c>
      <c r="P331" s="9">
        <f t="shared" si="101"/>
        <v>44536</v>
      </c>
      <c r="Q331" s="9">
        <f t="shared" si="91"/>
        <v>292</v>
      </c>
      <c r="R331" s="2">
        <v>44536</v>
      </c>
      <c r="S331" s="1" t="s">
        <v>1</v>
      </c>
      <c r="T331" s="1" t="s">
        <v>5</v>
      </c>
      <c r="U331" s="11">
        <f t="shared" si="92"/>
        <v>0</v>
      </c>
      <c r="Y331" s="11">
        <f t="shared" si="93"/>
        <v>0</v>
      </c>
      <c r="AC331" s="11">
        <f t="shared" si="94"/>
        <v>0</v>
      </c>
      <c r="AG331" s="11">
        <f t="shared" si="95"/>
        <v>0</v>
      </c>
      <c r="AJ331" s="2">
        <v>44244</v>
      </c>
      <c r="AL331" s="3">
        <f t="shared" si="96"/>
        <v>0</v>
      </c>
      <c r="AM331" s="3">
        <f t="shared" si="97"/>
        <v>-44536</v>
      </c>
      <c r="AN331" s="9">
        <v>292</v>
      </c>
      <c r="AO331" s="9">
        <f t="shared" si="98"/>
        <v>292</v>
      </c>
      <c r="AP331" s="9">
        <f t="shared" si="99"/>
        <v>292</v>
      </c>
      <c r="AQ331" s="3">
        <v>1</v>
      </c>
      <c r="AR331" s="3">
        <v>1</v>
      </c>
      <c r="AS331" s="9">
        <f t="shared" si="85"/>
        <v>2</v>
      </c>
      <c r="AT331" s="3">
        <v>32</v>
      </c>
      <c r="AU331" s="3" t="s">
        <v>16</v>
      </c>
      <c r="AV331" s="3">
        <v>1</v>
      </c>
      <c r="AW331" s="3" t="s">
        <v>19</v>
      </c>
      <c r="AX331" s="10">
        <v>44536</v>
      </c>
      <c r="AY331" s="9">
        <v>1692.0823221000001</v>
      </c>
      <c r="AZ331" s="9">
        <v>2</v>
      </c>
      <c r="BA331" s="9">
        <f t="shared" si="100"/>
        <v>2</v>
      </c>
    </row>
    <row r="332" spans="1:53" x14ac:dyDescent="0.25">
      <c r="A332" s="1">
        <v>10305</v>
      </c>
      <c r="B332" s="1">
        <v>2</v>
      </c>
      <c r="C332" s="1">
        <v>1</v>
      </c>
      <c r="D332" s="1">
        <v>1</v>
      </c>
      <c r="E332" s="9">
        <f t="shared" si="86"/>
        <v>1</v>
      </c>
      <c r="F332" s="11" t="s">
        <v>2</v>
      </c>
      <c r="G332" s="10">
        <v>44536</v>
      </c>
      <c r="I332" s="9">
        <f t="shared" si="87"/>
        <v>0</v>
      </c>
      <c r="J332" s="9">
        <f t="shared" si="88"/>
        <v>1</v>
      </c>
      <c r="K332" s="9">
        <f t="shared" si="89"/>
        <v>0</v>
      </c>
      <c r="L332" s="9" cm="1">
        <f t="array" ref="L332">IF(M332,M332-G332,NA)</f>
        <v>0</v>
      </c>
      <c r="M332" s="10">
        <v>44536</v>
      </c>
      <c r="N332" s="9">
        <v>4964.0675048000003</v>
      </c>
      <c r="O332" s="12">
        <f t="shared" si="90"/>
        <v>44331</v>
      </c>
      <c r="P332" s="9">
        <f t="shared" si="101"/>
        <v>154</v>
      </c>
      <c r="Q332" s="9">
        <f t="shared" si="91"/>
        <v>205</v>
      </c>
      <c r="R332" s="2">
        <v>44536</v>
      </c>
      <c r="S332" s="1" t="s">
        <v>2</v>
      </c>
      <c r="T332" s="1" t="s">
        <v>5</v>
      </c>
      <c r="U332" s="11">
        <f t="shared" si="92"/>
        <v>1</v>
      </c>
      <c r="Y332" s="11">
        <f t="shared" si="93"/>
        <v>0</v>
      </c>
      <c r="AC332" s="11">
        <f t="shared" si="94"/>
        <v>0</v>
      </c>
      <c r="AG332" s="11">
        <f t="shared" si="95"/>
        <v>0</v>
      </c>
      <c r="AH332" s="2">
        <v>44382</v>
      </c>
      <c r="AJ332" s="2">
        <v>44331</v>
      </c>
      <c r="AL332" s="3">
        <f t="shared" si="96"/>
        <v>0</v>
      </c>
      <c r="AM332" s="3">
        <f t="shared" si="97"/>
        <v>-44536</v>
      </c>
      <c r="AN332" s="9">
        <v>205</v>
      </c>
      <c r="AO332" s="9">
        <f t="shared" si="98"/>
        <v>205</v>
      </c>
      <c r="AP332" s="9">
        <f t="shared" si="99"/>
        <v>205</v>
      </c>
      <c r="AQ332" s="3">
        <v>1</v>
      </c>
      <c r="AR332" s="3">
        <v>1</v>
      </c>
      <c r="AS332" s="9">
        <f t="shared" si="85"/>
        <v>2</v>
      </c>
      <c r="AT332" s="3">
        <v>38</v>
      </c>
      <c r="AU332" s="3" t="s">
        <v>16</v>
      </c>
      <c r="AV332" s="3">
        <v>1</v>
      </c>
      <c r="AW332" s="3" t="s">
        <v>19</v>
      </c>
      <c r="AX332" s="10">
        <v>44536</v>
      </c>
      <c r="AY332" s="9">
        <v>4964.0675048000003</v>
      </c>
      <c r="AZ332" s="9">
        <v>2</v>
      </c>
      <c r="BA332" s="9">
        <f t="shared" si="100"/>
        <v>2</v>
      </c>
    </row>
    <row r="333" spans="1:53" ht="12.95" customHeight="1" x14ac:dyDescent="0.25">
      <c r="A333" s="1">
        <v>10306</v>
      </c>
      <c r="B333" s="1">
        <v>2</v>
      </c>
      <c r="C333" s="1">
        <v>1</v>
      </c>
      <c r="D333" s="1">
        <v>1</v>
      </c>
      <c r="E333" s="9">
        <f t="shared" si="86"/>
        <v>1</v>
      </c>
      <c r="F333" s="11" t="s">
        <v>2</v>
      </c>
      <c r="G333" s="10">
        <v>44536</v>
      </c>
      <c r="I333" s="9">
        <f t="shared" si="87"/>
        <v>0</v>
      </c>
      <c r="J333" s="9">
        <f t="shared" si="88"/>
        <v>1</v>
      </c>
      <c r="K333" s="9">
        <f t="shared" si="89"/>
        <v>0</v>
      </c>
      <c r="L333" s="9" cm="1">
        <f t="array" ref="L333">IF(M333,M333-G333,NA)</f>
        <v>0</v>
      </c>
      <c r="M333" s="10">
        <v>44536</v>
      </c>
      <c r="N333" s="9">
        <v>1662.7079596999999</v>
      </c>
      <c r="O333" s="12">
        <f t="shared" si="90"/>
        <v>44320</v>
      </c>
      <c r="P333" s="9">
        <f t="shared" si="101"/>
        <v>351</v>
      </c>
      <c r="Q333" s="9">
        <f t="shared" si="91"/>
        <v>216</v>
      </c>
      <c r="R333" s="2">
        <v>44536</v>
      </c>
      <c r="S333" s="1" t="s">
        <v>2</v>
      </c>
      <c r="T333" s="1" t="s">
        <v>5</v>
      </c>
      <c r="U333" s="11">
        <f t="shared" si="92"/>
        <v>1</v>
      </c>
      <c r="Y333" s="11">
        <f t="shared" si="93"/>
        <v>0</v>
      </c>
      <c r="AC333" s="11">
        <f t="shared" si="94"/>
        <v>0</v>
      </c>
      <c r="AG333" s="11">
        <f t="shared" si="95"/>
        <v>0</v>
      </c>
      <c r="AH333" s="2">
        <v>44185</v>
      </c>
      <c r="AJ333" s="2">
        <v>44320</v>
      </c>
      <c r="AL333" s="3">
        <f t="shared" si="96"/>
        <v>0</v>
      </c>
      <c r="AM333" s="3">
        <f t="shared" si="97"/>
        <v>-44536</v>
      </c>
      <c r="AN333" s="9">
        <v>216</v>
      </c>
      <c r="AO333" s="9">
        <f t="shared" si="98"/>
        <v>216</v>
      </c>
      <c r="AP333" s="9">
        <f t="shared" si="99"/>
        <v>216</v>
      </c>
      <c r="AQ333" s="3">
        <v>1</v>
      </c>
      <c r="AR333" s="3">
        <v>1</v>
      </c>
      <c r="AS333" s="9">
        <f t="shared" si="85"/>
        <v>2</v>
      </c>
      <c r="AT333" s="3">
        <v>39</v>
      </c>
      <c r="AU333" s="3" t="s">
        <v>16</v>
      </c>
      <c r="AV333" s="3">
        <v>1</v>
      </c>
      <c r="AW333" s="3" t="s">
        <v>17</v>
      </c>
      <c r="AX333" s="10">
        <v>44536</v>
      </c>
      <c r="AY333" s="9">
        <v>1662.7079596999999</v>
      </c>
      <c r="AZ333" s="9">
        <v>2</v>
      </c>
      <c r="BA333" s="9">
        <f t="shared" si="100"/>
        <v>2</v>
      </c>
    </row>
    <row r="334" spans="1:53" x14ac:dyDescent="0.25">
      <c r="A334" s="1">
        <v>10307</v>
      </c>
      <c r="B334" s="1">
        <v>2</v>
      </c>
      <c r="C334" s="1">
        <v>1</v>
      </c>
      <c r="D334" s="1">
        <v>1</v>
      </c>
      <c r="E334" s="9">
        <f t="shared" si="86"/>
        <v>0</v>
      </c>
      <c r="I334" s="9">
        <f t="shared" si="87"/>
        <v>0</v>
      </c>
      <c r="J334" s="9">
        <f t="shared" si="88"/>
        <v>0</v>
      </c>
      <c r="K334" s="9">
        <f t="shared" si="89"/>
        <v>0</v>
      </c>
      <c r="L334" s="9" cm="1">
        <f t="array" ref="L334">IF(M334,M334-G334,NA)</f>
        <v>44537</v>
      </c>
      <c r="M334" s="10">
        <v>44537</v>
      </c>
      <c r="N334" s="9">
        <v>1788.6170783</v>
      </c>
      <c r="O334" s="12">
        <f t="shared" si="90"/>
        <v>44270</v>
      </c>
      <c r="P334" s="9">
        <f t="shared" si="101"/>
        <v>44537</v>
      </c>
      <c r="Q334" s="9">
        <f t="shared" si="91"/>
        <v>267</v>
      </c>
      <c r="R334" s="2">
        <v>44537</v>
      </c>
      <c r="S334" s="1" t="s">
        <v>1</v>
      </c>
      <c r="T334" s="1" t="s">
        <v>5</v>
      </c>
      <c r="U334" s="11">
        <f t="shared" si="92"/>
        <v>0</v>
      </c>
      <c r="Y334" s="11">
        <f t="shared" si="93"/>
        <v>0</v>
      </c>
      <c r="AC334" s="11">
        <f t="shared" si="94"/>
        <v>0</v>
      </c>
      <c r="AG334" s="11">
        <f t="shared" si="95"/>
        <v>0</v>
      </c>
      <c r="AJ334" s="2">
        <v>44270</v>
      </c>
      <c r="AL334" s="3">
        <f t="shared" si="96"/>
        <v>0</v>
      </c>
      <c r="AM334" s="3">
        <f t="shared" si="97"/>
        <v>-44537</v>
      </c>
      <c r="AN334" s="9">
        <v>267</v>
      </c>
      <c r="AO334" s="9">
        <f t="shared" si="98"/>
        <v>267</v>
      </c>
      <c r="AP334" s="9">
        <f t="shared" si="99"/>
        <v>267</v>
      </c>
      <c r="AQ334" s="3">
        <v>1</v>
      </c>
      <c r="AR334" s="3">
        <v>1</v>
      </c>
      <c r="AS334" s="9">
        <f t="shared" si="85"/>
        <v>2</v>
      </c>
      <c r="AT334" s="3">
        <v>31</v>
      </c>
      <c r="AU334" s="3" t="s">
        <v>16</v>
      </c>
      <c r="AV334" s="3">
        <v>1</v>
      </c>
      <c r="AW334" s="3" t="s">
        <v>17</v>
      </c>
      <c r="AX334" s="10">
        <v>44537</v>
      </c>
      <c r="AY334" s="9">
        <v>1788.6170783</v>
      </c>
      <c r="AZ334" s="9">
        <v>2</v>
      </c>
      <c r="BA334" s="9">
        <f t="shared" si="100"/>
        <v>2</v>
      </c>
    </row>
    <row r="335" spans="1:53" x14ac:dyDescent="0.25">
      <c r="A335" s="1">
        <v>10308</v>
      </c>
      <c r="B335" s="1">
        <v>2</v>
      </c>
      <c r="C335" s="1">
        <v>1</v>
      </c>
      <c r="D335" s="1">
        <v>1</v>
      </c>
      <c r="E335" s="9">
        <f t="shared" si="86"/>
        <v>1</v>
      </c>
      <c r="F335" s="11" t="s">
        <v>2</v>
      </c>
      <c r="G335" s="10">
        <v>44537</v>
      </c>
      <c r="I335" s="9">
        <f t="shared" si="87"/>
        <v>0</v>
      </c>
      <c r="J335" s="9">
        <f t="shared" si="88"/>
        <v>1</v>
      </c>
      <c r="K335" s="9">
        <f t="shared" si="89"/>
        <v>0</v>
      </c>
      <c r="L335" s="9" cm="1">
        <f t="array" ref="L335">IF(M335,M335-G335,NA)</f>
        <v>0</v>
      </c>
      <c r="M335" s="10">
        <v>44537</v>
      </c>
      <c r="N335" s="9">
        <v>1172.3532653</v>
      </c>
      <c r="O335" s="12">
        <f t="shared" si="90"/>
        <v>44270</v>
      </c>
      <c r="P335" s="9">
        <f t="shared" si="101"/>
        <v>554</v>
      </c>
      <c r="Q335" s="9">
        <f t="shared" si="91"/>
        <v>267</v>
      </c>
      <c r="R335" s="2">
        <v>44537</v>
      </c>
      <c r="S335" s="1" t="s">
        <v>2</v>
      </c>
      <c r="T335" s="1" t="s">
        <v>5</v>
      </c>
      <c r="U335" s="11">
        <f t="shared" si="92"/>
        <v>1</v>
      </c>
      <c r="Y335" s="11">
        <f t="shared" si="93"/>
        <v>0</v>
      </c>
      <c r="AC335" s="11">
        <f t="shared" si="94"/>
        <v>0</v>
      </c>
      <c r="AG335" s="11">
        <f t="shared" si="95"/>
        <v>0</v>
      </c>
      <c r="AH335" s="2">
        <v>43983</v>
      </c>
      <c r="AJ335" s="2">
        <v>44270</v>
      </c>
      <c r="AL335" s="3">
        <f t="shared" si="96"/>
        <v>0</v>
      </c>
      <c r="AM335" s="3">
        <f t="shared" si="97"/>
        <v>-44537</v>
      </c>
      <c r="AN335" s="9">
        <v>267</v>
      </c>
      <c r="AO335" s="9">
        <f t="shared" si="98"/>
        <v>267</v>
      </c>
      <c r="AP335" s="9">
        <f t="shared" si="99"/>
        <v>267</v>
      </c>
      <c r="AQ335" s="3">
        <v>1</v>
      </c>
      <c r="AR335" s="3">
        <v>1</v>
      </c>
      <c r="AS335" s="9">
        <f t="shared" si="85"/>
        <v>2</v>
      </c>
      <c r="AT335" s="3">
        <v>44</v>
      </c>
      <c r="AU335" s="3" t="s">
        <v>16</v>
      </c>
      <c r="AV335" s="3">
        <v>1</v>
      </c>
      <c r="AW335" s="3" t="s">
        <v>17</v>
      </c>
      <c r="AX335" s="10">
        <v>44537</v>
      </c>
      <c r="AY335" s="9">
        <v>1172.3532653</v>
      </c>
      <c r="AZ335" s="9">
        <v>2</v>
      </c>
      <c r="BA335" s="9">
        <f t="shared" si="100"/>
        <v>2</v>
      </c>
    </row>
    <row r="336" spans="1:53" x14ac:dyDescent="0.25">
      <c r="A336" s="1">
        <v>10309</v>
      </c>
      <c r="B336" s="1">
        <v>2</v>
      </c>
      <c r="C336" s="1">
        <v>1</v>
      </c>
      <c r="D336" s="1">
        <v>1</v>
      </c>
      <c r="E336" s="9">
        <f t="shared" si="86"/>
        <v>1</v>
      </c>
      <c r="F336" s="11" t="s">
        <v>2</v>
      </c>
      <c r="G336" s="10">
        <v>44537</v>
      </c>
      <c r="I336" s="9">
        <f t="shared" si="87"/>
        <v>0</v>
      </c>
      <c r="J336" s="9">
        <f t="shared" si="88"/>
        <v>0</v>
      </c>
      <c r="K336" s="9">
        <f t="shared" si="89"/>
        <v>1</v>
      </c>
      <c r="L336" s="9" cm="1">
        <f t="array" ref="L336">IF(M336,M336-G336,NA)</f>
        <v>0</v>
      </c>
      <c r="M336" s="10">
        <v>44537</v>
      </c>
      <c r="N336" s="9">
        <v>223.64678190000001</v>
      </c>
      <c r="O336" s="12">
        <f t="shared" si="90"/>
        <v>44515</v>
      </c>
      <c r="P336" s="9">
        <f t="shared" si="101"/>
        <v>44537</v>
      </c>
      <c r="Q336" s="9">
        <f t="shared" si="91"/>
        <v>22</v>
      </c>
      <c r="R336" s="2">
        <v>44537</v>
      </c>
      <c r="S336" s="1" t="s">
        <v>2</v>
      </c>
      <c r="T336" s="1" t="s">
        <v>5</v>
      </c>
      <c r="U336" s="11">
        <f t="shared" si="92"/>
        <v>1</v>
      </c>
      <c r="Y336" s="11">
        <f t="shared" si="93"/>
        <v>0</v>
      </c>
      <c r="AC336" s="11">
        <f t="shared" si="94"/>
        <v>0</v>
      </c>
      <c r="AG336" s="11">
        <f t="shared" si="95"/>
        <v>0</v>
      </c>
      <c r="AJ336" s="2">
        <v>44484</v>
      </c>
      <c r="AK336" s="2">
        <v>44515</v>
      </c>
      <c r="AL336" s="3">
        <f t="shared" si="96"/>
        <v>1</v>
      </c>
      <c r="AM336" s="3">
        <f t="shared" si="97"/>
        <v>-22</v>
      </c>
      <c r="AN336" s="9">
        <v>22</v>
      </c>
      <c r="AO336" s="9">
        <f t="shared" si="98"/>
        <v>53</v>
      </c>
      <c r="AP336" s="9">
        <f t="shared" si="99"/>
        <v>22</v>
      </c>
      <c r="AQ336" s="3">
        <v>2</v>
      </c>
      <c r="AR336" s="3">
        <v>2</v>
      </c>
      <c r="AS336" s="9">
        <f t="shared" si="85"/>
        <v>1</v>
      </c>
      <c r="AT336" s="3">
        <v>30</v>
      </c>
      <c r="AU336" s="3" t="s">
        <v>16</v>
      </c>
      <c r="AV336" s="3">
        <v>1</v>
      </c>
      <c r="AW336" s="3" t="s">
        <v>19</v>
      </c>
      <c r="AX336" s="10">
        <v>44537</v>
      </c>
      <c r="AY336" s="9">
        <v>223.64678190000001</v>
      </c>
      <c r="AZ336" s="9">
        <v>2</v>
      </c>
      <c r="BA336" s="9">
        <f t="shared" si="100"/>
        <v>1</v>
      </c>
    </row>
    <row r="337" spans="1:53" x14ac:dyDescent="0.25">
      <c r="A337" s="1">
        <v>10310</v>
      </c>
      <c r="B337" s="1">
        <v>2</v>
      </c>
      <c r="C337" s="1">
        <v>1</v>
      </c>
      <c r="D337" s="1">
        <v>1</v>
      </c>
      <c r="E337" s="9">
        <f t="shared" si="86"/>
        <v>0</v>
      </c>
      <c r="I337" s="9">
        <f t="shared" si="87"/>
        <v>0</v>
      </c>
      <c r="J337" s="9">
        <f t="shared" si="88"/>
        <v>0</v>
      </c>
      <c r="K337" s="9">
        <f t="shared" si="89"/>
        <v>1</v>
      </c>
      <c r="L337" s="9" t="e" cm="1">
        <f t="array" ref="L337">IF(M337,M337-G337,NA)</f>
        <v>#NAME?</v>
      </c>
      <c r="M337" s="10"/>
      <c r="O337" s="12">
        <f t="shared" si="90"/>
        <v>44532</v>
      </c>
      <c r="P337" s="9">
        <f t="shared" si="101"/>
        <v>0</v>
      </c>
      <c r="Q337" s="9">
        <f t="shared" si="91"/>
        <v>-44532</v>
      </c>
      <c r="R337" s="2">
        <v>44537</v>
      </c>
      <c r="S337" s="1" t="s">
        <v>1</v>
      </c>
      <c r="T337" s="1" t="s">
        <v>5</v>
      </c>
      <c r="U337" s="11">
        <f t="shared" si="92"/>
        <v>0</v>
      </c>
      <c r="Y337" s="11">
        <f t="shared" si="93"/>
        <v>0</v>
      </c>
      <c r="AC337" s="11">
        <f t="shared" si="94"/>
        <v>0</v>
      </c>
      <c r="AG337" s="11">
        <f t="shared" si="95"/>
        <v>0</v>
      </c>
      <c r="AJ337" s="2">
        <v>44277</v>
      </c>
      <c r="AK337" s="2">
        <v>44532</v>
      </c>
      <c r="AL337" s="3">
        <f t="shared" si="96"/>
        <v>0</v>
      </c>
      <c r="AM337" s="3">
        <f t="shared" si="97"/>
        <v>44532</v>
      </c>
      <c r="AN337" s="9">
        <v>-44532</v>
      </c>
      <c r="AO337" s="9">
        <f t="shared" si="98"/>
        <v>-44277</v>
      </c>
      <c r="AP337" s="9">
        <f t="shared" si="99"/>
        <v>-44277</v>
      </c>
      <c r="AQ337" s="3">
        <v>1</v>
      </c>
      <c r="AR337" s="3">
        <v>1</v>
      </c>
      <c r="AS337" s="9">
        <f t="shared" si="85"/>
        <v>3</v>
      </c>
      <c r="AT337" s="3">
        <v>38</v>
      </c>
      <c r="AU337" s="3" t="s">
        <v>18</v>
      </c>
      <c r="AV337" s="1">
        <v>2</v>
      </c>
      <c r="AW337" s="3" t="s">
        <v>17</v>
      </c>
      <c r="AX337" s="10"/>
      <c r="AY337" s="9"/>
      <c r="AZ337" s="9"/>
      <c r="BA337" s="9">
        <f t="shared" si="100"/>
        <v>3</v>
      </c>
    </row>
    <row r="338" spans="1:53" x14ac:dyDescent="0.25">
      <c r="A338" s="1">
        <v>10312</v>
      </c>
      <c r="B338" s="1">
        <v>2</v>
      </c>
      <c r="C338" s="1">
        <v>1</v>
      </c>
      <c r="D338" s="1">
        <v>1</v>
      </c>
      <c r="E338" s="9">
        <f t="shared" si="86"/>
        <v>1</v>
      </c>
      <c r="F338" s="11" t="s">
        <v>2</v>
      </c>
      <c r="G338" s="10">
        <v>44537</v>
      </c>
      <c r="I338" s="9">
        <f t="shared" si="87"/>
        <v>0</v>
      </c>
      <c r="J338" s="9">
        <f t="shared" si="88"/>
        <v>0</v>
      </c>
      <c r="K338" s="9">
        <f t="shared" si="89"/>
        <v>1</v>
      </c>
      <c r="L338" s="9" cm="1">
        <f t="array" ref="L338">IF(M338,M338-G338,NA)</f>
        <v>0</v>
      </c>
      <c r="M338" s="10">
        <v>44537</v>
      </c>
      <c r="N338" s="9">
        <v>553.88615040000002</v>
      </c>
      <c r="O338" s="12">
        <f t="shared" si="90"/>
        <v>44420</v>
      </c>
      <c r="P338" s="9">
        <f t="shared" si="101"/>
        <v>44537</v>
      </c>
      <c r="Q338" s="9">
        <f t="shared" si="91"/>
        <v>117</v>
      </c>
      <c r="R338" s="2">
        <v>44537</v>
      </c>
      <c r="S338" s="1" t="s">
        <v>2</v>
      </c>
      <c r="T338" s="1" t="s">
        <v>5</v>
      </c>
      <c r="U338" s="11">
        <f t="shared" si="92"/>
        <v>1</v>
      </c>
      <c r="Y338" s="11">
        <f t="shared" si="93"/>
        <v>0</v>
      </c>
      <c r="AC338" s="11">
        <f t="shared" si="94"/>
        <v>0</v>
      </c>
      <c r="AG338" s="11">
        <f t="shared" si="95"/>
        <v>0</v>
      </c>
      <c r="AJ338" s="2">
        <v>44378</v>
      </c>
      <c r="AK338" s="2">
        <v>44420</v>
      </c>
      <c r="AL338" s="3">
        <f t="shared" si="96"/>
        <v>1</v>
      </c>
      <c r="AM338" s="3">
        <f t="shared" si="97"/>
        <v>-117</v>
      </c>
      <c r="AN338" s="9">
        <v>117</v>
      </c>
      <c r="AO338" s="9">
        <f t="shared" si="98"/>
        <v>159</v>
      </c>
      <c r="AP338" s="9">
        <f t="shared" si="99"/>
        <v>117</v>
      </c>
      <c r="AQ338" s="3">
        <v>2</v>
      </c>
      <c r="AR338" s="3">
        <v>2</v>
      </c>
      <c r="AS338" s="9">
        <f t="shared" si="85"/>
        <v>1</v>
      </c>
      <c r="AT338" s="3">
        <v>39</v>
      </c>
      <c r="AU338" s="3" t="s">
        <v>20</v>
      </c>
      <c r="AV338" s="1">
        <v>2</v>
      </c>
      <c r="AW338" s="3" t="s">
        <v>19</v>
      </c>
      <c r="AX338" s="10">
        <v>44537</v>
      </c>
      <c r="AY338" s="9">
        <v>553.88615040000002</v>
      </c>
      <c r="AZ338" s="9">
        <v>2</v>
      </c>
      <c r="BA338" s="9">
        <f t="shared" si="100"/>
        <v>1</v>
      </c>
    </row>
    <row r="339" spans="1:53" ht="12.95" customHeight="1" x14ac:dyDescent="0.25">
      <c r="A339" s="1">
        <v>10313</v>
      </c>
      <c r="B339" s="1">
        <v>2</v>
      </c>
      <c r="C339" s="1">
        <v>1</v>
      </c>
      <c r="D339" s="1">
        <v>1</v>
      </c>
      <c r="E339" s="9">
        <f t="shared" si="86"/>
        <v>0</v>
      </c>
      <c r="I339" s="9">
        <f t="shared" si="87"/>
        <v>0</v>
      </c>
      <c r="J339" s="9">
        <f t="shared" si="88"/>
        <v>1</v>
      </c>
      <c r="K339" s="9">
        <f t="shared" si="89"/>
        <v>0</v>
      </c>
      <c r="L339" s="9" t="e" cm="1">
        <f t="array" ref="L339">IF(M339,M339-G339,NA)</f>
        <v>#NAME?</v>
      </c>
      <c r="M339" s="10"/>
      <c r="O339" s="12">
        <f t="shared" si="90"/>
        <v>44258</v>
      </c>
      <c r="P339" s="9">
        <f t="shared" si="101"/>
        <v>-44382</v>
      </c>
      <c r="Q339" s="9">
        <f t="shared" si="91"/>
        <v>-44258</v>
      </c>
      <c r="R339" s="2">
        <v>44537</v>
      </c>
      <c r="S339" s="1" t="s">
        <v>1</v>
      </c>
      <c r="T339" s="1" t="s">
        <v>5</v>
      </c>
      <c r="U339" s="11">
        <f t="shared" si="92"/>
        <v>0</v>
      </c>
      <c r="Y339" s="11">
        <f t="shared" si="93"/>
        <v>0</v>
      </c>
      <c r="AC339" s="11">
        <f t="shared" si="94"/>
        <v>0</v>
      </c>
      <c r="AG339" s="11">
        <f t="shared" si="95"/>
        <v>0</v>
      </c>
      <c r="AH339" s="2">
        <v>44382</v>
      </c>
      <c r="AJ339" s="2">
        <v>44258</v>
      </c>
      <c r="AL339" s="3">
        <f t="shared" si="96"/>
        <v>0</v>
      </c>
      <c r="AM339" s="3">
        <f t="shared" si="97"/>
        <v>0</v>
      </c>
      <c r="AN339" s="9">
        <v>-44258</v>
      </c>
      <c r="AO339" s="9">
        <f t="shared" si="98"/>
        <v>-44258</v>
      </c>
      <c r="AP339" s="9">
        <f t="shared" si="99"/>
        <v>-44258</v>
      </c>
      <c r="AQ339" s="3">
        <v>1</v>
      </c>
      <c r="AR339" s="3">
        <v>1</v>
      </c>
      <c r="AS339" s="9">
        <f t="shared" si="85"/>
        <v>3</v>
      </c>
      <c r="AT339" s="3">
        <v>40</v>
      </c>
      <c r="AU339" s="3" t="s">
        <v>16</v>
      </c>
      <c r="AV339" s="3">
        <v>1</v>
      </c>
      <c r="AW339" s="3" t="s">
        <v>17</v>
      </c>
      <c r="AX339" s="10"/>
      <c r="AY339" s="9">
        <v>3602.4130957000002</v>
      </c>
      <c r="AZ339" s="9">
        <v>2</v>
      </c>
      <c r="BA339" s="9">
        <f t="shared" si="100"/>
        <v>3</v>
      </c>
    </row>
    <row r="340" spans="1:53" ht="12.95" customHeight="1" x14ac:dyDescent="0.25">
      <c r="A340" s="1">
        <v>10314</v>
      </c>
      <c r="B340" s="1">
        <v>2</v>
      </c>
      <c r="C340" s="1">
        <v>1</v>
      </c>
      <c r="D340" s="1">
        <v>1</v>
      </c>
      <c r="E340" s="9">
        <f t="shared" si="86"/>
        <v>0</v>
      </c>
      <c r="I340" s="9">
        <f t="shared" si="87"/>
        <v>0</v>
      </c>
      <c r="J340" s="9">
        <f t="shared" si="88"/>
        <v>0</v>
      </c>
      <c r="K340" s="9">
        <f t="shared" si="89"/>
        <v>0</v>
      </c>
      <c r="L340" s="9" cm="1">
        <f t="array" ref="L340">IF(M340,M340-G340,NA)</f>
        <v>44537</v>
      </c>
      <c r="M340" s="10">
        <v>44537</v>
      </c>
      <c r="N340" s="9">
        <v>192.40586540000001</v>
      </c>
      <c r="O340" s="12">
        <f t="shared" si="90"/>
        <v>0</v>
      </c>
      <c r="P340" s="9">
        <f t="shared" si="101"/>
        <v>44537</v>
      </c>
      <c r="Q340" s="9">
        <f t="shared" si="91"/>
        <v>44537</v>
      </c>
      <c r="R340" s="2">
        <v>44537</v>
      </c>
      <c r="S340" s="1" t="s">
        <v>1</v>
      </c>
      <c r="T340" s="1" t="s">
        <v>5</v>
      </c>
      <c r="U340" s="11">
        <f t="shared" si="92"/>
        <v>0</v>
      </c>
      <c r="V340" s="2">
        <v>44551</v>
      </c>
      <c r="W340" s="1" t="s">
        <v>1</v>
      </c>
      <c r="X340" s="1" t="s">
        <v>5</v>
      </c>
      <c r="Y340" s="11">
        <f t="shared" si="93"/>
        <v>0</v>
      </c>
      <c r="AC340" s="11">
        <f t="shared" si="94"/>
        <v>0</v>
      </c>
      <c r="AG340" s="11">
        <f t="shared" si="95"/>
        <v>0</v>
      </c>
      <c r="AL340" s="3">
        <f t="shared" si="96"/>
        <v>0</v>
      </c>
      <c r="AM340" s="3">
        <f t="shared" si="97"/>
        <v>-44537</v>
      </c>
      <c r="AN340" s="9">
        <v>44537</v>
      </c>
      <c r="AO340" s="9">
        <f t="shared" si="98"/>
        <v>44537</v>
      </c>
      <c r="AP340" s="9">
        <f t="shared" si="99"/>
        <v>44537</v>
      </c>
      <c r="AQ340" s="3">
        <v>0</v>
      </c>
      <c r="AR340" s="3">
        <v>0</v>
      </c>
      <c r="AS340" s="9">
        <f t="shared" si="85"/>
        <v>3</v>
      </c>
      <c r="AT340" s="3">
        <v>27</v>
      </c>
      <c r="AU340" s="3" t="s">
        <v>16</v>
      </c>
      <c r="AV340" s="3">
        <v>1</v>
      </c>
      <c r="AW340" s="3" t="s">
        <v>17</v>
      </c>
      <c r="AX340" s="10">
        <v>44537</v>
      </c>
      <c r="AY340" s="9">
        <v>192.40586540000001</v>
      </c>
      <c r="AZ340" s="9">
        <v>2</v>
      </c>
      <c r="BA340" s="9">
        <f t="shared" si="100"/>
        <v>3</v>
      </c>
    </row>
    <row r="341" spans="1:53" x14ac:dyDescent="0.25">
      <c r="A341" s="1">
        <v>10315</v>
      </c>
      <c r="B341" s="1">
        <v>2</v>
      </c>
      <c r="C341" s="1">
        <v>1</v>
      </c>
      <c r="D341" s="1">
        <v>1</v>
      </c>
      <c r="E341" s="9">
        <f t="shared" si="86"/>
        <v>1</v>
      </c>
      <c r="F341" s="11" t="s">
        <v>2</v>
      </c>
      <c r="G341" s="10">
        <v>44537</v>
      </c>
      <c r="I341" s="9">
        <f t="shared" si="87"/>
        <v>0</v>
      </c>
      <c r="J341" s="9">
        <f t="shared" si="88"/>
        <v>0</v>
      </c>
      <c r="K341" s="9">
        <f t="shared" si="89"/>
        <v>1</v>
      </c>
      <c r="L341" s="9" cm="1">
        <f t="array" ref="L341">IF(M341,M341-G341,NA)</f>
        <v>0</v>
      </c>
      <c r="M341" s="10">
        <v>44537</v>
      </c>
      <c r="N341" s="9">
        <v>1184.429151</v>
      </c>
      <c r="O341" s="12">
        <f t="shared" si="90"/>
        <v>44479</v>
      </c>
      <c r="P341" s="9">
        <f t="shared" si="101"/>
        <v>44537</v>
      </c>
      <c r="Q341" s="9">
        <f t="shared" si="91"/>
        <v>58</v>
      </c>
      <c r="R341" s="2">
        <v>44537</v>
      </c>
      <c r="S341" s="1" t="s">
        <v>2</v>
      </c>
      <c r="T341" s="1" t="s">
        <v>5</v>
      </c>
      <c r="U341" s="11">
        <f t="shared" si="92"/>
        <v>1</v>
      </c>
      <c r="Y341" s="11">
        <f t="shared" si="93"/>
        <v>0</v>
      </c>
      <c r="AC341" s="11">
        <f t="shared" si="94"/>
        <v>0</v>
      </c>
      <c r="AG341" s="11">
        <f t="shared" si="95"/>
        <v>0</v>
      </c>
      <c r="AJ341" s="2">
        <v>44431</v>
      </c>
      <c r="AK341" s="2">
        <v>44479</v>
      </c>
      <c r="AL341" s="3">
        <f t="shared" si="96"/>
        <v>1</v>
      </c>
      <c r="AM341" s="3">
        <f t="shared" si="97"/>
        <v>-58</v>
      </c>
      <c r="AN341" s="9">
        <v>58</v>
      </c>
      <c r="AO341" s="9">
        <f t="shared" si="98"/>
        <v>106</v>
      </c>
      <c r="AP341" s="9">
        <f t="shared" si="99"/>
        <v>58</v>
      </c>
      <c r="AQ341" s="3">
        <v>2</v>
      </c>
      <c r="AR341" s="3">
        <v>2</v>
      </c>
      <c r="AS341" s="9">
        <f t="shared" si="85"/>
        <v>1</v>
      </c>
      <c r="AT341" s="3">
        <v>30</v>
      </c>
      <c r="AU341" s="3" t="s">
        <v>16</v>
      </c>
      <c r="AV341" s="3">
        <v>1</v>
      </c>
      <c r="AW341" s="3" t="s">
        <v>19</v>
      </c>
      <c r="AX341" s="10">
        <v>44537</v>
      </c>
      <c r="AY341" s="9">
        <v>1184.429151</v>
      </c>
      <c r="AZ341" s="9">
        <v>2</v>
      </c>
      <c r="BA341" s="9">
        <f t="shared" si="100"/>
        <v>1</v>
      </c>
    </row>
    <row r="342" spans="1:53" x14ac:dyDescent="0.25">
      <c r="A342" s="1">
        <v>10316</v>
      </c>
      <c r="B342" s="1">
        <v>2</v>
      </c>
      <c r="C342" s="1">
        <v>1</v>
      </c>
      <c r="D342" s="1">
        <v>1</v>
      </c>
      <c r="E342" s="9">
        <f t="shared" si="86"/>
        <v>1</v>
      </c>
      <c r="F342" s="11" t="s">
        <v>2</v>
      </c>
      <c r="G342" s="10">
        <v>44537</v>
      </c>
      <c r="I342" s="9">
        <f t="shared" si="87"/>
        <v>0</v>
      </c>
      <c r="J342" s="9">
        <f t="shared" si="88"/>
        <v>0</v>
      </c>
      <c r="K342" s="9">
        <f t="shared" si="89"/>
        <v>1</v>
      </c>
      <c r="L342" s="9" cm="1">
        <f t="array" ref="L342">IF(M342,M342-G342,NA)</f>
        <v>1</v>
      </c>
      <c r="M342" s="10">
        <v>44538</v>
      </c>
      <c r="N342" s="9">
        <v>0</v>
      </c>
      <c r="O342" s="12">
        <f t="shared" si="90"/>
        <v>44537</v>
      </c>
      <c r="P342" s="9">
        <f t="shared" si="101"/>
        <v>44538</v>
      </c>
      <c r="Q342" s="9">
        <f t="shared" si="91"/>
        <v>1</v>
      </c>
      <c r="R342" s="2">
        <v>44537</v>
      </c>
      <c r="S342" s="1" t="s">
        <v>2</v>
      </c>
      <c r="T342" s="1" t="s">
        <v>5</v>
      </c>
      <c r="U342" s="11">
        <f t="shared" si="92"/>
        <v>1</v>
      </c>
      <c r="Y342" s="11">
        <f t="shared" si="93"/>
        <v>0</v>
      </c>
      <c r="AC342" s="11">
        <f t="shared" si="94"/>
        <v>0</v>
      </c>
      <c r="AG342" s="11">
        <f t="shared" si="95"/>
        <v>0</v>
      </c>
      <c r="AJ342" s="2">
        <v>44270</v>
      </c>
      <c r="AK342" s="2">
        <v>44537</v>
      </c>
      <c r="AL342" s="3">
        <f t="shared" si="96"/>
        <v>0</v>
      </c>
      <c r="AM342" s="3">
        <f t="shared" si="97"/>
        <v>-1</v>
      </c>
      <c r="AN342" s="9">
        <v>1</v>
      </c>
      <c r="AO342" s="9">
        <f t="shared" si="98"/>
        <v>268</v>
      </c>
      <c r="AP342" s="9">
        <f t="shared" si="99"/>
        <v>268</v>
      </c>
      <c r="AQ342" s="3">
        <v>1</v>
      </c>
      <c r="AR342" s="3">
        <v>1</v>
      </c>
      <c r="AS342" s="9">
        <f t="shared" si="85"/>
        <v>2</v>
      </c>
      <c r="AT342" s="3">
        <v>49</v>
      </c>
      <c r="AU342" s="3" t="s">
        <v>16</v>
      </c>
      <c r="AV342" s="3">
        <v>1</v>
      </c>
      <c r="AW342" s="3" t="s">
        <v>17</v>
      </c>
      <c r="AX342" s="10">
        <v>44538</v>
      </c>
      <c r="AY342" s="9">
        <v>1051.6794559</v>
      </c>
      <c r="AZ342" s="9">
        <v>2</v>
      </c>
      <c r="BA342" s="9">
        <f t="shared" si="100"/>
        <v>2</v>
      </c>
    </row>
    <row r="343" spans="1:53" x14ac:dyDescent="0.25">
      <c r="A343" s="1">
        <v>10317</v>
      </c>
      <c r="B343" s="1">
        <v>2</v>
      </c>
      <c r="C343" s="1">
        <v>1</v>
      </c>
      <c r="D343" s="1">
        <v>1</v>
      </c>
      <c r="E343" s="9">
        <f t="shared" si="86"/>
        <v>1</v>
      </c>
      <c r="F343" s="11" t="s">
        <v>2</v>
      </c>
      <c r="G343" s="10">
        <v>44537</v>
      </c>
      <c r="I343" s="9">
        <f t="shared" si="87"/>
        <v>0</v>
      </c>
      <c r="J343" s="9">
        <f t="shared" si="88"/>
        <v>0</v>
      </c>
      <c r="K343" s="9">
        <f t="shared" si="89"/>
        <v>0</v>
      </c>
      <c r="L343" s="9" cm="1">
        <f t="array" ref="L343">IF(M343,M343-G343,NA)</f>
        <v>1</v>
      </c>
      <c r="M343" s="10">
        <v>44538</v>
      </c>
      <c r="N343" s="9">
        <v>281.7359113</v>
      </c>
      <c r="O343" s="12">
        <f t="shared" si="90"/>
        <v>0</v>
      </c>
      <c r="P343" s="9">
        <f t="shared" si="101"/>
        <v>44538</v>
      </c>
      <c r="Q343" s="9">
        <f t="shared" si="91"/>
        <v>44538</v>
      </c>
      <c r="R343" s="2">
        <v>44537</v>
      </c>
      <c r="S343" s="1" t="s">
        <v>2</v>
      </c>
      <c r="T343" s="1" t="s">
        <v>5</v>
      </c>
      <c r="U343" s="11">
        <f t="shared" si="92"/>
        <v>1</v>
      </c>
      <c r="Y343" s="11">
        <f t="shared" si="93"/>
        <v>0</v>
      </c>
      <c r="AC343" s="11">
        <f t="shared" si="94"/>
        <v>0</v>
      </c>
      <c r="AG343" s="11">
        <f t="shared" si="95"/>
        <v>0</v>
      </c>
      <c r="AL343" s="3">
        <f t="shared" si="96"/>
        <v>0</v>
      </c>
      <c r="AM343" s="3">
        <f t="shared" si="97"/>
        <v>-44538</v>
      </c>
      <c r="AN343" s="9">
        <v>44538</v>
      </c>
      <c r="AO343" s="9">
        <f t="shared" si="98"/>
        <v>44538</v>
      </c>
      <c r="AP343" s="9">
        <f t="shared" si="99"/>
        <v>44538</v>
      </c>
      <c r="AQ343" s="3">
        <v>0</v>
      </c>
      <c r="AR343" s="3">
        <v>0</v>
      </c>
      <c r="AS343" s="9">
        <f t="shared" si="85"/>
        <v>3</v>
      </c>
      <c r="AT343" s="3">
        <v>20</v>
      </c>
      <c r="AU343" s="3" t="s">
        <v>16</v>
      </c>
      <c r="AV343" s="3">
        <v>1</v>
      </c>
      <c r="AW343" s="3" t="s">
        <v>17</v>
      </c>
      <c r="AX343" s="10">
        <v>44538</v>
      </c>
      <c r="AY343" s="9">
        <v>281.7359113</v>
      </c>
      <c r="AZ343" s="9">
        <v>2</v>
      </c>
      <c r="BA343" s="9">
        <f t="shared" si="100"/>
        <v>3</v>
      </c>
    </row>
    <row r="344" spans="1:53" x14ac:dyDescent="0.25">
      <c r="A344" s="1">
        <v>10318</v>
      </c>
      <c r="B344" s="1">
        <v>2</v>
      </c>
      <c r="C344" s="1">
        <v>1</v>
      </c>
      <c r="D344" s="1">
        <v>1</v>
      </c>
      <c r="E344" s="9">
        <f t="shared" si="86"/>
        <v>0</v>
      </c>
      <c r="I344" s="9">
        <f t="shared" si="87"/>
        <v>0</v>
      </c>
      <c r="J344" s="9">
        <f t="shared" si="88"/>
        <v>1</v>
      </c>
      <c r="K344" s="9">
        <f t="shared" si="89"/>
        <v>0</v>
      </c>
      <c r="L344" s="9" cm="1">
        <f t="array" ref="L344">IF(M344,M344-G344,NA)</f>
        <v>44537</v>
      </c>
      <c r="M344" s="10">
        <v>44537</v>
      </c>
      <c r="N344" s="9">
        <v>1111.7720804</v>
      </c>
      <c r="O344" s="12">
        <f t="shared" si="90"/>
        <v>44270</v>
      </c>
      <c r="P344" s="9">
        <f t="shared" si="101"/>
        <v>516</v>
      </c>
      <c r="Q344" s="9">
        <f t="shared" si="91"/>
        <v>267</v>
      </c>
      <c r="R344" s="2">
        <v>44537</v>
      </c>
      <c r="S344" s="1" t="s">
        <v>1</v>
      </c>
      <c r="T344" s="1" t="s">
        <v>5</v>
      </c>
      <c r="U344" s="11">
        <f t="shared" si="92"/>
        <v>0</v>
      </c>
      <c r="Y344" s="11">
        <f t="shared" si="93"/>
        <v>0</v>
      </c>
      <c r="AC344" s="11">
        <f t="shared" si="94"/>
        <v>0</v>
      </c>
      <c r="AG344" s="11">
        <f t="shared" si="95"/>
        <v>0</v>
      </c>
      <c r="AH344" s="2">
        <v>44021</v>
      </c>
      <c r="AJ344" s="2">
        <v>44270</v>
      </c>
      <c r="AL344" s="3">
        <f t="shared" si="96"/>
        <v>0</v>
      </c>
      <c r="AM344" s="3">
        <f t="shared" si="97"/>
        <v>-44537</v>
      </c>
      <c r="AN344" s="9">
        <v>267</v>
      </c>
      <c r="AO344" s="9">
        <f t="shared" si="98"/>
        <v>267</v>
      </c>
      <c r="AP344" s="9">
        <f t="shared" si="99"/>
        <v>267</v>
      </c>
      <c r="AQ344" s="3">
        <v>1</v>
      </c>
      <c r="AR344" s="3">
        <v>1</v>
      </c>
      <c r="AS344" s="9">
        <f t="shared" si="85"/>
        <v>2</v>
      </c>
      <c r="AT344" s="3">
        <v>41</v>
      </c>
      <c r="AU344" s="3" t="s">
        <v>16</v>
      </c>
      <c r="AV344" s="3">
        <v>1</v>
      </c>
      <c r="AW344" s="3" t="s">
        <v>17</v>
      </c>
      <c r="AX344" s="10">
        <v>44537</v>
      </c>
      <c r="AY344" s="9">
        <v>1111.7720804</v>
      </c>
      <c r="AZ344" s="9">
        <v>2</v>
      </c>
      <c r="BA344" s="9">
        <f t="shared" si="100"/>
        <v>2</v>
      </c>
    </row>
    <row r="345" spans="1:53" x14ac:dyDescent="0.25">
      <c r="A345" s="1">
        <v>10319</v>
      </c>
      <c r="B345" s="1">
        <v>2</v>
      </c>
      <c r="C345" s="1">
        <v>1</v>
      </c>
      <c r="D345" s="1">
        <v>1</v>
      </c>
      <c r="E345" s="9">
        <f t="shared" si="86"/>
        <v>1</v>
      </c>
      <c r="F345" s="11" t="s">
        <v>2</v>
      </c>
      <c r="G345" s="10">
        <v>44537</v>
      </c>
      <c r="I345" s="9">
        <f t="shared" si="87"/>
        <v>0</v>
      </c>
      <c r="J345" s="9">
        <f t="shared" si="88"/>
        <v>0</v>
      </c>
      <c r="K345" s="9">
        <f t="shared" si="89"/>
        <v>0</v>
      </c>
      <c r="L345" s="9" cm="1">
        <f t="array" ref="L345">IF(M345,M345-G345,NA)</f>
        <v>0</v>
      </c>
      <c r="M345" s="10">
        <v>44537</v>
      </c>
      <c r="N345" s="9">
        <v>174.87918730000001</v>
      </c>
      <c r="O345" s="12">
        <f t="shared" si="90"/>
        <v>44462</v>
      </c>
      <c r="P345" s="9">
        <f t="shared" si="101"/>
        <v>44537</v>
      </c>
      <c r="Q345" s="9">
        <f t="shared" si="91"/>
        <v>75</v>
      </c>
      <c r="R345" s="2">
        <v>44537</v>
      </c>
      <c r="S345" s="1" t="s">
        <v>2</v>
      </c>
      <c r="T345" s="1" t="s">
        <v>5</v>
      </c>
      <c r="U345" s="11">
        <f t="shared" si="92"/>
        <v>1</v>
      </c>
      <c r="Y345" s="11">
        <f t="shared" si="93"/>
        <v>0</v>
      </c>
      <c r="AC345" s="11">
        <f t="shared" si="94"/>
        <v>0</v>
      </c>
      <c r="AG345" s="11">
        <f t="shared" si="95"/>
        <v>0</v>
      </c>
      <c r="AJ345" s="2">
        <v>44462</v>
      </c>
      <c r="AL345" s="3">
        <f t="shared" si="96"/>
        <v>0</v>
      </c>
      <c r="AM345" s="3">
        <f t="shared" si="97"/>
        <v>-44537</v>
      </c>
      <c r="AN345" s="9">
        <v>75</v>
      </c>
      <c r="AO345" s="9">
        <f t="shared" si="98"/>
        <v>75</v>
      </c>
      <c r="AP345" s="9">
        <f t="shared" si="99"/>
        <v>75</v>
      </c>
      <c r="AQ345" s="3">
        <v>1</v>
      </c>
      <c r="AR345" s="3">
        <v>1</v>
      </c>
      <c r="AS345" s="9">
        <f t="shared" si="85"/>
        <v>1</v>
      </c>
      <c r="AT345" s="3">
        <v>33</v>
      </c>
      <c r="AU345" s="3" t="s">
        <v>16</v>
      </c>
      <c r="AV345" s="3">
        <v>1</v>
      </c>
      <c r="AW345" s="3" t="s">
        <v>17</v>
      </c>
      <c r="AX345" s="10">
        <v>44537</v>
      </c>
      <c r="AY345" s="9">
        <v>174.87918730000001</v>
      </c>
      <c r="AZ345" s="9">
        <v>2</v>
      </c>
      <c r="BA345" s="9">
        <f t="shared" si="100"/>
        <v>1</v>
      </c>
    </row>
    <row r="346" spans="1:53" x14ac:dyDescent="0.25">
      <c r="A346" s="1">
        <v>10320</v>
      </c>
      <c r="B346" s="1">
        <v>2</v>
      </c>
      <c r="C346" s="1">
        <v>1</v>
      </c>
      <c r="D346" s="1">
        <v>2</v>
      </c>
      <c r="E346" s="9">
        <f t="shared" si="86"/>
        <v>0</v>
      </c>
      <c r="I346" s="9">
        <f t="shared" si="87"/>
        <v>0</v>
      </c>
      <c r="J346" s="9">
        <f t="shared" si="88"/>
        <v>0</v>
      </c>
      <c r="K346" s="9">
        <f t="shared" si="89"/>
        <v>0</v>
      </c>
      <c r="L346" s="9" cm="1">
        <f t="array" ref="L346">IF(M346,M346-G346,NA)</f>
        <v>44538</v>
      </c>
      <c r="M346" s="10">
        <v>44538</v>
      </c>
      <c r="N346" s="9">
        <v>11952.842794300001</v>
      </c>
      <c r="O346" s="12">
        <f t="shared" si="90"/>
        <v>44320</v>
      </c>
      <c r="P346" s="9">
        <f t="shared" si="101"/>
        <v>44538</v>
      </c>
      <c r="Q346" s="9">
        <f t="shared" si="91"/>
        <v>218</v>
      </c>
      <c r="R346" s="2">
        <v>44537</v>
      </c>
      <c r="S346" s="1" t="s">
        <v>1</v>
      </c>
      <c r="T346" s="1" t="s">
        <v>4</v>
      </c>
      <c r="U346" s="11">
        <f t="shared" si="92"/>
        <v>0</v>
      </c>
      <c r="Y346" s="11">
        <f t="shared" si="93"/>
        <v>0</v>
      </c>
      <c r="AC346" s="11">
        <f t="shared" si="94"/>
        <v>0</v>
      </c>
      <c r="AG346" s="11">
        <f t="shared" si="95"/>
        <v>0</v>
      </c>
      <c r="AJ346" s="2">
        <v>44320</v>
      </c>
      <c r="AL346" s="3">
        <f t="shared" si="96"/>
        <v>0</v>
      </c>
      <c r="AM346" s="3">
        <f t="shared" si="97"/>
        <v>-44538</v>
      </c>
      <c r="AN346" s="9">
        <v>218</v>
      </c>
      <c r="AO346" s="9">
        <f t="shared" si="98"/>
        <v>218</v>
      </c>
      <c r="AP346" s="9">
        <f t="shared" si="99"/>
        <v>218</v>
      </c>
      <c r="AQ346" s="3">
        <v>1</v>
      </c>
      <c r="AR346" s="3">
        <v>1</v>
      </c>
      <c r="AS346" s="9">
        <f t="shared" si="85"/>
        <v>2</v>
      </c>
      <c r="AT346" s="3">
        <v>41</v>
      </c>
      <c r="AU346" s="3" t="s">
        <v>16</v>
      </c>
      <c r="AV346" s="3">
        <v>1</v>
      </c>
      <c r="AW346" s="3" t="s">
        <v>19</v>
      </c>
      <c r="AX346" s="10">
        <v>44538</v>
      </c>
      <c r="AY346" s="9">
        <v>11952.842794300001</v>
      </c>
      <c r="AZ346" s="9">
        <v>2</v>
      </c>
      <c r="BA346" s="9">
        <f t="shared" si="100"/>
        <v>2</v>
      </c>
    </row>
    <row r="347" spans="1:53" ht="12.95" customHeight="1" x14ac:dyDescent="0.25">
      <c r="A347" s="1">
        <v>10321</v>
      </c>
      <c r="B347" s="1">
        <v>2</v>
      </c>
      <c r="C347" s="1">
        <v>1</v>
      </c>
      <c r="D347" s="1">
        <v>1</v>
      </c>
      <c r="E347" s="9">
        <f t="shared" si="86"/>
        <v>0</v>
      </c>
      <c r="I347" s="9">
        <f t="shared" si="87"/>
        <v>0</v>
      </c>
      <c r="J347" s="9">
        <f t="shared" si="88"/>
        <v>0</v>
      </c>
      <c r="K347" s="9">
        <f t="shared" si="89"/>
        <v>0</v>
      </c>
      <c r="L347" s="9" cm="1">
        <f t="array" ref="L347">IF(M347,M347-G347,NA)</f>
        <v>44538</v>
      </c>
      <c r="M347" s="10">
        <v>44538</v>
      </c>
      <c r="N347" s="9">
        <v>6596.6783527999996</v>
      </c>
      <c r="O347" s="12">
        <f t="shared" si="90"/>
        <v>44278</v>
      </c>
      <c r="P347" s="9">
        <f t="shared" si="101"/>
        <v>44538</v>
      </c>
      <c r="Q347" s="9">
        <f t="shared" si="91"/>
        <v>260</v>
      </c>
      <c r="R347" s="2">
        <v>44537</v>
      </c>
      <c r="S347" s="1" t="s">
        <v>1</v>
      </c>
      <c r="T347" s="1" t="s">
        <v>5</v>
      </c>
      <c r="U347" s="11">
        <f t="shared" si="92"/>
        <v>0</v>
      </c>
      <c r="Y347" s="11">
        <f t="shared" si="93"/>
        <v>0</v>
      </c>
      <c r="AC347" s="11">
        <f t="shared" si="94"/>
        <v>0</v>
      </c>
      <c r="AG347" s="11">
        <f t="shared" si="95"/>
        <v>0</v>
      </c>
      <c r="AJ347" s="2">
        <v>44278</v>
      </c>
      <c r="AL347" s="3">
        <f t="shared" si="96"/>
        <v>0</v>
      </c>
      <c r="AM347" s="3">
        <f t="shared" si="97"/>
        <v>-44538</v>
      </c>
      <c r="AN347" s="9">
        <v>260</v>
      </c>
      <c r="AO347" s="9">
        <f t="shared" si="98"/>
        <v>260</v>
      </c>
      <c r="AP347" s="9">
        <f t="shared" si="99"/>
        <v>260</v>
      </c>
      <c r="AQ347" s="3">
        <v>1</v>
      </c>
      <c r="AR347" s="3">
        <v>1</v>
      </c>
      <c r="AS347" s="9">
        <f t="shared" si="85"/>
        <v>2</v>
      </c>
      <c r="AT347" s="3">
        <v>56</v>
      </c>
      <c r="AU347" s="3" t="s">
        <v>16</v>
      </c>
      <c r="AV347" s="3">
        <v>1</v>
      </c>
      <c r="AW347" s="3" t="s">
        <v>17</v>
      </c>
      <c r="AX347" s="10">
        <v>44538</v>
      </c>
      <c r="AY347" s="9">
        <v>6596.6783527999996</v>
      </c>
      <c r="AZ347" s="9">
        <v>2</v>
      </c>
      <c r="BA347" s="9">
        <f t="shared" si="100"/>
        <v>2</v>
      </c>
    </row>
    <row r="348" spans="1:53" x14ac:dyDescent="0.25">
      <c r="A348" s="1">
        <v>10322</v>
      </c>
      <c r="B348" s="1">
        <v>2</v>
      </c>
      <c r="C348" s="1">
        <v>1</v>
      </c>
      <c r="D348" s="1">
        <v>1</v>
      </c>
      <c r="E348" s="9">
        <f t="shared" si="86"/>
        <v>1</v>
      </c>
      <c r="F348" s="11" t="s">
        <v>2</v>
      </c>
      <c r="G348" s="10">
        <v>44537</v>
      </c>
      <c r="I348" s="9">
        <f t="shared" si="87"/>
        <v>0</v>
      </c>
      <c r="J348" s="9">
        <f t="shared" si="88"/>
        <v>0</v>
      </c>
      <c r="K348" s="9">
        <f t="shared" si="89"/>
        <v>1</v>
      </c>
      <c r="L348" s="9" cm="1">
        <f t="array" ref="L348">IF(M348,M348-G348,NA)</f>
        <v>1</v>
      </c>
      <c r="M348" s="10">
        <v>44538</v>
      </c>
      <c r="N348" s="9">
        <v>649.92778229999999</v>
      </c>
      <c r="O348" s="12">
        <f t="shared" si="90"/>
        <v>44515</v>
      </c>
      <c r="P348" s="9">
        <f t="shared" si="101"/>
        <v>44538</v>
      </c>
      <c r="Q348" s="9">
        <f t="shared" si="91"/>
        <v>23</v>
      </c>
      <c r="R348" s="2">
        <v>44537</v>
      </c>
      <c r="S348" s="1" t="s">
        <v>2</v>
      </c>
      <c r="T348" s="1" t="s">
        <v>5</v>
      </c>
      <c r="U348" s="11">
        <f t="shared" si="92"/>
        <v>1</v>
      </c>
      <c r="Y348" s="11">
        <f t="shared" si="93"/>
        <v>0</v>
      </c>
      <c r="AC348" s="11">
        <f t="shared" si="94"/>
        <v>0</v>
      </c>
      <c r="AG348" s="11">
        <f t="shared" si="95"/>
        <v>0</v>
      </c>
      <c r="AJ348" s="2">
        <v>44244</v>
      </c>
      <c r="AK348" s="2">
        <v>44515</v>
      </c>
      <c r="AL348" s="3">
        <f t="shared" si="96"/>
        <v>1</v>
      </c>
      <c r="AM348" s="3">
        <f t="shared" si="97"/>
        <v>-23</v>
      </c>
      <c r="AN348" s="9">
        <v>23</v>
      </c>
      <c r="AO348" s="9">
        <f t="shared" si="98"/>
        <v>294</v>
      </c>
      <c r="AP348" s="9">
        <f t="shared" si="99"/>
        <v>23</v>
      </c>
      <c r="AQ348" s="3">
        <v>1</v>
      </c>
      <c r="AR348" s="3">
        <v>1</v>
      </c>
      <c r="AS348" s="9">
        <f t="shared" si="85"/>
        <v>1</v>
      </c>
      <c r="AT348" s="3">
        <v>53</v>
      </c>
      <c r="AU348" s="3" t="s">
        <v>18</v>
      </c>
      <c r="AV348" s="1">
        <v>2</v>
      </c>
      <c r="AW348" s="3" t="s">
        <v>17</v>
      </c>
      <c r="AX348" s="10">
        <v>44538</v>
      </c>
      <c r="AY348" s="9">
        <v>649.92778229999999</v>
      </c>
      <c r="AZ348" s="9">
        <v>2</v>
      </c>
      <c r="BA348" s="9">
        <f t="shared" si="100"/>
        <v>1</v>
      </c>
    </row>
    <row r="349" spans="1:53" ht="12.95" customHeight="1" x14ac:dyDescent="0.25">
      <c r="A349" s="1">
        <v>10323</v>
      </c>
      <c r="B349" s="1">
        <v>2</v>
      </c>
      <c r="C349" s="1">
        <v>1</v>
      </c>
      <c r="D349" s="1">
        <v>2</v>
      </c>
      <c r="E349" s="9">
        <f t="shared" si="86"/>
        <v>0</v>
      </c>
      <c r="I349" s="9">
        <f t="shared" si="87"/>
        <v>0</v>
      </c>
      <c r="J349" s="9">
        <f t="shared" si="88"/>
        <v>0</v>
      </c>
      <c r="K349" s="9">
        <f t="shared" si="89"/>
        <v>0</v>
      </c>
      <c r="L349" s="9" cm="1">
        <f t="array" ref="L349">IF(M349,M349-G349,NA)</f>
        <v>44538</v>
      </c>
      <c r="M349" s="10">
        <v>44538</v>
      </c>
      <c r="N349" s="9">
        <v>104.09391340000001</v>
      </c>
      <c r="O349" s="12">
        <f t="shared" si="90"/>
        <v>44244</v>
      </c>
      <c r="P349" s="9">
        <f t="shared" si="101"/>
        <v>44538</v>
      </c>
      <c r="Q349" s="9">
        <f t="shared" si="91"/>
        <v>294</v>
      </c>
      <c r="R349" s="2">
        <v>44537</v>
      </c>
      <c r="S349" s="1" t="s">
        <v>1</v>
      </c>
      <c r="T349" s="1" t="s">
        <v>4</v>
      </c>
      <c r="U349" s="11">
        <f t="shared" si="92"/>
        <v>0</v>
      </c>
      <c r="Y349" s="11">
        <f t="shared" si="93"/>
        <v>0</v>
      </c>
      <c r="AC349" s="11">
        <f t="shared" si="94"/>
        <v>0</v>
      </c>
      <c r="AG349" s="11">
        <f t="shared" si="95"/>
        <v>0</v>
      </c>
      <c r="AJ349" s="2">
        <v>44244</v>
      </c>
      <c r="AL349" s="3">
        <f t="shared" si="96"/>
        <v>0</v>
      </c>
      <c r="AM349" s="3">
        <f t="shared" si="97"/>
        <v>-44538</v>
      </c>
      <c r="AN349" s="9">
        <v>294</v>
      </c>
      <c r="AO349" s="9">
        <f t="shared" si="98"/>
        <v>294</v>
      </c>
      <c r="AP349" s="9">
        <f t="shared" si="99"/>
        <v>294</v>
      </c>
      <c r="AQ349" s="3">
        <v>1</v>
      </c>
      <c r="AR349" s="3">
        <v>1</v>
      </c>
      <c r="AS349" s="9">
        <f t="shared" si="85"/>
        <v>2</v>
      </c>
      <c r="AT349" s="3">
        <v>22</v>
      </c>
      <c r="AU349" s="3" t="s">
        <v>16</v>
      </c>
      <c r="AV349" s="3">
        <v>1</v>
      </c>
      <c r="AW349" s="3" t="s">
        <v>17</v>
      </c>
      <c r="AX349" s="10">
        <v>44538</v>
      </c>
      <c r="AY349" s="9">
        <v>104.09391340000001</v>
      </c>
      <c r="AZ349" s="9">
        <v>2</v>
      </c>
      <c r="BA349" s="9">
        <f t="shared" si="100"/>
        <v>2</v>
      </c>
    </row>
    <row r="350" spans="1:53" ht="12.95" customHeight="1" x14ac:dyDescent="0.25">
      <c r="A350" s="1">
        <v>10324</v>
      </c>
      <c r="B350" s="1">
        <v>2</v>
      </c>
      <c r="C350" s="1">
        <v>1</v>
      </c>
      <c r="D350" s="1">
        <v>1</v>
      </c>
      <c r="E350" s="9">
        <f t="shared" si="86"/>
        <v>1</v>
      </c>
      <c r="F350" s="11" t="s">
        <v>2</v>
      </c>
      <c r="G350" s="10">
        <v>44537</v>
      </c>
      <c r="I350" s="9">
        <f t="shared" si="87"/>
        <v>0</v>
      </c>
      <c r="J350" s="9">
        <f t="shared" si="88"/>
        <v>0</v>
      </c>
      <c r="K350" s="9">
        <f t="shared" si="89"/>
        <v>0</v>
      </c>
      <c r="L350" s="9" cm="1">
        <f t="array" ref="L350">IF(M350,M350-G350,NA)</f>
        <v>1</v>
      </c>
      <c r="M350" s="10">
        <v>44538</v>
      </c>
      <c r="N350" s="9">
        <v>392.60711520000001</v>
      </c>
      <c r="O350" s="12">
        <f t="shared" si="90"/>
        <v>44463</v>
      </c>
      <c r="P350" s="9">
        <f t="shared" si="101"/>
        <v>44538</v>
      </c>
      <c r="Q350" s="9">
        <f t="shared" si="91"/>
        <v>75</v>
      </c>
      <c r="R350" s="2">
        <v>44537</v>
      </c>
      <c r="S350" s="1" t="s">
        <v>2</v>
      </c>
      <c r="T350" s="1" t="s">
        <v>5</v>
      </c>
      <c r="U350" s="11">
        <f t="shared" si="92"/>
        <v>1</v>
      </c>
      <c r="Y350" s="11">
        <f t="shared" si="93"/>
        <v>0</v>
      </c>
      <c r="AC350" s="11">
        <f t="shared" si="94"/>
        <v>0</v>
      </c>
      <c r="AG350" s="11">
        <f t="shared" si="95"/>
        <v>0</v>
      </c>
      <c r="AJ350" s="2">
        <v>44463</v>
      </c>
      <c r="AL350" s="3">
        <f t="shared" si="96"/>
        <v>0</v>
      </c>
      <c r="AM350" s="3">
        <f t="shared" si="97"/>
        <v>-44538</v>
      </c>
      <c r="AN350" s="9">
        <v>75</v>
      </c>
      <c r="AO350" s="9">
        <f t="shared" si="98"/>
        <v>75</v>
      </c>
      <c r="AP350" s="9">
        <f t="shared" si="99"/>
        <v>75</v>
      </c>
      <c r="AQ350" s="3">
        <v>1</v>
      </c>
      <c r="AR350" s="3">
        <v>1</v>
      </c>
      <c r="AS350" s="9">
        <f t="shared" si="85"/>
        <v>1</v>
      </c>
      <c r="AT350" s="3">
        <v>35</v>
      </c>
      <c r="AU350" s="3" t="s">
        <v>16</v>
      </c>
      <c r="AV350" s="3">
        <v>1</v>
      </c>
      <c r="AW350" s="3" t="s">
        <v>17</v>
      </c>
      <c r="AX350" s="10">
        <v>44538</v>
      </c>
      <c r="AY350" s="9">
        <v>392.60711520000001</v>
      </c>
      <c r="AZ350" s="9">
        <v>2</v>
      </c>
      <c r="BA350" s="9">
        <f t="shared" si="100"/>
        <v>1</v>
      </c>
    </row>
    <row r="351" spans="1:53" x14ac:dyDescent="0.25">
      <c r="A351" s="1">
        <v>10325</v>
      </c>
      <c r="B351" s="1">
        <v>2</v>
      </c>
      <c r="C351" s="1">
        <v>1</v>
      </c>
      <c r="D351" s="1">
        <v>1</v>
      </c>
      <c r="E351" s="9">
        <f t="shared" si="86"/>
        <v>0</v>
      </c>
      <c r="I351" s="9">
        <f t="shared" si="87"/>
        <v>0</v>
      </c>
      <c r="J351" s="9">
        <f t="shared" si="88"/>
        <v>0</v>
      </c>
      <c r="K351" s="9">
        <f t="shared" si="89"/>
        <v>0</v>
      </c>
      <c r="L351" s="9" cm="1">
        <f t="array" ref="L351">IF(M351,M351-G351,NA)</f>
        <v>44538</v>
      </c>
      <c r="M351" s="10">
        <v>44538</v>
      </c>
      <c r="N351" s="9">
        <v>34.765151299999999</v>
      </c>
      <c r="O351" s="12">
        <f t="shared" si="90"/>
        <v>44251</v>
      </c>
      <c r="P351" s="9">
        <f t="shared" si="101"/>
        <v>44538</v>
      </c>
      <c r="Q351" s="9">
        <f t="shared" si="91"/>
        <v>287</v>
      </c>
      <c r="R351" s="2">
        <v>44537</v>
      </c>
      <c r="S351" s="1" t="s">
        <v>1</v>
      </c>
      <c r="T351" s="1" t="s">
        <v>5</v>
      </c>
      <c r="U351" s="11">
        <f t="shared" si="92"/>
        <v>0</v>
      </c>
      <c r="Y351" s="11">
        <f t="shared" si="93"/>
        <v>0</v>
      </c>
      <c r="AC351" s="11">
        <f t="shared" si="94"/>
        <v>0</v>
      </c>
      <c r="AG351" s="11">
        <f t="shared" si="95"/>
        <v>0</v>
      </c>
      <c r="AJ351" s="2">
        <v>44251</v>
      </c>
      <c r="AL351" s="3">
        <f t="shared" si="96"/>
        <v>0</v>
      </c>
      <c r="AM351" s="3">
        <f t="shared" si="97"/>
        <v>-44538</v>
      </c>
      <c r="AN351" s="9">
        <v>287</v>
      </c>
      <c r="AO351" s="9">
        <f t="shared" si="98"/>
        <v>287</v>
      </c>
      <c r="AP351" s="9">
        <f t="shared" si="99"/>
        <v>287</v>
      </c>
      <c r="AQ351" s="3">
        <v>1</v>
      </c>
      <c r="AR351" s="3">
        <v>1</v>
      </c>
      <c r="AS351" s="9">
        <f t="shared" si="85"/>
        <v>2</v>
      </c>
      <c r="AT351" s="3">
        <v>37</v>
      </c>
      <c r="AU351" s="3" t="s">
        <v>16</v>
      </c>
      <c r="AV351" s="3">
        <v>1</v>
      </c>
      <c r="AW351" s="3" t="s">
        <v>17</v>
      </c>
      <c r="AX351" s="10">
        <v>44538</v>
      </c>
      <c r="AY351" s="9">
        <v>34.765151299999999</v>
      </c>
      <c r="AZ351" s="9">
        <v>2</v>
      </c>
      <c r="BA351" s="9">
        <f t="shared" si="100"/>
        <v>2</v>
      </c>
    </row>
    <row r="352" spans="1:53" x14ac:dyDescent="0.25">
      <c r="A352" s="1">
        <v>10326</v>
      </c>
      <c r="B352" s="1">
        <v>2</v>
      </c>
      <c r="C352" s="1">
        <v>1</v>
      </c>
      <c r="D352" s="1">
        <v>1</v>
      </c>
      <c r="E352" s="9">
        <f t="shared" si="86"/>
        <v>1</v>
      </c>
      <c r="F352" s="11" t="s">
        <v>2</v>
      </c>
      <c r="G352" s="10">
        <v>44537</v>
      </c>
      <c r="I352" s="9">
        <f t="shared" si="87"/>
        <v>0</v>
      </c>
      <c r="J352" s="9">
        <f t="shared" si="88"/>
        <v>0</v>
      </c>
      <c r="K352" s="9">
        <f t="shared" si="89"/>
        <v>0</v>
      </c>
      <c r="L352" s="9" cm="1">
        <f t="array" ref="L352">IF(M352,M352-G352,NA)</f>
        <v>1</v>
      </c>
      <c r="M352" s="10">
        <v>44538</v>
      </c>
      <c r="N352" s="9">
        <v>0</v>
      </c>
      <c r="O352" s="12">
        <f t="shared" si="90"/>
        <v>44244</v>
      </c>
      <c r="P352" s="9">
        <f t="shared" si="101"/>
        <v>44538</v>
      </c>
      <c r="Q352" s="9">
        <f t="shared" si="91"/>
        <v>294</v>
      </c>
      <c r="R352" s="2">
        <v>44537</v>
      </c>
      <c r="S352" s="1" t="s">
        <v>2</v>
      </c>
      <c r="T352" s="1" t="s">
        <v>5</v>
      </c>
      <c r="U352" s="11">
        <f t="shared" si="92"/>
        <v>1</v>
      </c>
      <c r="Y352" s="11">
        <f t="shared" si="93"/>
        <v>0</v>
      </c>
      <c r="AC352" s="11">
        <f t="shared" si="94"/>
        <v>0</v>
      </c>
      <c r="AG352" s="11">
        <f t="shared" si="95"/>
        <v>0</v>
      </c>
      <c r="AJ352" s="2">
        <v>44244</v>
      </c>
      <c r="AL352" s="3">
        <f t="shared" si="96"/>
        <v>0</v>
      </c>
      <c r="AM352" s="3">
        <f t="shared" si="97"/>
        <v>-44538</v>
      </c>
      <c r="AN352" s="9">
        <v>294</v>
      </c>
      <c r="AO352" s="9">
        <f t="shared" si="98"/>
        <v>294</v>
      </c>
      <c r="AP352" s="9">
        <f t="shared" si="99"/>
        <v>294</v>
      </c>
      <c r="AQ352" s="3">
        <v>1</v>
      </c>
      <c r="AR352" s="3">
        <v>1</v>
      </c>
      <c r="AS352" s="9">
        <f t="shared" si="85"/>
        <v>2</v>
      </c>
      <c r="AT352" s="3">
        <v>56</v>
      </c>
      <c r="AU352" s="3" t="s">
        <v>16</v>
      </c>
      <c r="AV352" s="3">
        <v>1</v>
      </c>
      <c r="AW352" s="3" t="s">
        <v>17</v>
      </c>
      <c r="AX352" s="10">
        <v>44538</v>
      </c>
      <c r="AY352" s="9">
        <v>0</v>
      </c>
      <c r="AZ352" s="9">
        <v>2</v>
      </c>
      <c r="BA352" s="9">
        <f t="shared" si="100"/>
        <v>2</v>
      </c>
    </row>
    <row r="353" spans="1:53" x14ac:dyDescent="0.25">
      <c r="A353" s="1">
        <v>10327</v>
      </c>
      <c r="B353" s="1">
        <v>2</v>
      </c>
      <c r="C353" s="1">
        <v>1</v>
      </c>
      <c r="D353" s="1">
        <v>1</v>
      </c>
      <c r="E353" s="9">
        <f t="shared" si="86"/>
        <v>0</v>
      </c>
      <c r="I353" s="9">
        <f t="shared" si="87"/>
        <v>0</v>
      </c>
      <c r="J353" s="9">
        <f t="shared" si="88"/>
        <v>1</v>
      </c>
      <c r="K353" s="9">
        <f t="shared" si="89"/>
        <v>0</v>
      </c>
      <c r="L353" s="9" cm="1">
        <f t="array" ref="L353">IF(M353,M353-G353,NA)</f>
        <v>44538</v>
      </c>
      <c r="M353" s="10">
        <v>44538</v>
      </c>
      <c r="N353" s="9">
        <v>234.70297160000001</v>
      </c>
      <c r="O353" s="12">
        <f t="shared" si="90"/>
        <v>0</v>
      </c>
      <c r="P353" s="9">
        <f t="shared" si="101"/>
        <v>162</v>
      </c>
      <c r="Q353" s="9">
        <f t="shared" si="91"/>
        <v>44538</v>
      </c>
      <c r="R353" s="2">
        <v>44537</v>
      </c>
      <c r="S353" s="1" t="s">
        <v>1</v>
      </c>
      <c r="T353" s="1" t="s">
        <v>5</v>
      </c>
      <c r="U353" s="11">
        <f t="shared" si="92"/>
        <v>0</v>
      </c>
      <c r="Y353" s="11">
        <f t="shared" si="93"/>
        <v>0</v>
      </c>
      <c r="AC353" s="11">
        <f t="shared" si="94"/>
        <v>0</v>
      </c>
      <c r="AG353" s="11">
        <f t="shared" si="95"/>
        <v>0</v>
      </c>
      <c r="AH353" s="2">
        <v>44376</v>
      </c>
      <c r="AL353" s="3">
        <f t="shared" si="96"/>
        <v>0</v>
      </c>
      <c r="AM353" s="3">
        <f t="shared" si="97"/>
        <v>-44538</v>
      </c>
      <c r="AN353" s="9">
        <v>44538</v>
      </c>
      <c r="AO353" s="9">
        <f t="shared" si="98"/>
        <v>44538</v>
      </c>
      <c r="AP353" s="9">
        <f t="shared" si="99"/>
        <v>44538</v>
      </c>
      <c r="AQ353" s="3">
        <v>0</v>
      </c>
      <c r="AR353" s="3">
        <v>0</v>
      </c>
      <c r="AS353" s="9">
        <f t="shared" si="85"/>
        <v>3</v>
      </c>
      <c r="AT353" s="3">
        <v>58</v>
      </c>
      <c r="AU353" s="3" t="s">
        <v>16</v>
      </c>
      <c r="AV353" s="3">
        <v>1</v>
      </c>
      <c r="AW353" s="3" t="s">
        <v>17</v>
      </c>
      <c r="AX353" s="10">
        <v>44538</v>
      </c>
      <c r="AY353" s="9">
        <v>234.70297160000001</v>
      </c>
      <c r="AZ353" s="9">
        <v>2</v>
      </c>
      <c r="BA353" s="9">
        <f t="shared" si="100"/>
        <v>3</v>
      </c>
    </row>
    <row r="354" spans="1:53" x14ac:dyDescent="0.25">
      <c r="A354" s="1">
        <v>10328</v>
      </c>
      <c r="B354" s="1">
        <v>2</v>
      </c>
      <c r="C354" s="1">
        <v>1</v>
      </c>
      <c r="D354" s="1">
        <v>1</v>
      </c>
      <c r="E354" s="9">
        <f t="shared" si="86"/>
        <v>1</v>
      </c>
      <c r="F354" s="11" t="s">
        <v>2</v>
      </c>
      <c r="G354" s="10">
        <v>44537</v>
      </c>
      <c r="I354" s="9">
        <f t="shared" si="87"/>
        <v>0</v>
      </c>
      <c r="J354" s="9">
        <f t="shared" si="88"/>
        <v>0</v>
      </c>
      <c r="K354" s="9">
        <f t="shared" si="89"/>
        <v>0</v>
      </c>
      <c r="L354" s="9" cm="1">
        <f t="array" ref="L354">IF(M354,M354-G354,NA)</f>
        <v>1</v>
      </c>
      <c r="M354" s="10">
        <v>44538</v>
      </c>
      <c r="N354" s="9">
        <v>34.215155500000002</v>
      </c>
      <c r="O354" s="12">
        <f t="shared" si="90"/>
        <v>0</v>
      </c>
      <c r="P354" s="9">
        <f t="shared" si="101"/>
        <v>44538</v>
      </c>
      <c r="Q354" s="9">
        <f t="shared" si="91"/>
        <v>44538</v>
      </c>
      <c r="R354" s="2">
        <v>44537</v>
      </c>
      <c r="S354" s="1" t="s">
        <v>2</v>
      </c>
      <c r="T354" s="1" t="s">
        <v>5</v>
      </c>
      <c r="U354" s="11">
        <f t="shared" si="92"/>
        <v>1</v>
      </c>
      <c r="Y354" s="11">
        <f t="shared" si="93"/>
        <v>0</v>
      </c>
      <c r="AC354" s="11">
        <f t="shared" si="94"/>
        <v>0</v>
      </c>
      <c r="AG354" s="11">
        <f t="shared" si="95"/>
        <v>0</v>
      </c>
      <c r="AL354" s="3">
        <f t="shared" si="96"/>
        <v>0</v>
      </c>
      <c r="AM354" s="3">
        <f t="shared" si="97"/>
        <v>-44538</v>
      </c>
      <c r="AN354" s="9">
        <v>44538</v>
      </c>
      <c r="AO354" s="9">
        <f t="shared" si="98"/>
        <v>44538</v>
      </c>
      <c r="AP354" s="9">
        <f t="shared" si="99"/>
        <v>44538</v>
      </c>
      <c r="AQ354" s="3">
        <v>0</v>
      </c>
      <c r="AR354" s="3">
        <v>0</v>
      </c>
      <c r="AS354" s="9">
        <f t="shared" si="85"/>
        <v>3</v>
      </c>
      <c r="AT354" s="3">
        <v>54</v>
      </c>
      <c r="AU354" s="3" t="s">
        <v>16</v>
      </c>
      <c r="AV354" s="3">
        <v>1</v>
      </c>
      <c r="AW354" s="3" t="s">
        <v>17</v>
      </c>
      <c r="AX354" s="10">
        <v>44538</v>
      </c>
      <c r="AY354" s="9">
        <v>34.215155500000002</v>
      </c>
      <c r="AZ354" s="9">
        <v>2</v>
      </c>
      <c r="BA354" s="9">
        <f t="shared" si="100"/>
        <v>3</v>
      </c>
    </row>
    <row r="355" spans="1:53" x14ac:dyDescent="0.25">
      <c r="A355" s="1">
        <v>10329</v>
      </c>
      <c r="B355" s="1">
        <v>2</v>
      </c>
      <c r="C355" s="1">
        <v>1</v>
      </c>
      <c r="D355" s="1">
        <v>1</v>
      </c>
      <c r="E355" s="9">
        <f t="shared" si="86"/>
        <v>0</v>
      </c>
      <c r="I355" s="9">
        <f t="shared" si="87"/>
        <v>0</v>
      </c>
      <c r="J355" s="9">
        <f t="shared" si="88"/>
        <v>1</v>
      </c>
      <c r="K355" s="9">
        <f t="shared" si="89"/>
        <v>0</v>
      </c>
      <c r="L355" s="9" cm="1">
        <f t="array" ref="L355">IF(M355,M355-G355,NA)</f>
        <v>44538</v>
      </c>
      <c r="M355" s="10">
        <v>44538</v>
      </c>
      <c r="N355" s="9">
        <v>2826.7707568999999</v>
      </c>
      <c r="O355" s="12">
        <f t="shared" si="90"/>
        <v>0</v>
      </c>
      <c r="P355" s="9">
        <f t="shared" si="101"/>
        <v>268</v>
      </c>
      <c r="Q355" s="9">
        <f t="shared" si="91"/>
        <v>44538</v>
      </c>
      <c r="R355" s="2">
        <v>44537</v>
      </c>
      <c r="S355" s="1" t="s">
        <v>1</v>
      </c>
      <c r="T355" s="1" t="s">
        <v>5</v>
      </c>
      <c r="U355" s="11">
        <f t="shared" si="92"/>
        <v>0</v>
      </c>
      <c r="Y355" s="11">
        <f t="shared" si="93"/>
        <v>0</v>
      </c>
      <c r="AC355" s="11">
        <f t="shared" si="94"/>
        <v>0</v>
      </c>
      <c r="AG355" s="11">
        <f t="shared" si="95"/>
        <v>0</v>
      </c>
      <c r="AH355" s="2">
        <v>44270</v>
      </c>
      <c r="AL355" s="3">
        <f t="shared" si="96"/>
        <v>0</v>
      </c>
      <c r="AM355" s="3">
        <f t="shared" si="97"/>
        <v>-44538</v>
      </c>
      <c r="AN355" s="9">
        <v>44538</v>
      </c>
      <c r="AO355" s="9">
        <f t="shared" si="98"/>
        <v>44538</v>
      </c>
      <c r="AP355" s="9">
        <f t="shared" si="99"/>
        <v>44538</v>
      </c>
      <c r="AQ355" s="3">
        <v>0</v>
      </c>
      <c r="AR355" s="3">
        <v>0</v>
      </c>
      <c r="AS355" s="9">
        <f t="shared" si="85"/>
        <v>3</v>
      </c>
      <c r="AT355" s="3">
        <v>47</v>
      </c>
      <c r="AU355" s="3" t="s">
        <v>16</v>
      </c>
      <c r="AV355" s="3">
        <v>1</v>
      </c>
      <c r="AW355" s="3" t="s">
        <v>19</v>
      </c>
      <c r="AX355" s="10">
        <v>44538</v>
      </c>
      <c r="AY355" s="9">
        <v>2826.7707568999999</v>
      </c>
      <c r="AZ355" s="9">
        <v>2</v>
      </c>
      <c r="BA355" s="9">
        <f t="shared" si="100"/>
        <v>3</v>
      </c>
    </row>
    <row r="356" spans="1:53" x14ac:dyDescent="0.25">
      <c r="A356" s="1">
        <v>10330</v>
      </c>
      <c r="B356" s="1">
        <v>2</v>
      </c>
      <c r="C356" s="1">
        <v>1</v>
      </c>
      <c r="D356" s="1">
        <v>1</v>
      </c>
      <c r="E356" s="9">
        <f t="shared" si="86"/>
        <v>1</v>
      </c>
      <c r="F356" s="11" t="s">
        <v>2</v>
      </c>
      <c r="G356" s="10">
        <v>44537</v>
      </c>
      <c r="I356" s="9">
        <f t="shared" si="87"/>
        <v>0</v>
      </c>
      <c r="J356" s="9">
        <f t="shared" si="88"/>
        <v>0</v>
      </c>
      <c r="K356" s="9">
        <f t="shared" si="89"/>
        <v>1</v>
      </c>
      <c r="L356" s="9" cm="1">
        <f t="array" ref="L356">IF(M356,M356-G356,NA)</f>
        <v>1</v>
      </c>
      <c r="M356" s="10">
        <v>44538</v>
      </c>
      <c r="N356" s="9">
        <v>1081.9370650000001</v>
      </c>
      <c r="O356" s="12">
        <f t="shared" si="90"/>
        <v>44536</v>
      </c>
      <c r="P356" s="9">
        <f t="shared" si="101"/>
        <v>44538</v>
      </c>
      <c r="Q356" s="9">
        <f t="shared" si="91"/>
        <v>2</v>
      </c>
      <c r="R356" s="2">
        <v>44537</v>
      </c>
      <c r="S356" s="1" t="s">
        <v>2</v>
      </c>
      <c r="T356" s="1" t="s">
        <v>5</v>
      </c>
      <c r="U356" s="11">
        <f t="shared" si="92"/>
        <v>1</v>
      </c>
      <c r="Y356" s="11">
        <f t="shared" si="93"/>
        <v>0</v>
      </c>
      <c r="AC356" s="11">
        <f t="shared" si="94"/>
        <v>0</v>
      </c>
      <c r="AG356" s="11">
        <f t="shared" si="95"/>
        <v>0</v>
      </c>
      <c r="AJ356" s="2">
        <v>44273</v>
      </c>
      <c r="AK356" s="2">
        <v>44536</v>
      </c>
      <c r="AL356" s="3">
        <f t="shared" si="96"/>
        <v>0</v>
      </c>
      <c r="AM356" s="3">
        <f t="shared" si="97"/>
        <v>-2</v>
      </c>
      <c r="AN356" s="9">
        <v>2</v>
      </c>
      <c r="AO356" s="9">
        <f t="shared" si="98"/>
        <v>265</v>
      </c>
      <c r="AP356" s="9">
        <f t="shared" si="99"/>
        <v>265</v>
      </c>
      <c r="AQ356" s="3">
        <v>1</v>
      </c>
      <c r="AR356" s="3">
        <v>1</v>
      </c>
      <c r="AS356" s="9">
        <f t="shared" si="85"/>
        <v>2</v>
      </c>
      <c r="AT356" s="3">
        <v>60</v>
      </c>
      <c r="AU356" s="3" t="s">
        <v>16</v>
      </c>
      <c r="AV356" s="3">
        <v>1</v>
      </c>
      <c r="AW356" s="3" t="s">
        <v>19</v>
      </c>
      <c r="AX356" s="10">
        <v>44538</v>
      </c>
      <c r="AY356" s="9">
        <v>1081.9370650000001</v>
      </c>
      <c r="AZ356" s="9">
        <v>2</v>
      </c>
      <c r="BA356" s="9">
        <f t="shared" si="100"/>
        <v>2</v>
      </c>
    </row>
    <row r="357" spans="1:53" ht="12.95" customHeight="1" x14ac:dyDescent="0.25">
      <c r="A357" s="1">
        <v>10331</v>
      </c>
      <c r="B357" s="1">
        <v>2</v>
      </c>
      <c r="C357" s="1">
        <v>1</v>
      </c>
      <c r="D357" s="1">
        <v>1</v>
      </c>
      <c r="E357" s="9">
        <f t="shared" si="86"/>
        <v>0</v>
      </c>
      <c r="I357" s="9">
        <f t="shared" si="87"/>
        <v>0</v>
      </c>
      <c r="J357" s="9">
        <f t="shared" si="88"/>
        <v>1</v>
      </c>
      <c r="K357" s="9">
        <f t="shared" si="89"/>
        <v>1</v>
      </c>
      <c r="L357" s="9" cm="1">
        <f t="array" ref="L357">IF(M357,M357-G357,NA)</f>
        <v>44538</v>
      </c>
      <c r="M357" s="10">
        <v>44538</v>
      </c>
      <c r="N357" s="9">
        <v>1125.7314772</v>
      </c>
      <c r="O357" s="12">
        <f t="shared" si="90"/>
        <v>44516</v>
      </c>
      <c r="P357" s="9">
        <f t="shared" si="101"/>
        <v>155</v>
      </c>
      <c r="Q357" s="9">
        <f t="shared" si="91"/>
        <v>22</v>
      </c>
      <c r="R357" s="2">
        <v>44537</v>
      </c>
      <c r="S357" s="1" t="s">
        <v>1</v>
      </c>
      <c r="T357" s="1" t="s">
        <v>5</v>
      </c>
      <c r="U357" s="11">
        <f t="shared" si="92"/>
        <v>0</v>
      </c>
      <c r="Y357" s="11">
        <f t="shared" si="93"/>
        <v>0</v>
      </c>
      <c r="AC357" s="11">
        <f t="shared" si="94"/>
        <v>0</v>
      </c>
      <c r="AG357" s="11">
        <f t="shared" si="95"/>
        <v>0</v>
      </c>
      <c r="AH357" s="2">
        <v>44383</v>
      </c>
      <c r="AJ357" s="2">
        <v>44249</v>
      </c>
      <c r="AK357" s="2">
        <v>44516</v>
      </c>
      <c r="AL357" s="3">
        <f t="shared" si="96"/>
        <v>1</v>
      </c>
      <c r="AM357" s="3">
        <f t="shared" si="97"/>
        <v>-22</v>
      </c>
      <c r="AN357" s="9">
        <v>22</v>
      </c>
      <c r="AO357" s="9">
        <f t="shared" si="98"/>
        <v>289</v>
      </c>
      <c r="AP357" s="9">
        <f t="shared" si="99"/>
        <v>22</v>
      </c>
      <c r="AQ357" s="3">
        <v>1</v>
      </c>
      <c r="AR357" s="3">
        <v>1</v>
      </c>
      <c r="AS357" s="9">
        <f t="shared" si="85"/>
        <v>1</v>
      </c>
      <c r="AT357" s="3">
        <v>53</v>
      </c>
      <c r="AU357" s="3" t="s">
        <v>16</v>
      </c>
      <c r="AV357" s="3">
        <v>1</v>
      </c>
      <c r="AW357" s="3" t="s">
        <v>17</v>
      </c>
      <c r="AX357" s="10">
        <v>44538</v>
      </c>
      <c r="AY357" s="9">
        <v>1125.7314772</v>
      </c>
      <c r="AZ357" s="9">
        <v>2</v>
      </c>
      <c r="BA357" s="9">
        <f t="shared" si="100"/>
        <v>1</v>
      </c>
    </row>
    <row r="358" spans="1:53" x14ac:dyDescent="0.25">
      <c r="A358" s="1">
        <v>10332</v>
      </c>
      <c r="B358" s="1">
        <v>2</v>
      </c>
      <c r="C358" s="1">
        <v>1</v>
      </c>
      <c r="D358" s="1">
        <v>1</v>
      </c>
      <c r="E358" s="9">
        <f t="shared" si="86"/>
        <v>1</v>
      </c>
      <c r="F358" s="11" t="s">
        <v>2</v>
      </c>
      <c r="G358" s="10">
        <v>44537</v>
      </c>
      <c r="I358" s="9">
        <f t="shared" si="87"/>
        <v>0</v>
      </c>
      <c r="J358" s="9">
        <f t="shared" si="88"/>
        <v>0</v>
      </c>
      <c r="K358" s="9">
        <f t="shared" si="89"/>
        <v>1</v>
      </c>
      <c r="L358" s="9" t="e" cm="1">
        <f t="array" ref="L358">IF(M358,M358-G358,NA)</f>
        <v>#NAME?</v>
      </c>
      <c r="M358" s="10"/>
      <c r="O358" s="12">
        <f t="shared" si="90"/>
        <v>44526</v>
      </c>
      <c r="P358" s="9">
        <f t="shared" si="101"/>
        <v>0</v>
      </c>
      <c r="Q358" s="9">
        <f t="shared" si="91"/>
        <v>-44526</v>
      </c>
      <c r="R358" s="2">
        <v>44537</v>
      </c>
      <c r="S358" s="1" t="s">
        <v>2</v>
      </c>
      <c r="T358" s="1" t="s">
        <v>5</v>
      </c>
      <c r="U358" s="11">
        <f t="shared" si="92"/>
        <v>1</v>
      </c>
      <c r="Y358" s="11">
        <f t="shared" si="93"/>
        <v>0</v>
      </c>
      <c r="AC358" s="11">
        <f t="shared" si="94"/>
        <v>0</v>
      </c>
      <c r="AG358" s="11">
        <f t="shared" si="95"/>
        <v>0</v>
      </c>
      <c r="AJ358" s="2">
        <v>44250</v>
      </c>
      <c r="AK358" s="2">
        <v>44526</v>
      </c>
      <c r="AL358" s="3">
        <f t="shared" si="96"/>
        <v>0</v>
      </c>
      <c r="AM358" s="3">
        <f t="shared" si="97"/>
        <v>44526</v>
      </c>
      <c r="AN358" s="9">
        <v>-44526</v>
      </c>
      <c r="AO358" s="9">
        <f t="shared" si="98"/>
        <v>-44250</v>
      </c>
      <c r="AP358" s="9">
        <f t="shared" si="99"/>
        <v>-44250</v>
      </c>
      <c r="AQ358" s="3">
        <v>1</v>
      </c>
      <c r="AR358" s="3">
        <v>1</v>
      </c>
      <c r="AS358" s="9">
        <f t="shared" si="85"/>
        <v>3</v>
      </c>
      <c r="AT358" s="3">
        <v>28</v>
      </c>
      <c r="AU358" s="3" t="s">
        <v>20</v>
      </c>
      <c r="AV358" s="1">
        <v>2</v>
      </c>
      <c r="AW358" s="3" t="s">
        <v>17</v>
      </c>
      <c r="AX358" s="10"/>
      <c r="AY358" s="9"/>
      <c r="AZ358" s="9"/>
      <c r="BA358" s="9">
        <f t="shared" si="100"/>
        <v>3</v>
      </c>
    </row>
    <row r="359" spans="1:53" x14ac:dyDescent="0.25">
      <c r="A359" s="1">
        <v>10333</v>
      </c>
      <c r="B359" s="1">
        <v>2</v>
      </c>
      <c r="C359" s="1">
        <v>1</v>
      </c>
      <c r="D359" s="1">
        <v>1</v>
      </c>
      <c r="E359" s="9">
        <f t="shared" si="86"/>
        <v>0</v>
      </c>
      <c r="I359" s="9">
        <f t="shared" si="87"/>
        <v>0</v>
      </c>
      <c r="J359" s="9">
        <f t="shared" si="88"/>
        <v>1</v>
      </c>
      <c r="K359" s="9">
        <f t="shared" si="89"/>
        <v>0</v>
      </c>
      <c r="L359" s="9" cm="1">
        <f t="array" ref="L359">IF(M359,M359-G359,NA)</f>
        <v>44538</v>
      </c>
      <c r="M359" s="10">
        <v>44538</v>
      </c>
      <c r="N359" s="9">
        <v>271.34574120000002</v>
      </c>
      <c r="O359" s="12">
        <f t="shared" si="90"/>
        <v>0</v>
      </c>
      <c r="P359" s="9">
        <f t="shared" si="101"/>
        <v>541</v>
      </c>
      <c r="Q359" s="9">
        <f t="shared" si="91"/>
        <v>44538</v>
      </c>
      <c r="R359" s="2">
        <v>44537</v>
      </c>
      <c r="S359" s="1" t="s">
        <v>1</v>
      </c>
      <c r="T359" s="1" t="s">
        <v>5</v>
      </c>
      <c r="U359" s="11">
        <f t="shared" si="92"/>
        <v>0</v>
      </c>
      <c r="Y359" s="11">
        <f t="shared" si="93"/>
        <v>0</v>
      </c>
      <c r="AC359" s="11">
        <f t="shared" si="94"/>
        <v>0</v>
      </c>
      <c r="AG359" s="11">
        <f t="shared" si="95"/>
        <v>0</v>
      </c>
      <c r="AH359" s="2">
        <v>43997</v>
      </c>
      <c r="AL359" s="3">
        <f t="shared" si="96"/>
        <v>0</v>
      </c>
      <c r="AM359" s="3">
        <f t="shared" si="97"/>
        <v>-44538</v>
      </c>
      <c r="AN359" s="9">
        <v>44538</v>
      </c>
      <c r="AO359" s="9">
        <f t="shared" si="98"/>
        <v>44538</v>
      </c>
      <c r="AP359" s="9">
        <f t="shared" si="99"/>
        <v>44538</v>
      </c>
      <c r="AQ359" s="3">
        <v>0</v>
      </c>
      <c r="AR359" s="3">
        <v>0</v>
      </c>
      <c r="AS359" s="9">
        <f t="shared" si="85"/>
        <v>3</v>
      </c>
      <c r="AT359" s="3">
        <v>39</v>
      </c>
      <c r="AU359" s="3" t="s">
        <v>16</v>
      </c>
      <c r="AV359" s="3">
        <v>1</v>
      </c>
      <c r="AW359" s="3" t="s">
        <v>19</v>
      </c>
      <c r="AX359" s="10">
        <v>44538</v>
      </c>
      <c r="AY359" s="9">
        <v>271.34574120000002</v>
      </c>
      <c r="AZ359" s="9">
        <v>2</v>
      </c>
      <c r="BA359" s="9">
        <f t="shared" si="100"/>
        <v>3</v>
      </c>
    </row>
    <row r="360" spans="1:53" x14ac:dyDescent="0.25">
      <c r="A360" s="1">
        <v>10334</v>
      </c>
      <c r="B360" s="1">
        <v>2</v>
      </c>
      <c r="C360" s="1">
        <v>1</v>
      </c>
      <c r="D360" s="1">
        <v>1</v>
      </c>
      <c r="E360" s="9">
        <f t="shared" si="86"/>
        <v>1</v>
      </c>
      <c r="F360" s="11" t="s">
        <v>2</v>
      </c>
      <c r="G360" s="10">
        <v>44538</v>
      </c>
      <c r="I360" s="9">
        <f t="shared" si="87"/>
        <v>0</v>
      </c>
      <c r="J360" s="9">
        <f t="shared" si="88"/>
        <v>0</v>
      </c>
      <c r="K360" s="9">
        <f t="shared" si="89"/>
        <v>1</v>
      </c>
      <c r="L360" s="9" cm="1">
        <f t="array" ref="L360">IF(M360,M360-G360,NA)</f>
        <v>0</v>
      </c>
      <c r="M360" s="10">
        <v>44538</v>
      </c>
      <c r="N360" s="9">
        <v>3316.0452627999998</v>
      </c>
      <c r="O360" s="12">
        <f t="shared" si="90"/>
        <v>44403</v>
      </c>
      <c r="P360" s="9">
        <f t="shared" si="101"/>
        <v>44538</v>
      </c>
      <c r="Q360" s="9">
        <f t="shared" si="91"/>
        <v>135</v>
      </c>
      <c r="R360" s="2">
        <v>44538</v>
      </c>
      <c r="S360" s="1" t="s">
        <v>2</v>
      </c>
      <c r="T360" s="1" t="s">
        <v>5</v>
      </c>
      <c r="U360" s="11">
        <f t="shared" si="92"/>
        <v>1</v>
      </c>
      <c r="Y360" s="11">
        <f t="shared" si="93"/>
        <v>0</v>
      </c>
      <c r="AC360" s="11">
        <f t="shared" si="94"/>
        <v>0</v>
      </c>
      <c r="AG360" s="11">
        <f t="shared" si="95"/>
        <v>0</v>
      </c>
      <c r="AJ360" s="2">
        <v>44370</v>
      </c>
      <c r="AK360" s="2">
        <v>44403</v>
      </c>
      <c r="AL360" s="3">
        <f t="shared" si="96"/>
        <v>1</v>
      </c>
      <c r="AM360" s="3">
        <f t="shared" si="97"/>
        <v>-135</v>
      </c>
      <c r="AN360" s="9">
        <v>135</v>
      </c>
      <c r="AO360" s="9">
        <f t="shared" si="98"/>
        <v>168</v>
      </c>
      <c r="AP360" s="9">
        <f t="shared" si="99"/>
        <v>135</v>
      </c>
      <c r="AQ360" s="3">
        <v>2</v>
      </c>
      <c r="AR360" s="3">
        <v>2</v>
      </c>
      <c r="AS360" s="9">
        <f t="shared" si="85"/>
        <v>1</v>
      </c>
      <c r="AT360" s="3">
        <v>26</v>
      </c>
      <c r="AU360" s="3" t="s">
        <v>16</v>
      </c>
      <c r="AV360" s="3">
        <v>1</v>
      </c>
      <c r="AW360" s="3" t="s">
        <v>17</v>
      </c>
      <c r="AX360" s="10">
        <v>44538</v>
      </c>
      <c r="AY360" s="9">
        <v>3316.0452627999998</v>
      </c>
      <c r="AZ360" s="9">
        <v>2</v>
      </c>
      <c r="BA360" s="9">
        <f t="shared" si="100"/>
        <v>1</v>
      </c>
    </row>
    <row r="361" spans="1:53" x14ac:dyDescent="0.25">
      <c r="A361" s="1">
        <v>10335</v>
      </c>
      <c r="B361" s="1">
        <v>2</v>
      </c>
      <c r="C361" s="1">
        <v>1</v>
      </c>
      <c r="D361" s="1">
        <v>1</v>
      </c>
      <c r="E361" s="9">
        <f t="shared" si="86"/>
        <v>1</v>
      </c>
      <c r="F361" s="11" t="s">
        <v>2</v>
      </c>
      <c r="G361" s="10">
        <v>44538</v>
      </c>
      <c r="I361" s="9">
        <f t="shared" si="87"/>
        <v>0</v>
      </c>
      <c r="J361" s="9">
        <f t="shared" si="88"/>
        <v>0</v>
      </c>
      <c r="K361" s="9">
        <f t="shared" si="89"/>
        <v>0</v>
      </c>
      <c r="L361" s="9" cm="1">
        <f t="array" ref="L361">IF(M361,M361-G361,NA)</f>
        <v>0</v>
      </c>
      <c r="M361" s="10">
        <v>44538</v>
      </c>
      <c r="N361" s="9">
        <v>106.7931134</v>
      </c>
      <c r="O361" s="12">
        <f t="shared" si="90"/>
        <v>44250</v>
      </c>
      <c r="P361" s="9">
        <f t="shared" si="101"/>
        <v>44538</v>
      </c>
      <c r="Q361" s="9">
        <f t="shared" si="91"/>
        <v>288</v>
      </c>
      <c r="R361" s="2">
        <v>44538</v>
      </c>
      <c r="S361" s="1" t="s">
        <v>2</v>
      </c>
      <c r="T361" s="1" t="s">
        <v>5</v>
      </c>
      <c r="U361" s="11">
        <f t="shared" si="92"/>
        <v>1</v>
      </c>
      <c r="Y361" s="11">
        <f t="shared" si="93"/>
        <v>0</v>
      </c>
      <c r="AC361" s="11">
        <f t="shared" si="94"/>
        <v>0</v>
      </c>
      <c r="AG361" s="11">
        <f t="shared" si="95"/>
        <v>0</v>
      </c>
      <c r="AJ361" s="2">
        <v>44250</v>
      </c>
      <c r="AL361" s="3">
        <f t="shared" si="96"/>
        <v>0</v>
      </c>
      <c r="AM361" s="3">
        <f t="shared" si="97"/>
        <v>-44538</v>
      </c>
      <c r="AN361" s="9">
        <v>288</v>
      </c>
      <c r="AO361" s="9">
        <f t="shared" si="98"/>
        <v>288</v>
      </c>
      <c r="AP361" s="9">
        <f t="shared" si="99"/>
        <v>288</v>
      </c>
      <c r="AQ361" s="3">
        <v>1</v>
      </c>
      <c r="AR361" s="3">
        <v>1</v>
      </c>
      <c r="AS361" s="9">
        <f t="shared" si="85"/>
        <v>2</v>
      </c>
      <c r="AT361" s="3">
        <v>24</v>
      </c>
      <c r="AU361" s="3" t="s">
        <v>16</v>
      </c>
      <c r="AV361" s="3">
        <v>1</v>
      </c>
      <c r="AW361" s="3" t="s">
        <v>17</v>
      </c>
      <c r="AX361" s="10">
        <v>44538</v>
      </c>
      <c r="AY361" s="9">
        <v>106.7931134</v>
      </c>
      <c r="AZ361" s="9">
        <v>2</v>
      </c>
      <c r="BA361" s="9">
        <f t="shared" si="100"/>
        <v>2</v>
      </c>
    </row>
    <row r="362" spans="1:53" x14ac:dyDescent="0.25">
      <c r="A362" s="1">
        <v>10336</v>
      </c>
      <c r="B362" s="1">
        <v>2</v>
      </c>
      <c r="C362" s="1">
        <v>1</v>
      </c>
      <c r="D362" s="1">
        <v>1</v>
      </c>
      <c r="E362" s="9">
        <f t="shared" si="86"/>
        <v>0</v>
      </c>
      <c r="I362" s="9">
        <f t="shared" si="87"/>
        <v>0</v>
      </c>
      <c r="J362" s="9">
        <f t="shared" si="88"/>
        <v>1</v>
      </c>
      <c r="K362" s="9">
        <f t="shared" si="89"/>
        <v>0</v>
      </c>
      <c r="L362" s="9" cm="1">
        <f t="array" ref="L362">IF(M362,M362-G362,NA)</f>
        <v>44538</v>
      </c>
      <c r="M362" s="10">
        <v>44538</v>
      </c>
      <c r="N362" s="9">
        <v>1748.0106152999999</v>
      </c>
      <c r="O362" s="12">
        <f t="shared" si="90"/>
        <v>44244</v>
      </c>
      <c r="P362" s="9">
        <f t="shared" si="101"/>
        <v>159</v>
      </c>
      <c r="Q362" s="9">
        <f t="shared" si="91"/>
        <v>294</v>
      </c>
      <c r="R362" s="2">
        <v>44538</v>
      </c>
      <c r="S362" s="1" t="s">
        <v>1</v>
      </c>
      <c r="T362" s="1" t="s">
        <v>5</v>
      </c>
      <c r="U362" s="11">
        <f t="shared" si="92"/>
        <v>0</v>
      </c>
      <c r="Y362" s="11">
        <f t="shared" si="93"/>
        <v>0</v>
      </c>
      <c r="AC362" s="11">
        <f t="shared" si="94"/>
        <v>0</v>
      </c>
      <c r="AG362" s="11">
        <f t="shared" si="95"/>
        <v>0</v>
      </c>
      <c r="AH362" s="2">
        <v>44379</v>
      </c>
      <c r="AJ362" s="2">
        <v>44244</v>
      </c>
      <c r="AL362" s="3">
        <f t="shared" si="96"/>
        <v>0</v>
      </c>
      <c r="AM362" s="3">
        <f t="shared" si="97"/>
        <v>-44538</v>
      </c>
      <c r="AN362" s="9">
        <v>294</v>
      </c>
      <c r="AO362" s="9">
        <f t="shared" si="98"/>
        <v>294</v>
      </c>
      <c r="AP362" s="9">
        <f t="shared" si="99"/>
        <v>294</v>
      </c>
      <c r="AQ362" s="3">
        <v>1</v>
      </c>
      <c r="AR362" s="3">
        <v>1</v>
      </c>
      <c r="AS362" s="9">
        <f t="shared" si="85"/>
        <v>2</v>
      </c>
      <c r="AT362" s="3">
        <v>22</v>
      </c>
      <c r="AU362" s="3" t="s">
        <v>16</v>
      </c>
      <c r="AV362" s="3">
        <v>1</v>
      </c>
      <c r="AW362" s="3" t="s">
        <v>17</v>
      </c>
      <c r="AX362" s="10">
        <v>44538</v>
      </c>
      <c r="AY362" s="9">
        <v>1748.0106152999999</v>
      </c>
      <c r="AZ362" s="9">
        <v>2</v>
      </c>
      <c r="BA362" s="9">
        <f t="shared" si="100"/>
        <v>2</v>
      </c>
    </row>
    <row r="363" spans="1:53" ht="12.75" customHeight="1" x14ac:dyDescent="0.25">
      <c r="A363" s="1">
        <v>10337</v>
      </c>
      <c r="B363" s="1">
        <v>2</v>
      </c>
      <c r="C363" s="1">
        <v>1</v>
      </c>
      <c r="D363" s="1">
        <v>1</v>
      </c>
      <c r="E363" s="9">
        <f t="shared" si="86"/>
        <v>0</v>
      </c>
      <c r="I363" s="9">
        <f t="shared" si="87"/>
        <v>0</v>
      </c>
      <c r="J363" s="9">
        <f t="shared" si="88"/>
        <v>1</v>
      </c>
      <c r="K363" s="9">
        <f t="shared" si="89"/>
        <v>0</v>
      </c>
      <c r="L363" s="9" cm="1">
        <f t="array" ref="L363">IF(M363,M363-G363,NA)</f>
        <v>44538</v>
      </c>
      <c r="M363" s="10">
        <v>44538</v>
      </c>
      <c r="N363" s="9">
        <v>908.65139480000005</v>
      </c>
      <c r="O363" s="12">
        <f t="shared" si="90"/>
        <v>0</v>
      </c>
      <c r="P363" s="9">
        <f t="shared" si="101"/>
        <v>182</v>
      </c>
      <c r="Q363" s="9">
        <f t="shared" si="91"/>
        <v>44538</v>
      </c>
      <c r="R363" s="2">
        <v>44538</v>
      </c>
      <c r="S363" s="1" t="s">
        <v>1</v>
      </c>
      <c r="T363" s="1" t="s">
        <v>5</v>
      </c>
      <c r="U363" s="11">
        <f t="shared" si="92"/>
        <v>0</v>
      </c>
      <c r="Y363" s="11">
        <f t="shared" si="93"/>
        <v>0</v>
      </c>
      <c r="AC363" s="11">
        <f t="shared" si="94"/>
        <v>0</v>
      </c>
      <c r="AG363" s="11">
        <f t="shared" si="95"/>
        <v>0</v>
      </c>
      <c r="AH363" s="2">
        <v>44356</v>
      </c>
      <c r="AL363" s="3">
        <f t="shared" si="96"/>
        <v>0</v>
      </c>
      <c r="AM363" s="3">
        <f t="shared" si="97"/>
        <v>-44538</v>
      </c>
      <c r="AN363" s="9">
        <v>44538</v>
      </c>
      <c r="AO363" s="9">
        <f t="shared" si="98"/>
        <v>44538</v>
      </c>
      <c r="AP363" s="9">
        <f t="shared" si="99"/>
        <v>44538</v>
      </c>
      <c r="AQ363" s="3">
        <v>0</v>
      </c>
      <c r="AR363" s="3">
        <v>0</v>
      </c>
      <c r="AS363" s="9">
        <f t="shared" si="85"/>
        <v>3</v>
      </c>
      <c r="AT363" s="3">
        <v>28</v>
      </c>
      <c r="AU363" s="3" t="s">
        <v>16</v>
      </c>
      <c r="AV363" s="3">
        <v>1</v>
      </c>
      <c r="AW363" s="3" t="s">
        <v>17</v>
      </c>
      <c r="AX363" s="10">
        <v>44538</v>
      </c>
      <c r="AY363" s="9">
        <v>908.65139480000005</v>
      </c>
      <c r="AZ363" s="9">
        <v>2</v>
      </c>
      <c r="BA363" s="9">
        <f t="shared" si="100"/>
        <v>3</v>
      </c>
    </row>
    <row r="364" spans="1:53" x14ac:dyDescent="0.25">
      <c r="A364" s="1">
        <v>10338</v>
      </c>
      <c r="B364" s="1">
        <v>2</v>
      </c>
      <c r="C364" s="1">
        <v>1</v>
      </c>
      <c r="D364" s="1">
        <v>1</v>
      </c>
      <c r="E364" s="9">
        <f t="shared" si="86"/>
        <v>1</v>
      </c>
      <c r="F364" s="11" t="s">
        <v>2</v>
      </c>
      <c r="G364" s="10">
        <v>44538</v>
      </c>
      <c r="I364" s="9">
        <f t="shared" si="87"/>
        <v>0</v>
      </c>
      <c r="J364" s="9">
        <f t="shared" si="88"/>
        <v>0</v>
      </c>
      <c r="K364" s="9">
        <f t="shared" si="89"/>
        <v>0</v>
      </c>
      <c r="L364" s="9" cm="1">
        <f t="array" ref="L364">IF(M364,M364-G364,NA)</f>
        <v>0</v>
      </c>
      <c r="M364" s="10">
        <v>44538</v>
      </c>
      <c r="N364" s="9">
        <v>2518.7436158999999</v>
      </c>
      <c r="O364" s="12">
        <f t="shared" si="90"/>
        <v>44523</v>
      </c>
      <c r="P364" s="9">
        <f t="shared" si="101"/>
        <v>44538</v>
      </c>
      <c r="Q364" s="9">
        <f t="shared" si="91"/>
        <v>15</v>
      </c>
      <c r="R364" s="2">
        <v>44538</v>
      </c>
      <c r="S364" s="1" t="s">
        <v>2</v>
      </c>
      <c r="T364" s="1" t="s">
        <v>5</v>
      </c>
      <c r="U364" s="11">
        <f t="shared" si="92"/>
        <v>1</v>
      </c>
      <c r="Y364" s="11">
        <f t="shared" si="93"/>
        <v>0</v>
      </c>
      <c r="AC364" s="11">
        <f t="shared" si="94"/>
        <v>0</v>
      </c>
      <c r="AG364" s="11">
        <f t="shared" si="95"/>
        <v>0</v>
      </c>
      <c r="AJ364" s="2">
        <v>44523</v>
      </c>
      <c r="AL364" s="3">
        <f t="shared" si="96"/>
        <v>0</v>
      </c>
      <c r="AM364" s="3">
        <f t="shared" si="97"/>
        <v>-44538</v>
      </c>
      <c r="AN364" s="9">
        <v>15</v>
      </c>
      <c r="AO364" s="9">
        <f t="shared" si="98"/>
        <v>15</v>
      </c>
      <c r="AP364" s="9">
        <f t="shared" si="99"/>
        <v>15</v>
      </c>
      <c r="AQ364" s="3">
        <v>1</v>
      </c>
      <c r="AR364" s="3">
        <v>1</v>
      </c>
      <c r="AS364" s="9">
        <f t="shared" si="85"/>
        <v>1</v>
      </c>
      <c r="AT364" s="3">
        <v>44</v>
      </c>
      <c r="AU364" s="3" t="s">
        <v>16</v>
      </c>
      <c r="AV364" s="3">
        <v>1</v>
      </c>
      <c r="AW364" s="3" t="s">
        <v>17</v>
      </c>
      <c r="AX364" s="10">
        <v>44538</v>
      </c>
      <c r="AY364" s="9">
        <v>2518.7436158999999</v>
      </c>
      <c r="AZ364" s="9">
        <v>2</v>
      </c>
      <c r="BA364" s="9">
        <f t="shared" si="100"/>
        <v>1</v>
      </c>
    </row>
    <row r="365" spans="1:53" x14ac:dyDescent="0.25">
      <c r="A365" s="1">
        <v>10339</v>
      </c>
      <c r="B365" s="1">
        <v>2</v>
      </c>
      <c r="C365" s="1">
        <v>1</v>
      </c>
      <c r="D365" s="1">
        <v>1</v>
      </c>
      <c r="E365" s="9">
        <f t="shared" si="86"/>
        <v>0</v>
      </c>
      <c r="I365" s="9">
        <f t="shared" si="87"/>
        <v>0</v>
      </c>
      <c r="J365" s="9">
        <f t="shared" si="88"/>
        <v>0</v>
      </c>
      <c r="K365" s="9">
        <f t="shared" si="89"/>
        <v>0</v>
      </c>
      <c r="L365" s="9" cm="1">
        <f t="array" ref="L365">IF(M365,M365-G365,NA)</f>
        <v>44538</v>
      </c>
      <c r="M365" s="10">
        <v>44538</v>
      </c>
      <c r="N365" s="9">
        <v>6514.0860708999999</v>
      </c>
      <c r="O365" s="12">
        <f t="shared" si="90"/>
        <v>44244</v>
      </c>
      <c r="P365" s="9">
        <f t="shared" si="101"/>
        <v>44538</v>
      </c>
      <c r="Q365" s="9">
        <f t="shared" si="91"/>
        <v>294</v>
      </c>
      <c r="R365" s="2">
        <v>44538</v>
      </c>
      <c r="S365" s="1" t="s">
        <v>1</v>
      </c>
      <c r="T365" s="1" t="s">
        <v>5</v>
      </c>
      <c r="U365" s="11">
        <f t="shared" si="92"/>
        <v>0</v>
      </c>
      <c r="Y365" s="11">
        <f t="shared" si="93"/>
        <v>0</v>
      </c>
      <c r="AC365" s="11">
        <f t="shared" si="94"/>
        <v>0</v>
      </c>
      <c r="AG365" s="11">
        <f t="shared" si="95"/>
        <v>0</v>
      </c>
      <c r="AJ365" s="2">
        <v>44244</v>
      </c>
      <c r="AL365" s="3">
        <f t="shared" si="96"/>
        <v>0</v>
      </c>
      <c r="AM365" s="3">
        <f t="shared" si="97"/>
        <v>-44538</v>
      </c>
      <c r="AN365" s="9">
        <v>294</v>
      </c>
      <c r="AO365" s="9">
        <f t="shared" si="98"/>
        <v>294</v>
      </c>
      <c r="AP365" s="9">
        <f t="shared" si="99"/>
        <v>294</v>
      </c>
      <c r="AQ365" s="3">
        <v>1</v>
      </c>
      <c r="AR365" s="3">
        <v>1</v>
      </c>
      <c r="AS365" s="9">
        <f t="shared" si="85"/>
        <v>2</v>
      </c>
      <c r="AT365" s="3">
        <v>44</v>
      </c>
      <c r="AU365" s="3" t="s">
        <v>16</v>
      </c>
      <c r="AV365" s="3">
        <v>1</v>
      </c>
      <c r="AW365" s="3" t="s">
        <v>17</v>
      </c>
      <c r="AX365" s="10">
        <v>44538</v>
      </c>
      <c r="AY365" s="9">
        <v>6514.0860708999999</v>
      </c>
      <c r="AZ365" s="9">
        <v>2</v>
      </c>
      <c r="BA365" s="9">
        <f t="shared" si="100"/>
        <v>2</v>
      </c>
    </row>
    <row r="366" spans="1:53" x14ac:dyDescent="0.25">
      <c r="A366" s="1">
        <v>10340</v>
      </c>
      <c r="B366" s="1">
        <v>2</v>
      </c>
      <c r="C366" s="1">
        <v>1</v>
      </c>
      <c r="D366" s="1">
        <v>1</v>
      </c>
      <c r="E366" s="9">
        <f t="shared" si="86"/>
        <v>1</v>
      </c>
      <c r="F366" s="11" t="s">
        <v>2</v>
      </c>
      <c r="G366" s="10">
        <v>44538</v>
      </c>
      <c r="I366" s="9">
        <f t="shared" si="87"/>
        <v>0</v>
      </c>
      <c r="J366" s="9">
        <f t="shared" si="88"/>
        <v>0</v>
      </c>
      <c r="K366" s="9">
        <f t="shared" si="89"/>
        <v>0</v>
      </c>
      <c r="L366" s="9" cm="1">
        <f t="array" ref="L366">IF(M366,M366-G366,NA)</f>
        <v>0</v>
      </c>
      <c r="M366" s="10">
        <v>44538</v>
      </c>
      <c r="N366" s="9">
        <v>751.5946649</v>
      </c>
      <c r="O366" s="12">
        <f t="shared" si="90"/>
        <v>44270</v>
      </c>
      <c r="P366" s="9">
        <f t="shared" si="101"/>
        <v>44538</v>
      </c>
      <c r="Q366" s="9">
        <f t="shared" si="91"/>
        <v>268</v>
      </c>
      <c r="R366" s="2">
        <v>44538</v>
      </c>
      <c r="S366" s="1" t="s">
        <v>2</v>
      </c>
      <c r="T366" s="1" t="s">
        <v>5</v>
      </c>
      <c r="U366" s="11">
        <f t="shared" si="92"/>
        <v>1</v>
      </c>
      <c r="Y366" s="11">
        <f t="shared" si="93"/>
        <v>0</v>
      </c>
      <c r="AC366" s="11">
        <f t="shared" si="94"/>
        <v>0</v>
      </c>
      <c r="AG366" s="11">
        <f t="shared" si="95"/>
        <v>0</v>
      </c>
      <c r="AJ366" s="2">
        <v>44270</v>
      </c>
      <c r="AL366" s="3">
        <f t="shared" si="96"/>
        <v>0</v>
      </c>
      <c r="AM366" s="3">
        <f t="shared" si="97"/>
        <v>-44538</v>
      </c>
      <c r="AN366" s="9">
        <v>268</v>
      </c>
      <c r="AO366" s="9">
        <f t="shared" si="98"/>
        <v>268</v>
      </c>
      <c r="AP366" s="9">
        <f t="shared" si="99"/>
        <v>268</v>
      </c>
      <c r="AQ366" s="3">
        <v>1</v>
      </c>
      <c r="AR366" s="3">
        <v>1</v>
      </c>
      <c r="AS366" s="9">
        <f t="shared" si="85"/>
        <v>2</v>
      </c>
      <c r="AT366" s="3">
        <v>27</v>
      </c>
      <c r="AU366" s="3" t="s">
        <v>16</v>
      </c>
      <c r="AV366" s="3">
        <v>1</v>
      </c>
      <c r="AW366" s="3" t="s">
        <v>17</v>
      </c>
      <c r="AX366" s="10">
        <v>44538</v>
      </c>
      <c r="AY366" s="9">
        <v>751.5946649</v>
      </c>
      <c r="AZ366" s="9">
        <v>2</v>
      </c>
      <c r="BA366" s="9">
        <f t="shared" si="100"/>
        <v>2</v>
      </c>
    </row>
    <row r="367" spans="1:53" x14ac:dyDescent="0.25">
      <c r="A367" s="1">
        <v>10341</v>
      </c>
      <c r="B367" s="1">
        <v>2</v>
      </c>
      <c r="C367" s="1">
        <v>1</v>
      </c>
      <c r="D367" s="1">
        <v>1</v>
      </c>
      <c r="E367" s="9">
        <f t="shared" si="86"/>
        <v>0</v>
      </c>
      <c r="I367" s="9">
        <f t="shared" si="87"/>
        <v>0</v>
      </c>
      <c r="J367" s="9">
        <f t="shared" si="88"/>
        <v>0</v>
      </c>
      <c r="K367" s="9">
        <f t="shared" si="89"/>
        <v>1</v>
      </c>
      <c r="L367" s="9" cm="1">
        <f t="array" ref="L367">IF(M367,M367-G367,NA)</f>
        <v>44538</v>
      </c>
      <c r="M367" s="10">
        <v>44538</v>
      </c>
      <c r="N367" s="9">
        <v>4294.7071824000004</v>
      </c>
      <c r="O367" s="12">
        <f t="shared" si="90"/>
        <v>44484</v>
      </c>
      <c r="P367" s="9">
        <f t="shared" si="101"/>
        <v>44538</v>
      </c>
      <c r="Q367" s="9">
        <f t="shared" si="91"/>
        <v>54</v>
      </c>
      <c r="R367" s="2">
        <v>44538</v>
      </c>
      <c r="S367" s="1" t="s">
        <v>1</v>
      </c>
      <c r="T367" s="1" t="s">
        <v>5</v>
      </c>
      <c r="U367" s="11">
        <f t="shared" si="92"/>
        <v>0</v>
      </c>
      <c r="Y367" s="11">
        <f t="shared" si="93"/>
        <v>0</v>
      </c>
      <c r="AC367" s="11">
        <f t="shared" si="94"/>
        <v>0</v>
      </c>
      <c r="AG367" s="11">
        <f t="shared" si="95"/>
        <v>0</v>
      </c>
      <c r="AJ367" s="2">
        <v>44454</v>
      </c>
      <c r="AK367" s="2">
        <v>44484</v>
      </c>
      <c r="AL367" s="3">
        <f t="shared" si="96"/>
        <v>1</v>
      </c>
      <c r="AM367" s="3">
        <f t="shared" si="97"/>
        <v>-54</v>
      </c>
      <c r="AN367" s="9">
        <v>54</v>
      </c>
      <c r="AO367" s="9">
        <f t="shared" si="98"/>
        <v>84</v>
      </c>
      <c r="AP367" s="9">
        <f t="shared" si="99"/>
        <v>54</v>
      </c>
      <c r="AQ367" s="3">
        <v>2</v>
      </c>
      <c r="AR367" s="3">
        <v>2</v>
      </c>
      <c r="AS367" s="9">
        <f t="shared" si="85"/>
        <v>1</v>
      </c>
      <c r="AT367" s="3">
        <v>30</v>
      </c>
      <c r="AU367" s="3" t="s">
        <v>16</v>
      </c>
      <c r="AV367" s="3">
        <v>1</v>
      </c>
      <c r="AW367" s="3" t="s">
        <v>17</v>
      </c>
      <c r="AX367" s="10">
        <v>44538</v>
      </c>
      <c r="AY367" s="9">
        <v>4294.7071824000004</v>
      </c>
      <c r="AZ367" s="9">
        <v>2</v>
      </c>
      <c r="BA367" s="9">
        <f t="shared" si="100"/>
        <v>1</v>
      </c>
    </row>
    <row r="368" spans="1:53" ht="12.95" customHeight="1" x14ac:dyDescent="0.25">
      <c r="A368" s="1">
        <v>10342</v>
      </c>
      <c r="B368" s="1">
        <v>2</v>
      </c>
      <c r="C368" s="1">
        <v>1</v>
      </c>
      <c r="D368" s="1">
        <v>1</v>
      </c>
      <c r="E368" s="9">
        <f t="shared" si="86"/>
        <v>0</v>
      </c>
      <c r="I368" s="9">
        <f t="shared" si="87"/>
        <v>0</v>
      </c>
      <c r="J368" s="9">
        <f t="shared" si="88"/>
        <v>0</v>
      </c>
      <c r="K368" s="9">
        <f t="shared" si="89"/>
        <v>0</v>
      </c>
      <c r="L368" s="9" cm="1">
        <f t="array" ref="L368">IF(M368,M368-G368,NA)</f>
        <v>44538</v>
      </c>
      <c r="M368" s="10">
        <v>44538</v>
      </c>
      <c r="N368" s="9">
        <v>1745.0597711</v>
      </c>
      <c r="O368" s="12">
        <f t="shared" si="90"/>
        <v>44301</v>
      </c>
      <c r="P368" s="9">
        <f t="shared" si="101"/>
        <v>44538</v>
      </c>
      <c r="Q368" s="9">
        <f t="shared" si="91"/>
        <v>237</v>
      </c>
      <c r="R368" s="2">
        <v>44538</v>
      </c>
      <c r="S368" s="1" t="s">
        <v>1</v>
      </c>
      <c r="T368" s="1" t="s">
        <v>5</v>
      </c>
      <c r="U368" s="11">
        <f t="shared" si="92"/>
        <v>0</v>
      </c>
      <c r="Y368" s="11">
        <f t="shared" si="93"/>
        <v>0</v>
      </c>
      <c r="AC368" s="11">
        <f t="shared" si="94"/>
        <v>0</v>
      </c>
      <c r="AG368" s="11">
        <f t="shared" si="95"/>
        <v>0</v>
      </c>
      <c r="AJ368" s="2">
        <v>44301</v>
      </c>
      <c r="AL368" s="3">
        <f t="shared" si="96"/>
        <v>0</v>
      </c>
      <c r="AM368" s="3">
        <f t="shared" si="97"/>
        <v>-44538</v>
      </c>
      <c r="AN368" s="9">
        <v>237</v>
      </c>
      <c r="AO368" s="9">
        <f t="shared" si="98"/>
        <v>237</v>
      </c>
      <c r="AP368" s="9">
        <f t="shared" si="99"/>
        <v>237</v>
      </c>
      <c r="AQ368" s="3">
        <v>1</v>
      </c>
      <c r="AR368" s="3">
        <v>1</v>
      </c>
      <c r="AS368" s="9">
        <f t="shared" si="85"/>
        <v>2</v>
      </c>
      <c r="AT368" s="3">
        <v>30</v>
      </c>
      <c r="AU368" s="3" t="s">
        <v>15</v>
      </c>
      <c r="AV368" s="3">
        <v>1</v>
      </c>
      <c r="AW368" s="3" t="s">
        <v>19</v>
      </c>
      <c r="AX368" s="10">
        <v>44538</v>
      </c>
      <c r="AY368" s="9">
        <v>1745.0597711</v>
      </c>
      <c r="AZ368" s="9">
        <v>2</v>
      </c>
      <c r="BA368" s="9">
        <f t="shared" si="100"/>
        <v>2</v>
      </c>
    </row>
    <row r="369" spans="1:53" ht="12.95" customHeight="1" x14ac:dyDescent="0.25">
      <c r="A369" s="1">
        <v>10343</v>
      </c>
      <c r="B369" s="1">
        <v>2</v>
      </c>
      <c r="C369" s="1">
        <v>1</v>
      </c>
      <c r="D369" s="1">
        <v>1</v>
      </c>
      <c r="E369" s="9">
        <f t="shared" si="86"/>
        <v>0</v>
      </c>
      <c r="I369" s="9">
        <f t="shared" si="87"/>
        <v>0</v>
      </c>
      <c r="J369" s="9">
        <f t="shared" si="88"/>
        <v>0</v>
      </c>
      <c r="K369" s="9">
        <f t="shared" si="89"/>
        <v>0</v>
      </c>
      <c r="L369" s="9" t="e" cm="1">
        <f t="array" ref="L369">IF(M369,M369-G369,NA)</f>
        <v>#NAME?</v>
      </c>
      <c r="M369" s="10"/>
      <c r="O369" s="12">
        <f t="shared" si="90"/>
        <v>44529</v>
      </c>
      <c r="P369" s="9">
        <f t="shared" si="101"/>
        <v>0</v>
      </c>
      <c r="Q369" s="9">
        <f t="shared" si="91"/>
        <v>-44529</v>
      </c>
      <c r="R369" s="2">
        <v>44538</v>
      </c>
      <c r="S369" s="1" t="s">
        <v>1</v>
      </c>
      <c r="T369" s="1" t="s">
        <v>5</v>
      </c>
      <c r="U369" s="11">
        <f t="shared" si="92"/>
        <v>0</v>
      </c>
      <c r="V369" s="2">
        <v>44560</v>
      </c>
      <c r="W369" s="1" t="s">
        <v>1</v>
      </c>
      <c r="X369" s="1" t="s">
        <v>5</v>
      </c>
      <c r="Y369" s="11">
        <f t="shared" si="93"/>
        <v>0</v>
      </c>
      <c r="AC369" s="11">
        <f t="shared" si="94"/>
        <v>0</v>
      </c>
      <c r="AG369" s="11">
        <f t="shared" si="95"/>
        <v>0</v>
      </c>
      <c r="AJ369" s="2">
        <v>44529</v>
      </c>
      <c r="AL369" s="3">
        <f t="shared" si="96"/>
        <v>0</v>
      </c>
      <c r="AM369" s="3">
        <f t="shared" si="97"/>
        <v>0</v>
      </c>
      <c r="AN369" s="9">
        <v>-44529</v>
      </c>
      <c r="AO369" s="9">
        <f t="shared" si="98"/>
        <v>-44529</v>
      </c>
      <c r="AP369" s="9">
        <f t="shared" si="99"/>
        <v>-44529</v>
      </c>
      <c r="AQ369" s="3">
        <v>2</v>
      </c>
      <c r="AR369" s="3">
        <v>2</v>
      </c>
      <c r="AS369" s="9">
        <f t="shared" si="85"/>
        <v>3</v>
      </c>
      <c r="AT369" s="3">
        <v>38</v>
      </c>
      <c r="AU369" s="3" t="s">
        <v>16</v>
      </c>
      <c r="AV369" s="3">
        <v>1</v>
      </c>
      <c r="AW369" s="3" t="s">
        <v>19</v>
      </c>
      <c r="AX369" s="10"/>
      <c r="AY369" s="9"/>
      <c r="AZ369" s="9"/>
      <c r="BA369" s="9">
        <f t="shared" si="100"/>
        <v>3</v>
      </c>
    </row>
    <row r="370" spans="1:53" ht="12.95" customHeight="1" x14ac:dyDescent="0.25">
      <c r="A370" s="1">
        <v>10344</v>
      </c>
      <c r="B370" s="1">
        <v>2</v>
      </c>
      <c r="C370" s="1">
        <v>1</v>
      </c>
      <c r="D370" s="1">
        <v>1</v>
      </c>
      <c r="E370" s="9">
        <f t="shared" si="86"/>
        <v>1</v>
      </c>
      <c r="F370" s="11" t="s">
        <v>2</v>
      </c>
      <c r="G370" s="10">
        <v>44538</v>
      </c>
      <c r="I370" s="9">
        <f t="shared" si="87"/>
        <v>0</v>
      </c>
      <c r="J370" s="9">
        <f t="shared" si="88"/>
        <v>0</v>
      </c>
      <c r="K370" s="9">
        <f t="shared" si="89"/>
        <v>1</v>
      </c>
      <c r="L370" s="9" t="e" cm="1">
        <f t="array" ref="L370">IF(M370,M370-G370,NA)</f>
        <v>#NAME?</v>
      </c>
      <c r="M370" s="10"/>
      <c r="O370" s="12">
        <f t="shared" si="90"/>
        <v>44519</v>
      </c>
      <c r="P370" s="9">
        <f t="shared" si="101"/>
        <v>0</v>
      </c>
      <c r="Q370" s="9">
        <f t="shared" si="91"/>
        <v>-44519</v>
      </c>
      <c r="R370" s="2">
        <v>44538</v>
      </c>
      <c r="S370" s="1" t="s">
        <v>2</v>
      </c>
      <c r="T370" s="1" t="s">
        <v>5</v>
      </c>
      <c r="U370" s="11">
        <f t="shared" si="92"/>
        <v>1</v>
      </c>
      <c r="Y370" s="11">
        <f t="shared" si="93"/>
        <v>0</v>
      </c>
      <c r="AC370" s="11">
        <f t="shared" si="94"/>
        <v>0</v>
      </c>
      <c r="AG370" s="11">
        <f t="shared" si="95"/>
        <v>0</v>
      </c>
      <c r="AJ370" s="2">
        <v>44418</v>
      </c>
      <c r="AK370" s="2">
        <v>44519</v>
      </c>
      <c r="AL370" s="3">
        <f t="shared" si="96"/>
        <v>0</v>
      </c>
      <c r="AM370" s="3">
        <f t="shared" si="97"/>
        <v>44519</v>
      </c>
      <c r="AN370" s="9">
        <v>-44519</v>
      </c>
      <c r="AO370" s="9">
        <f t="shared" si="98"/>
        <v>-44418</v>
      </c>
      <c r="AP370" s="9">
        <f t="shared" si="99"/>
        <v>-44418</v>
      </c>
      <c r="AQ370" s="3">
        <v>2</v>
      </c>
      <c r="AR370" s="3">
        <v>2</v>
      </c>
      <c r="AS370" s="9">
        <f t="shared" si="85"/>
        <v>3</v>
      </c>
      <c r="AT370" s="3">
        <v>39</v>
      </c>
      <c r="AU370" s="3" t="s">
        <v>16</v>
      </c>
      <c r="AV370" s="3">
        <v>1</v>
      </c>
      <c r="AW370" s="3" t="s">
        <v>19</v>
      </c>
      <c r="AX370" s="10"/>
      <c r="AY370" s="9"/>
      <c r="AZ370" s="9"/>
      <c r="BA370" s="9">
        <f t="shared" si="100"/>
        <v>3</v>
      </c>
    </row>
    <row r="371" spans="1:53" x14ac:dyDescent="0.25">
      <c r="A371" s="1">
        <v>10345</v>
      </c>
      <c r="B371" s="1">
        <v>2</v>
      </c>
      <c r="C371" s="1">
        <v>1</v>
      </c>
      <c r="D371" s="1">
        <v>1</v>
      </c>
      <c r="E371" s="9">
        <f t="shared" si="86"/>
        <v>1</v>
      </c>
      <c r="F371" s="11" t="s">
        <v>2</v>
      </c>
      <c r="G371" s="10">
        <v>44538</v>
      </c>
      <c r="I371" s="9">
        <f t="shared" si="87"/>
        <v>0</v>
      </c>
      <c r="J371" s="9">
        <f t="shared" si="88"/>
        <v>1</v>
      </c>
      <c r="K371" s="9">
        <f t="shared" si="89"/>
        <v>0</v>
      </c>
      <c r="L371" s="9" cm="1">
        <f t="array" ref="L371">IF(M371,M371-G371,NA)</f>
        <v>0</v>
      </c>
      <c r="M371" s="10">
        <v>44538</v>
      </c>
      <c r="N371" s="9">
        <v>2299.8129835</v>
      </c>
      <c r="O371" s="12">
        <f t="shared" si="90"/>
        <v>0</v>
      </c>
      <c r="P371" s="9">
        <f t="shared" si="101"/>
        <v>139</v>
      </c>
      <c r="Q371" s="9">
        <f t="shared" si="91"/>
        <v>44538</v>
      </c>
      <c r="R371" s="2">
        <v>44538</v>
      </c>
      <c r="S371" s="2" t="s">
        <v>2</v>
      </c>
      <c r="T371" s="1" t="s">
        <v>5</v>
      </c>
      <c r="U371" s="11">
        <f t="shared" si="92"/>
        <v>1</v>
      </c>
      <c r="Y371" s="11">
        <f t="shared" si="93"/>
        <v>0</v>
      </c>
      <c r="AC371" s="11">
        <f t="shared" si="94"/>
        <v>0</v>
      </c>
      <c r="AG371" s="11">
        <f t="shared" si="95"/>
        <v>0</v>
      </c>
      <c r="AH371" s="2">
        <v>44399</v>
      </c>
      <c r="AL371" s="3">
        <f t="shared" si="96"/>
        <v>0</v>
      </c>
      <c r="AM371" s="3">
        <f t="shared" si="97"/>
        <v>-44538</v>
      </c>
      <c r="AN371" s="9">
        <v>44538</v>
      </c>
      <c r="AO371" s="9">
        <f t="shared" si="98"/>
        <v>44538</v>
      </c>
      <c r="AP371" s="9">
        <f t="shared" si="99"/>
        <v>44538</v>
      </c>
      <c r="AQ371" s="3">
        <v>0</v>
      </c>
      <c r="AR371" s="3">
        <v>0</v>
      </c>
      <c r="AS371" s="9">
        <f t="shared" si="85"/>
        <v>3</v>
      </c>
      <c r="AT371" s="3">
        <v>32</v>
      </c>
      <c r="AU371" s="3" t="s">
        <v>16</v>
      </c>
      <c r="AV371" s="3">
        <v>1</v>
      </c>
      <c r="AW371" s="3" t="s">
        <v>17</v>
      </c>
      <c r="AX371" s="10">
        <v>44538</v>
      </c>
      <c r="AY371" s="9">
        <v>2299.8129835</v>
      </c>
      <c r="AZ371" s="9">
        <v>2</v>
      </c>
      <c r="BA371" s="9">
        <f t="shared" si="100"/>
        <v>3</v>
      </c>
    </row>
    <row r="372" spans="1:53" ht="12.95" customHeight="1" x14ac:dyDescent="0.25">
      <c r="A372" s="1">
        <v>10346</v>
      </c>
      <c r="B372" s="1">
        <v>2</v>
      </c>
      <c r="C372" s="1">
        <v>1</v>
      </c>
      <c r="D372" s="1">
        <v>1</v>
      </c>
      <c r="E372" s="9">
        <f t="shared" si="86"/>
        <v>1</v>
      </c>
      <c r="F372" s="11" t="s">
        <v>2</v>
      </c>
      <c r="G372" s="10">
        <v>44538</v>
      </c>
      <c r="I372" s="9">
        <f t="shared" si="87"/>
        <v>0</v>
      </c>
      <c r="J372" s="9">
        <f t="shared" si="88"/>
        <v>0</v>
      </c>
      <c r="K372" s="9">
        <f t="shared" si="89"/>
        <v>0</v>
      </c>
      <c r="L372" s="9" cm="1">
        <f t="array" ref="L372">IF(M372,M372-G372,NA)</f>
        <v>0</v>
      </c>
      <c r="M372" s="10">
        <v>44538</v>
      </c>
      <c r="N372" s="9">
        <v>284.51475579999999</v>
      </c>
      <c r="O372" s="12">
        <f t="shared" si="90"/>
        <v>44270</v>
      </c>
      <c r="P372" s="9">
        <f t="shared" si="101"/>
        <v>44538</v>
      </c>
      <c r="Q372" s="9">
        <f t="shared" si="91"/>
        <v>268</v>
      </c>
      <c r="R372" s="2">
        <v>44538</v>
      </c>
      <c r="S372" s="2" t="s">
        <v>2</v>
      </c>
      <c r="T372" s="1" t="s">
        <v>5</v>
      </c>
      <c r="U372" s="11">
        <f t="shared" si="92"/>
        <v>1</v>
      </c>
      <c r="Y372" s="11">
        <f t="shared" si="93"/>
        <v>0</v>
      </c>
      <c r="AC372" s="11">
        <f t="shared" si="94"/>
        <v>0</v>
      </c>
      <c r="AG372" s="11">
        <f t="shared" si="95"/>
        <v>0</v>
      </c>
      <c r="AJ372" s="2">
        <v>44270</v>
      </c>
      <c r="AL372" s="3">
        <f t="shared" si="96"/>
        <v>0</v>
      </c>
      <c r="AM372" s="3">
        <f t="shared" si="97"/>
        <v>-44538</v>
      </c>
      <c r="AN372" s="9">
        <v>268</v>
      </c>
      <c r="AO372" s="9">
        <f t="shared" si="98"/>
        <v>268</v>
      </c>
      <c r="AP372" s="9">
        <f t="shared" si="99"/>
        <v>268</v>
      </c>
      <c r="AQ372" s="3">
        <v>1</v>
      </c>
      <c r="AR372" s="3">
        <v>1</v>
      </c>
      <c r="AS372" s="9">
        <f t="shared" si="85"/>
        <v>2</v>
      </c>
      <c r="AT372" s="3">
        <v>30</v>
      </c>
      <c r="AU372" s="3" t="s">
        <v>16</v>
      </c>
      <c r="AV372" s="3">
        <v>1</v>
      </c>
      <c r="AW372" s="3" t="s">
        <v>19</v>
      </c>
      <c r="AX372" s="10">
        <v>44538</v>
      </c>
      <c r="AY372" s="9">
        <v>284.51475579999999</v>
      </c>
      <c r="AZ372" s="9">
        <v>2</v>
      </c>
      <c r="BA372" s="9">
        <f t="shared" si="100"/>
        <v>2</v>
      </c>
    </row>
    <row r="373" spans="1:53" x14ac:dyDescent="0.25">
      <c r="A373" s="1">
        <v>10347</v>
      </c>
      <c r="B373" s="1">
        <v>2</v>
      </c>
      <c r="C373" s="1">
        <v>1</v>
      </c>
      <c r="D373" s="1">
        <v>2</v>
      </c>
      <c r="E373" s="9">
        <f t="shared" si="86"/>
        <v>0</v>
      </c>
      <c r="I373" s="9">
        <f t="shared" si="87"/>
        <v>0</v>
      </c>
      <c r="J373" s="9">
        <f t="shared" si="88"/>
        <v>1</v>
      </c>
      <c r="K373" s="9">
        <f t="shared" si="89"/>
        <v>0</v>
      </c>
      <c r="L373" s="9" cm="1">
        <f t="array" ref="L373">IF(M373,M373-G373,NA)</f>
        <v>44538</v>
      </c>
      <c r="M373" s="10">
        <v>44538</v>
      </c>
      <c r="N373" s="9">
        <v>1585.9038289</v>
      </c>
      <c r="O373" s="12">
        <f t="shared" si="90"/>
        <v>0</v>
      </c>
      <c r="P373" s="9">
        <f t="shared" si="101"/>
        <v>168</v>
      </c>
      <c r="Q373" s="9">
        <f t="shared" si="91"/>
        <v>44538</v>
      </c>
      <c r="R373" s="2">
        <v>44538</v>
      </c>
      <c r="S373" s="2" t="s">
        <v>1</v>
      </c>
      <c r="T373" s="1" t="s">
        <v>4</v>
      </c>
      <c r="U373" s="11">
        <f t="shared" si="92"/>
        <v>0</v>
      </c>
      <c r="Y373" s="11">
        <f t="shared" si="93"/>
        <v>0</v>
      </c>
      <c r="AC373" s="11">
        <f t="shared" si="94"/>
        <v>0</v>
      </c>
      <c r="AG373" s="11">
        <f t="shared" si="95"/>
        <v>0</v>
      </c>
      <c r="AH373" s="2">
        <v>44370</v>
      </c>
      <c r="AL373" s="3">
        <f t="shared" si="96"/>
        <v>0</v>
      </c>
      <c r="AM373" s="3">
        <f t="shared" si="97"/>
        <v>-44538</v>
      </c>
      <c r="AN373" s="9">
        <v>44538</v>
      </c>
      <c r="AO373" s="9">
        <f t="shared" si="98"/>
        <v>44538</v>
      </c>
      <c r="AP373" s="9">
        <f t="shared" si="99"/>
        <v>44538</v>
      </c>
      <c r="AQ373" s="3">
        <v>0</v>
      </c>
      <c r="AR373" s="3">
        <v>0</v>
      </c>
      <c r="AS373" s="9">
        <f t="shared" si="85"/>
        <v>3</v>
      </c>
      <c r="AT373" s="3">
        <v>42</v>
      </c>
      <c r="AU373" s="3" t="s">
        <v>16</v>
      </c>
      <c r="AV373" s="3">
        <v>1</v>
      </c>
      <c r="AW373" s="3" t="s">
        <v>17</v>
      </c>
      <c r="AX373" s="10">
        <v>44538</v>
      </c>
      <c r="AY373" s="9">
        <v>1585.9038289</v>
      </c>
      <c r="AZ373" s="9">
        <v>2</v>
      </c>
      <c r="BA373" s="9">
        <f t="shared" si="100"/>
        <v>3</v>
      </c>
    </row>
    <row r="374" spans="1:53" x14ac:dyDescent="0.25">
      <c r="A374" s="1">
        <v>10348</v>
      </c>
      <c r="B374" s="1">
        <v>2</v>
      </c>
      <c r="C374" s="1">
        <v>1</v>
      </c>
      <c r="D374" s="1">
        <v>1</v>
      </c>
      <c r="E374" s="9">
        <f t="shared" si="86"/>
        <v>1</v>
      </c>
      <c r="F374" s="11" t="s">
        <v>2</v>
      </c>
      <c r="G374" s="10">
        <v>44538</v>
      </c>
      <c r="I374" s="9">
        <f t="shared" si="87"/>
        <v>0</v>
      </c>
      <c r="J374" s="9">
        <f t="shared" si="88"/>
        <v>0</v>
      </c>
      <c r="K374" s="9">
        <f t="shared" si="89"/>
        <v>0</v>
      </c>
      <c r="L374" s="9" cm="1">
        <f t="array" ref="L374">IF(M374,M374-G374,NA)</f>
        <v>0</v>
      </c>
      <c r="M374" s="10">
        <v>44538</v>
      </c>
      <c r="N374" s="9">
        <v>182.85376410000001</v>
      </c>
      <c r="O374" s="12">
        <f t="shared" si="90"/>
        <v>44251</v>
      </c>
      <c r="P374" s="9">
        <f t="shared" si="101"/>
        <v>44538</v>
      </c>
      <c r="Q374" s="9">
        <f t="shared" si="91"/>
        <v>287</v>
      </c>
      <c r="R374" s="2">
        <v>44538</v>
      </c>
      <c r="S374" s="2" t="s">
        <v>2</v>
      </c>
      <c r="T374" s="1" t="s">
        <v>5</v>
      </c>
      <c r="U374" s="11">
        <f t="shared" si="92"/>
        <v>1</v>
      </c>
      <c r="Y374" s="11">
        <f t="shared" si="93"/>
        <v>0</v>
      </c>
      <c r="AC374" s="11">
        <f t="shared" si="94"/>
        <v>0</v>
      </c>
      <c r="AG374" s="11">
        <f t="shared" si="95"/>
        <v>0</v>
      </c>
      <c r="AJ374" s="2">
        <v>44251</v>
      </c>
      <c r="AL374" s="3">
        <f t="shared" si="96"/>
        <v>0</v>
      </c>
      <c r="AM374" s="3">
        <f t="shared" si="97"/>
        <v>-44538</v>
      </c>
      <c r="AN374" s="9">
        <v>287</v>
      </c>
      <c r="AO374" s="9">
        <f t="shared" si="98"/>
        <v>287</v>
      </c>
      <c r="AP374" s="9">
        <f t="shared" si="99"/>
        <v>287</v>
      </c>
      <c r="AQ374" s="3">
        <v>1</v>
      </c>
      <c r="AR374" s="3">
        <v>1</v>
      </c>
      <c r="AS374" s="9">
        <f t="shared" si="85"/>
        <v>2</v>
      </c>
      <c r="AT374" s="3">
        <v>40</v>
      </c>
      <c r="AU374" s="3" t="s">
        <v>16</v>
      </c>
      <c r="AV374" s="3">
        <v>1</v>
      </c>
      <c r="AW374" s="3" t="s">
        <v>17</v>
      </c>
      <c r="AX374" s="10">
        <v>44538</v>
      </c>
      <c r="AY374" s="9">
        <v>182.85376410000001</v>
      </c>
      <c r="AZ374" s="9">
        <v>2</v>
      </c>
      <c r="BA374" s="9">
        <f t="shared" si="100"/>
        <v>2</v>
      </c>
    </row>
    <row r="375" spans="1:53" x14ac:dyDescent="0.25">
      <c r="A375" s="1">
        <v>10349</v>
      </c>
      <c r="B375" s="1">
        <v>2</v>
      </c>
      <c r="C375" s="1">
        <v>1</v>
      </c>
      <c r="D375" s="1">
        <v>1</v>
      </c>
      <c r="E375" s="9">
        <f t="shared" si="86"/>
        <v>0</v>
      </c>
      <c r="I375" s="9">
        <f t="shared" si="87"/>
        <v>0</v>
      </c>
      <c r="J375" s="9">
        <f t="shared" si="88"/>
        <v>0</v>
      </c>
      <c r="K375" s="9">
        <f t="shared" si="89"/>
        <v>0</v>
      </c>
      <c r="L375" s="9" cm="1">
        <f t="array" ref="L375">IF(M375,M375-G375,NA)</f>
        <v>44544</v>
      </c>
      <c r="M375" s="10">
        <v>44544</v>
      </c>
      <c r="N375" s="9">
        <v>7165.1372991999997</v>
      </c>
      <c r="O375" s="12">
        <f t="shared" si="90"/>
        <v>44270</v>
      </c>
      <c r="P375" s="9">
        <f t="shared" si="101"/>
        <v>44544</v>
      </c>
      <c r="Q375" s="9">
        <f t="shared" si="91"/>
        <v>274</v>
      </c>
      <c r="R375" s="2">
        <v>44544</v>
      </c>
      <c r="S375" s="1" t="s">
        <v>1</v>
      </c>
      <c r="T375" s="1" t="s">
        <v>5</v>
      </c>
      <c r="U375" s="11">
        <f t="shared" si="92"/>
        <v>0</v>
      </c>
      <c r="Y375" s="11">
        <f t="shared" si="93"/>
        <v>0</v>
      </c>
      <c r="AC375" s="11">
        <f t="shared" si="94"/>
        <v>0</v>
      </c>
      <c r="AG375" s="11">
        <f t="shared" si="95"/>
        <v>0</v>
      </c>
      <c r="AJ375" s="2">
        <v>44270</v>
      </c>
      <c r="AL375" s="3">
        <f t="shared" si="96"/>
        <v>0</v>
      </c>
      <c r="AM375" s="3">
        <f t="shared" si="97"/>
        <v>-44544</v>
      </c>
      <c r="AN375" s="9">
        <v>274</v>
      </c>
      <c r="AO375" s="9">
        <f t="shared" si="98"/>
        <v>274</v>
      </c>
      <c r="AP375" s="9">
        <f t="shared" si="99"/>
        <v>274</v>
      </c>
      <c r="AQ375" s="3">
        <v>1</v>
      </c>
      <c r="AR375" s="3">
        <v>1</v>
      </c>
      <c r="AS375" s="9">
        <f t="shared" si="85"/>
        <v>2</v>
      </c>
      <c r="AT375" s="3">
        <v>31</v>
      </c>
      <c r="AU375" s="3" t="s">
        <v>16</v>
      </c>
      <c r="AV375" s="3">
        <v>1</v>
      </c>
      <c r="AW375" s="3" t="s">
        <v>17</v>
      </c>
      <c r="AX375" s="10">
        <v>44544</v>
      </c>
      <c r="AY375" s="9">
        <v>7165.1372991999997</v>
      </c>
      <c r="AZ375" s="9">
        <v>2</v>
      </c>
      <c r="BA375" s="9">
        <f t="shared" si="100"/>
        <v>2</v>
      </c>
    </row>
    <row r="376" spans="1:53" x14ac:dyDescent="0.25">
      <c r="A376" s="1">
        <v>10350</v>
      </c>
      <c r="B376" s="1">
        <v>2</v>
      </c>
      <c r="C376" s="1">
        <v>1</v>
      </c>
      <c r="D376" s="1">
        <v>2</v>
      </c>
      <c r="E376" s="9">
        <f t="shared" si="86"/>
        <v>1</v>
      </c>
      <c r="F376" s="11" t="s">
        <v>2</v>
      </c>
      <c r="G376" s="10">
        <v>44538</v>
      </c>
      <c r="I376" s="9">
        <f t="shared" si="87"/>
        <v>0</v>
      </c>
      <c r="J376" s="9">
        <f t="shared" si="88"/>
        <v>0</v>
      </c>
      <c r="K376" s="9">
        <f t="shared" si="89"/>
        <v>0</v>
      </c>
      <c r="L376" s="9" cm="1">
        <f t="array" ref="L376">IF(M376,M376-G376,NA)</f>
        <v>0</v>
      </c>
      <c r="M376" s="10">
        <v>44538</v>
      </c>
      <c r="N376" s="9">
        <v>700.87696119999998</v>
      </c>
      <c r="O376" s="12">
        <f t="shared" si="90"/>
        <v>44517</v>
      </c>
      <c r="P376" s="9">
        <f t="shared" si="101"/>
        <v>44538</v>
      </c>
      <c r="Q376" s="9">
        <f t="shared" si="91"/>
        <v>21</v>
      </c>
      <c r="R376" s="2">
        <v>44538</v>
      </c>
      <c r="S376" s="2" t="s">
        <v>2</v>
      </c>
      <c r="T376" s="1" t="s">
        <v>4</v>
      </c>
      <c r="U376" s="11">
        <f t="shared" si="92"/>
        <v>1</v>
      </c>
      <c r="Y376" s="11">
        <f t="shared" si="93"/>
        <v>0</v>
      </c>
      <c r="AC376" s="11">
        <f t="shared" si="94"/>
        <v>0</v>
      </c>
      <c r="AG376" s="11">
        <f t="shared" si="95"/>
        <v>0</v>
      </c>
      <c r="AJ376" s="2">
        <v>44517</v>
      </c>
      <c r="AL376" s="3">
        <f t="shared" si="96"/>
        <v>0</v>
      </c>
      <c r="AM376" s="3">
        <f t="shared" si="97"/>
        <v>-44538</v>
      </c>
      <c r="AN376" s="9">
        <v>21</v>
      </c>
      <c r="AO376" s="9">
        <f t="shared" si="98"/>
        <v>21</v>
      </c>
      <c r="AP376" s="9">
        <f t="shared" si="99"/>
        <v>21</v>
      </c>
      <c r="AQ376" s="3">
        <v>1</v>
      </c>
      <c r="AR376" s="3">
        <v>1</v>
      </c>
      <c r="AS376" s="9">
        <f t="shared" si="85"/>
        <v>1</v>
      </c>
      <c r="AT376" s="3">
        <v>42</v>
      </c>
      <c r="AU376" s="3" t="s">
        <v>16</v>
      </c>
      <c r="AV376" s="3">
        <v>1</v>
      </c>
      <c r="AW376" s="3" t="s">
        <v>19</v>
      </c>
      <c r="AX376" s="10">
        <v>44538</v>
      </c>
      <c r="AY376" s="9">
        <v>700.87696119999998</v>
      </c>
      <c r="AZ376" s="9">
        <v>2</v>
      </c>
      <c r="BA376" s="9">
        <f t="shared" si="100"/>
        <v>1</v>
      </c>
    </row>
    <row r="377" spans="1:53" x14ac:dyDescent="0.25">
      <c r="A377" s="1">
        <v>10351</v>
      </c>
      <c r="B377" s="1">
        <v>2</v>
      </c>
      <c r="C377" s="1">
        <v>1</v>
      </c>
      <c r="D377" s="1">
        <v>1</v>
      </c>
      <c r="E377" s="9">
        <f t="shared" si="86"/>
        <v>0</v>
      </c>
      <c r="I377" s="9">
        <f t="shared" si="87"/>
        <v>0</v>
      </c>
      <c r="J377" s="9">
        <f t="shared" si="88"/>
        <v>0</v>
      </c>
      <c r="K377" s="9">
        <f t="shared" si="89"/>
        <v>0</v>
      </c>
      <c r="L377" s="9" cm="1">
        <f t="array" ref="L377">IF(M377,M377-G377,NA)</f>
        <v>44538</v>
      </c>
      <c r="M377" s="10">
        <v>44538</v>
      </c>
      <c r="N377" s="9">
        <v>2545.9858746</v>
      </c>
      <c r="O377" s="12">
        <f t="shared" si="90"/>
        <v>44244</v>
      </c>
      <c r="P377" s="9">
        <f t="shared" si="101"/>
        <v>44538</v>
      </c>
      <c r="Q377" s="9">
        <f t="shared" si="91"/>
        <v>294</v>
      </c>
      <c r="R377" s="2">
        <v>44538</v>
      </c>
      <c r="S377" s="2" t="s">
        <v>1</v>
      </c>
      <c r="T377" s="1" t="s">
        <v>5</v>
      </c>
      <c r="U377" s="11">
        <f t="shared" si="92"/>
        <v>0</v>
      </c>
      <c r="Y377" s="11">
        <f t="shared" si="93"/>
        <v>0</v>
      </c>
      <c r="AC377" s="11">
        <f t="shared" si="94"/>
        <v>0</v>
      </c>
      <c r="AG377" s="11">
        <f t="shared" si="95"/>
        <v>0</v>
      </c>
      <c r="AJ377" s="2">
        <v>44244</v>
      </c>
      <c r="AL377" s="3">
        <f t="shared" si="96"/>
        <v>0</v>
      </c>
      <c r="AM377" s="3">
        <f t="shared" si="97"/>
        <v>-44538</v>
      </c>
      <c r="AN377" s="9">
        <v>294</v>
      </c>
      <c r="AO377" s="9">
        <f t="shared" si="98"/>
        <v>294</v>
      </c>
      <c r="AP377" s="9">
        <f t="shared" si="99"/>
        <v>294</v>
      </c>
      <c r="AQ377" s="3">
        <v>1</v>
      </c>
      <c r="AR377" s="3">
        <v>1</v>
      </c>
      <c r="AS377" s="9">
        <f t="shared" si="85"/>
        <v>2</v>
      </c>
      <c r="AT377" s="3">
        <v>46</v>
      </c>
      <c r="AU377" s="3" t="s">
        <v>16</v>
      </c>
      <c r="AV377" s="3">
        <v>1</v>
      </c>
      <c r="AW377" s="3" t="s">
        <v>17</v>
      </c>
      <c r="AX377" s="10">
        <v>44538</v>
      </c>
      <c r="AY377" s="9">
        <v>2545.9858746</v>
      </c>
      <c r="AZ377" s="9">
        <v>2</v>
      </c>
      <c r="BA377" s="9">
        <f t="shared" si="100"/>
        <v>2</v>
      </c>
    </row>
    <row r="378" spans="1:53" x14ac:dyDescent="0.25">
      <c r="A378" s="1">
        <v>10352</v>
      </c>
      <c r="B378" s="1">
        <v>2</v>
      </c>
      <c r="C378" s="1">
        <v>1</v>
      </c>
      <c r="D378" s="1">
        <v>1</v>
      </c>
      <c r="E378" s="9">
        <f t="shared" si="86"/>
        <v>0</v>
      </c>
      <c r="I378" s="9">
        <f t="shared" si="87"/>
        <v>0</v>
      </c>
      <c r="J378" s="9">
        <f t="shared" si="88"/>
        <v>1</v>
      </c>
      <c r="K378" s="9">
        <f t="shared" si="89"/>
        <v>0</v>
      </c>
      <c r="L378" s="9" cm="1">
        <f t="array" ref="L378">IF(M378,M378-G378,NA)</f>
        <v>44538</v>
      </c>
      <c r="M378" s="10">
        <v>44538</v>
      </c>
      <c r="N378" s="9">
        <v>3150.4306277999999</v>
      </c>
      <c r="O378" s="12">
        <f t="shared" si="90"/>
        <v>44251</v>
      </c>
      <c r="P378" s="9">
        <f t="shared" si="101"/>
        <v>175</v>
      </c>
      <c r="Q378" s="9">
        <f t="shared" si="91"/>
        <v>287</v>
      </c>
      <c r="R378" s="2">
        <v>44538</v>
      </c>
      <c r="S378" s="2" t="s">
        <v>1</v>
      </c>
      <c r="T378" s="1" t="s">
        <v>5</v>
      </c>
      <c r="U378" s="11">
        <f t="shared" si="92"/>
        <v>0</v>
      </c>
      <c r="Y378" s="11">
        <f t="shared" si="93"/>
        <v>0</v>
      </c>
      <c r="AC378" s="11">
        <f t="shared" si="94"/>
        <v>0</v>
      </c>
      <c r="AG378" s="11">
        <f t="shared" si="95"/>
        <v>0</v>
      </c>
      <c r="AH378" s="2">
        <v>44363</v>
      </c>
      <c r="AJ378" s="2">
        <v>44251</v>
      </c>
      <c r="AL378" s="3">
        <f t="shared" si="96"/>
        <v>0</v>
      </c>
      <c r="AM378" s="3">
        <f t="shared" si="97"/>
        <v>-44538</v>
      </c>
      <c r="AN378" s="9">
        <v>287</v>
      </c>
      <c r="AO378" s="9">
        <f t="shared" si="98"/>
        <v>287</v>
      </c>
      <c r="AP378" s="9">
        <f t="shared" si="99"/>
        <v>287</v>
      </c>
      <c r="AQ378" s="3">
        <v>1</v>
      </c>
      <c r="AR378" s="3">
        <v>1</v>
      </c>
      <c r="AS378" s="9">
        <f t="shared" si="85"/>
        <v>2</v>
      </c>
      <c r="AT378" s="3">
        <v>58</v>
      </c>
      <c r="AU378" s="3" t="s">
        <v>16</v>
      </c>
      <c r="AV378" s="3">
        <v>1</v>
      </c>
      <c r="AW378" s="3" t="s">
        <v>17</v>
      </c>
      <c r="AX378" s="10">
        <v>44538</v>
      </c>
      <c r="AY378" s="9">
        <v>3150.4306277999999</v>
      </c>
      <c r="AZ378" s="9">
        <v>2</v>
      </c>
      <c r="BA378" s="9">
        <f t="shared" si="100"/>
        <v>2</v>
      </c>
    </row>
    <row r="379" spans="1:53" x14ac:dyDescent="0.25">
      <c r="A379" s="1">
        <v>10353</v>
      </c>
      <c r="B379" s="1">
        <v>2</v>
      </c>
      <c r="C379" s="1">
        <v>1</v>
      </c>
      <c r="D379" s="1">
        <v>2</v>
      </c>
      <c r="E379" s="9">
        <f t="shared" si="86"/>
        <v>0</v>
      </c>
      <c r="I379" s="9">
        <f t="shared" si="87"/>
        <v>0</v>
      </c>
      <c r="J379" s="9">
        <f t="shared" si="88"/>
        <v>0</v>
      </c>
      <c r="K379" s="9">
        <f t="shared" si="89"/>
        <v>1</v>
      </c>
      <c r="L379" s="9" cm="1">
        <f t="array" ref="L379">IF(M379,M379-G379,NA)</f>
        <v>44538</v>
      </c>
      <c r="M379" s="10">
        <v>44538</v>
      </c>
      <c r="N379" s="9">
        <v>1930.3600876</v>
      </c>
      <c r="O379" s="12">
        <f t="shared" si="90"/>
        <v>44423</v>
      </c>
      <c r="P379" s="9">
        <f t="shared" si="101"/>
        <v>44538</v>
      </c>
      <c r="Q379" s="9">
        <f t="shared" si="91"/>
        <v>115</v>
      </c>
      <c r="R379" s="2">
        <v>44538</v>
      </c>
      <c r="S379" s="2" t="s">
        <v>1</v>
      </c>
      <c r="T379" s="1" t="s">
        <v>4</v>
      </c>
      <c r="U379" s="11">
        <f t="shared" si="92"/>
        <v>0</v>
      </c>
      <c r="Y379" s="11">
        <f t="shared" si="93"/>
        <v>0</v>
      </c>
      <c r="AC379" s="11">
        <f t="shared" si="94"/>
        <v>0</v>
      </c>
      <c r="AG379" s="11">
        <f t="shared" si="95"/>
        <v>0</v>
      </c>
      <c r="AJ379" s="2">
        <v>44392</v>
      </c>
      <c r="AK379" s="2">
        <v>44423</v>
      </c>
      <c r="AL379" s="3">
        <f t="shared" si="96"/>
        <v>1</v>
      </c>
      <c r="AM379" s="3">
        <f t="shared" si="97"/>
        <v>-115</v>
      </c>
      <c r="AN379" s="9">
        <v>115</v>
      </c>
      <c r="AO379" s="9">
        <f t="shared" si="98"/>
        <v>146</v>
      </c>
      <c r="AP379" s="9">
        <f t="shared" si="99"/>
        <v>115</v>
      </c>
      <c r="AQ379" s="3">
        <v>2</v>
      </c>
      <c r="AR379" s="3">
        <v>2</v>
      </c>
      <c r="AS379" s="9">
        <f t="shared" si="85"/>
        <v>1</v>
      </c>
      <c r="AT379" s="3">
        <v>26</v>
      </c>
      <c r="AU379" s="3" t="s">
        <v>16</v>
      </c>
      <c r="AV379" s="3">
        <v>1</v>
      </c>
      <c r="AW379" s="3" t="s">
        <v>17</v>
      </c>
      <c r="AX379" s="10">
        <v>44538</v>
      </c>
      <c r="AY379" s="9">
        <v>1930.3600876</v>
      </c>
      <c r="AZ379" s="9">
        <v>2</v>
      </c>
      <c r="BA379" s="9">
        <f t="shared" si="100"/>
        <v>1</v>
      </c>
    </row>
    <row r="380" spans="1:53" x14ac:dyDescent="0.25">
      <c r="A380" s="1">
        <v>10354</v>
      </c>
      <c r="B380" s="1">
        <v>2</v>
      </c>
      <c r="C380" s="1">
        <v>1</v>
      </c>
      <c r="D380" s="1">
        <v>1</v>
      </c>
      <c r="E380" s="9">
        <f t="shared" si="86"/>
        <v>1</v>
      </c>
      <c r="F380" s="11" t="s">
        <v>2</v>
      </c>
      <c r="G380" s="10">
        <v>44538</v>
      </c>
      <c r="I380" s="9">
        <f t="shared" si="87"/>
        <v>0</v>
      </c>
      <c r="J380" s="9">
        <f t="shared" si="88"/>
        <v>0</v>
      </c>
      <c r="K380" s="9">
        <f t="shared" si="89"/>
        <v>1</v>
      </c>
      <c r="L380" s="9" cm="1">
        <f t="array" ref="L380">IF(M380,M380-G380,NA)</f>
        <v>0</v>
      </c>
      <c r="M380" s="10">
        <v>44538</v>
      </c>
      <c r="N380" s="9">
        <v>7045.5828234999999</v>
      </c>
      <c r="O380" s="12">
        <f t="shared" si="90"/>
        <v>44518</v>
      </c>
      <c r="P380" s="9">
        <f t="shared" si="101"/>
        <v>44538</v>
      </c>
      <c r="Q380" s="9">
        <f t="shared" si="91"/>
        <v>20</v>
      </c>
      <c r="R380" s="2">
        <v>44538</v>
      </c>
      <c r="S380" s="2" t="s">
        <v>2</v>
      </c>
      <c r="T380" s="1" t="s">
        <v>5</v>
      </c>
      <c r="U380" s="11">
        <f t="shared" si="92"/>
        <v>1</v>
      </c>
      <c r="Y380" s="11">
        <f t="shared" si="93"/>
        <v>0</v>
      </c>
      <c r="AC380" s="11">
        <f t="shared" si="94"/>
        <v>0</v>
      </c>
      <c r="AG380" s="11">
        <f t="shared" si="95"/>
        <v>0</v>
      </c>
      <c r="AJ380" s="2">
        <v>44249</v>
      </c>
      <c r="AK380" s="2">
        <v>44518</v>
      </c>
      <c r="AL380" s="3">
        <f t="shared" si="96"/>
        <v>1</v>
      </c>
      <c r="AM380" s="3">
        <f t="shared" si="97"/>
        <v>-20</v>
      </c>
      <c r="AN380" s="9">
        <v>20</v>
      </c>
      <c r="AO380" s="9">
        <f t="shared" si="98"/>
        <v>289</v>
      </c>
      <c r="AP380" s="9">
        <f t="shared" si="99"/>
        <v>20</v>
      </c>
      <c r="AQ380" s="3">
        <v>1</v>
      </c>
      <c r="AR380" s="3">
        <v>1</v>
      </c>
      <c r="AS380" s="9">
        <f t="shared" si="85"/>
        <v>1</v>
      </c>
      <c r="AT380" s="3">
        <v>35</v>
      </c>
      <c r="AU380" s="3" t="s">
        <v>20</v>
      </c>
      <c r="AV380" s="1">
        <v>2</v>
      </c>
      <c r="AW380" s="3" t="s">
        <v>17</v>
      </c>
      <c r="AX380" s="10">
        <v>44538</v>
      </c>
      <c r="AY380" s="9">
        <v>7045.5828234999999</v>
      </c>
      <c r="AZ380" s="9">
        <v>2</v>
      </c>
      <c r="BA380" s="9">
        <f t="shared" si="100"/>
        <v>1</v>
      </c>
    </row>
    <row r="381" spans="1:53" x14ac:dyDescent="0.25">
      <c r="A381" s="1">
        <v>10355</v>
      </c>
      <c r="B381" s="1">
        <v>2</v>
      </c>
      <c r="C381" s="1">
        <v>1</v>
      </c>
      <c r="D381" s="1">
        <v>1</v>
      </c>
      <c r="E381" s="9">
        <f t="shared" si="86"/>
        <v>1</v>
      </c>
      <c r="F381" s="11" t="s">
        <v>2</v>
      </c>
      <c r="G381" s="10">
        <v>44538</v>
      </c>
      <c r="I381" s="9">
        <f t="shared" si="87"/>
        <v>0</v>
      </c>
      <c r="J381" s="9">
        <f t="shared" si="88"/>
        <v>1</v>
      </c>
      <c r="K381" s="9">
        <f t="shared" si="89"/>
        <v>0</v>
      </c>
      <c r="L381" s="9" cm="1">
        <f t="array" ref="L381">IF(M381,M381-G381,NA)</f>
        <v>0</v>
      </c>
      <c r="M381" s="10">
        <v>44538</v>
      </c>
      <c r="N381" s="9">
        <v>1343.4883044000001</v>
      </c>
      <c r="O381" s="12">
        <f t="shared" si="90"/>
        <v>44287</v>
      </c>
      <c r="P381" s="9">
        <f t="shared" si="101"/>
        <v>211</v>
      </c>
      <c r="Q381" s="9">
        <f t="shared" si="91"/>
        <v>251</v>
      </c>
      <c r="R381" s="2">
        <v>44538</v>
      </c>
      <c r="S381" s="2" t="s">
        <v>2</v>
      </c>
      <c r="T381" s="1" t="s">
        <v>5</v>
      </c>
      <c r="U381" s="11">
        <f t="shared" si="92"/>
        <v>1</v>
      </c>
      <c r="Y381" s="11">
        <f t="shared" si="93"/>
        <v>0</v>
      </c>
      <c r="AC381" s="11">
        <f t="shared" si="94"/>
        <v>0</v>
      </c>
      <c r="AG381" s="11">
        <f t="shared" si="95"/>
        <v>0</v>
      </c>
      <c r="AH381" s="2">
        <v>44327</v>
      </c>
      <c r="AJ381" s="2">
        <v>44287</v>
      </c>
      <c r="AL381" s="3">
        <f t="shared" si="96"/>
        <v>0</v>
      </c>
      <c r="AM381" s="3">
        <f t="shared" si="97"/>
        <v>-44538</v>
      </c>
      <c r="AN381" s="9">
        <v>251</v>
      </c>
      <c r="AO381" s="9">
        <f t="shared" si="98"/>
        <v>251</v>
      </c>
      <c r="AP381" s="9">
        <f t="shared" si="99"/>
        <v>251</v>
      </c>
      <c r="AQ381" s="3">
        <v>1</v>
      </c>
      <c r="AR381" s="3">
        <v>1</v>
      </c>
      <c r="AS381" s="9">
        <f t="shared" si="85"/>
        <v>2</v>
      </c>
      <c r="AT381" s="3">
        <v>37</v>
      </c>
      <c r="AU381" s="3" t="s">
        <v>16</v>
      </c>
      <c r="AV381" s="3">
        <v>1</v>
      </c>
      <c r="AW381" s="3" t="s">
        <v>17</v>
      </c>
      <c r="AX381" s="10">
        <v>44538</v>
      </c>
      <c r="AY381" s="9">
        <v>1343.4883044000001</v>
      </c>
      <c r="AZ381" s="9">
        <v>2</v>
      </c>
      <c r="BA381" s="9">
        <f t="shared" si="100"/>
        <v>2</v>
      </c>
    </row>
    <row r="382" spans="1:53" x14ac:dyDescent="0.25">
      <c r="A382" s="1">
        <v>10356</v>
      </c>
      <c r="B382" s="1">
        <v>2</v>
      </c>
      <c r="C382" s="1">
        <v>1</v>
      </c>
      <c r="D382" s="1">
        <v>1</v>
      </c>
      <c r="E382" s="9">
        <f t="shared" si="86"/>
        <v>1</v>
      </c>
      <c r="F382" s="11" t="s">
        <v>2</v>
      </c>
      <c r="G382" s="10">
        <v>44538</v>
      </c>
      <c r="I382" s="9">
        <f t="shared" si="87"/>
        <v>0</v>
      </c>
      <c r="J382" s="9">
        <f t="shared" si="88"/>
        <v>0</v>
      </c>
      <c r="K382" s="9">
        <f t="shared" si="89"/>
        <v>0</v>
      </c>
      <c r="L382" s="9" cm="1">
        <f t="array" ref="L382">IF(M382,M382-G382,NA)</f>
        <v>0</v>
      </c>
      <c r="M382" s="10">
        <v>44538</v>
      </c>
      <c r="N382" s="9">
        <v>340.76672400000001</v>
      </c>
      <c r="O382" s="12">
        <f t="shared" si="90"/>
        <v>44244</v>
      </c>
      <c r="P382" s="9">
        <f t="shared" si="101"/>
        <v>44538</v>
      </c>
      <c r="Q382" s="9">
        <f t="shared" si="91"/>
        <v>294</v>
      </c>
      <c r="R382" s="2">
        <v>44538</v>
      </c>
      <c r="S382" s="2" t="s">
        <v>2</v>
      </c>
      <c r="T382" s="1" t="s">
        <v>5</v>
      </c>
      <c r="U382" s="11">
        <f t="shared" si="92"/>
        <v>1</v>
      </c>
      <c r="Y382" s="11">
        <f t="shared" si="93"/>
        <v>0</v>
      </c>
      <c r="AC382" s="11">
        <f t="shared" si="94"/>
        <v>0</v>
      </c>
      <c r="AG382" s="11">
        <f t="shared" si="95"/>
        <v>0</v>
      </c>
      <c r="AJ382" s="2">
        <v>44244</v>
      </c>
      <c r="AL382" s="3">
        <f t="shared" si="96"/>
        <v>0</v>
      </c>
      <c r="AM382" s="3">
        <f t="shared" si="97"/>
        <v>-44538</v>
      </c>
      <c r="AN382" s="9">
        <v>294</v>
      </c>
      <c r="AO382" s="9">
        <f t="shared" si="98"/>
        <v>294</v>
      </c>
      <c r="AP382" s="9">
        <f t="shared" si="99"/>
        <v>294</v>
      </c>
      <c r="AQ382" s="3">
        <v>1</v>
      </c>
      <c r="AR382" s="3">
        <v>1</v>
      </c>
      <c r="AS382" s="9">
        <f t="shared" si="85"/>
        <v>2</v>
      </c>
      <c r="AT382" s="3">
        <v>29</v>
      </c>
      <c r="AU382" s="3" t="s">
        <v>16</v>
      </c>
      <c r="AV382" s="3">
        <v>1</v>
      </c>
      <c r="AW382" s="3" t="s">
        <v>19</v>
      </c>
      <c r="AX382" s="10">
        <v>44538</v>
      </c>
      <c r="AY382" s="9">
        <v>340.76672400000001</v>
      </c>
      <c r="AZ382" s="9">
        <v>2</v>
      </c>
      <c r="BA382" s="9">
        <f t="shared" si="100"/>
        <v>2</v>
      </c>
    </row>
    <row r="383" spans="1:53" x14ac:dyDescent="0.25">
      <c r="A383" s="1">
        <v>10357</v>
      </c>
      <c r="B383" s="1">
        <v>2</v>
      </c>
      <c r="C383" s="1">
        <v>1</v>
      </c>
      <c r="D383" s="1">
        <v>1</v>
      </c>
      <c r="E383" s="9">
        <f t="shared" si="86"/>
        <v>0</v>
      </c>
      <c r="I383" s="9">
        <f t="shared" si="87"/>
        <v>0</v>
      </c>
      <c r="J383" s="9">
        <f t="shared" si="88"/>
        <v>0</v>
      </c>
      <c r="K383" s="9">
        <f t="shared" si="89"/>
        <v>0</v>
      </c>
      <c r="L383" s="9" cm="1">
        <f t="array" ref="L383">IF(M383,M383-G383,NA)</f>
        <v>44538</v>
      </c>
      <c r="M383" s="10">
        <v>44538</v>
      </c>
      <c r="N383" s="9">
        <v>6108.9610491000003</v>
      </c>
      <c r="O383" s="12">
        <f t="shared" si="90"/>
        <v>44252</v>
      </c>
      <c r="P383" s="9">
        <f t="shared" si="101"/>
        <v>44538</v>
      </c>
      <c r="Q383" s="9">
        <f t="shared" si="91"/>
        <v>286</v>
      </c>
      <c r="R383" s="2">
        <v>44538</v>
      </c>
      <c r="S383" s="2" t="s">
        <v>1</v>
      </c>
      <c r="T383" s="1" t="s">
        <v>5</v>
      </c>
      <c r="U383" s="11">
        <f t="shared" si="92"/>
        <v>0</v>
      </c>
      <c r="Y383" s="11">
        <f t="shared" si="93"/>
        <v>0</v>
      </c>
      <c r="AC383" s="11">
        <f t="shared" si="94"/>
        <v>0</v>
      </c>
      <c r="AG383" s="11">
        <f t="shared" si="95"/>
        <v>0</v>
      </c>
      <c r="AJ383" s="2">
        <v>44252</v>
      </c>
      <c r="AL383" s="3">
        <f t="shared" si="96"/>
        <v>0</v>
      </c>
      <c r="AM383" s="3">
        <f t="shared" si="97"/>
        <v>-44538</v>
      </c>
      <c r="AN383" s="9">
        <v>286</v>
      </c>
      <c r="AO383" s="9">
        <f t="shared" si="98"/>
        <v>286</v>
      </c>
      <c r="AP383" s="9">
        <f t="shared" si="99"/>
        <v>286</v>
      </c>
      <c r="AQ383" s="3">
        <v>1</v>
      </c>
      <c r="AR383" s="3">
        <v>1</v>
      </c>
      <c r="AS383" s="9">
        <f t="shared" si="85"/>
        <v>2</v>
      </c>
      <c r="AT383" s="3">
        <v>26</v>
      </c>
      <c r="AU383" s="3" t="s">
        <v>16</v>
      </c>
      <c r="AV383" s="3">
        <v>1</v>
      </c>
      <c r="AW383" s="3" t="s">
        <v>19</v>
      </c>
      <c r="AX383" s="10">
        <v>44538</v>
      </c>
      <c r="AY383" s="9">
        <v>6108.9610491000003</v>
      </c>
      <c r="AZ383" s="9">
        <v>2</v>
      </c>
      <c r="BA383" s="9">
        <f t="shared" si="100"/>
        <v>2</v>
      </c>
    </row>
    <row r="384" spans="1:53" x14ac:dyDescent="0.25">
      <c r="A384" s="1">
        <v>10358</v>
      </c>
      <c r="B384" s="1">
        <v>2</v>
      </c>
      <c r="C384" s="1">
        <v>1</v>
      </c>
      <c r="D384" s="1">
        <v>1</v>
      </c>
      <c r="E384" s="9">
        <f t="shared" si="86"/>
        <v>0</v>
      </c>
      <c r="I384" s="9">
        <f t="shared" si="87"/>
        <v>0</v>
      </c>
      <c r="J384" s="9">
        <f t="shared" si="88"/>
        <v>0</v>
      </c>
      <c r="K384" s="9">
        <f t="shared" si="89"/>
        <v>1</v>
      </c>
      <c r="L384" s="9" cm="1">
        <f t="array" ref="L384">IF(M384,M384-G384,NA)</f>
        <v>44540</v>
      </c>
      <c r="M384" s="10">
        <v>44540</v>
      </c>
      <c r="N384" s="9">
        <v>1572.5355201</v>
      </c>
      <c r="O384" s="12">
        <f t="shared" si="90"/>
        <v>44518</v>
      </c>
      <c r="P384" s="9">
        <f t="shared" si="101"/>
        <v>44540</v>
      </c>
      <c r="Q384" s="9">
        <f t="shared" si="91"/>
        <v>22</v>
      </c>
      <c r="R384" s="2">
        <v>44539</v>
      </c>
      <c r="S384" s="1" t="s">
        <v>1</v>
      </c>
      <c r="T384" s="1" t="s">
        <v>5</v>
      </c>
      <c r="U384" s="11">
        <f t="shared" si="92"/>
        <v>0</v>
      </c>
      <c r="Y384" s="11">
        <f t="shared" si="93"/>
        <v>0</v>
      </c>
      <c r="AC384" s="11">
        <f t="shared" si="94"/>
        <v>0</v>
      </c>
      <c r="AG384" s="11">
        <f t="shared" si="95"/>
        <v>0</v>
      </c>
      <c r="AJ384" s="2">
        <v>44273</v>
      </c>
      <c r="AK384" s="2">
        <v>44518</v>
      </c>
      <c r="AL384" s="3">
        <f t="shared" si="96"/>
        <v>1</v>
      </c>
      <c r="AM384" s="3">
        <f t="shared" si="97"/>
        <v>-22</v>
      </c>
      <c r="AN384" s="9">
        <v>22</v>
      </c>
      <c r="AO384" s="9">
        <f t="shared" si="98"/>
        <v>267</v>
      </c>
      <c r="AP384" s="9">
        <f t="shared" si="99"/>
        <v>22</v>
      </c>
      <c r="AQ384" s="3">
        <v>1</v>
      </c>
      <c r="AR384" s="3">
        <v>1</v>
      </c>
      <c r="AS384" s="9">
        <f t="shared" si="85"/>
        <v>1</v>
      </c>
      <c r="AT384" s="3">
        <v>43</v>
      </c>
      <c r="AU384" s="3" t="s">
        <v>16</v>
      </c>
      <c r="AV384" s="3">
        <v>1</v>
      </c>
      <c r="AW384" s="3" t="s">
        <v>19</v>
      </c>
      <c r="AX384" s="10">
        <v>44540</v>
      </c>
      <c r="AY384" s="9">
        <v>1572.5355201</v>
      </c>
      <c r="AZ384" s="9">
        <v>2</v>
      </c>
      <c r="BA384" s="9">
        <f t="shared" si="100"/>
        <v>1</v>
      </c>
    </row>
    <row r="385" spans="1:53" x14ac:dyDescent="0.25">
      <c r="A385" s="1">
        <v>10359</v>
      </c>
      <c r="B385" s="1">
        <v>2</v>
      </c>
      <c r="C385" s="1">
        <v>1</v>
      </c>
      <c r="D385" s="1">
        <v>1</v>
      </c>
      <c r="E385" s="9">
        <f t="shared" si="86"/>
        <v>1</v>
      </c>
      <c r="F385" s="11" t="s">
        <v>2</v>
      </c>
      <c r="G385" s="10">
        <v>44539</v>
      </c>
      <c r="I385" s="9">
        <f t="shared" si="87"/>
        <v>0</v>
      </c>
      <c r="J385" s="9">
        <f t="shared" si="88"/>
        <v>0</v>
      </c>
      <c r="K385" s="9">
        <f t="shared" si="89"/>
        <v>0</v>
      </c>
      <c r="L385" s="9" t="e" cm="1">
        <f t="array" ref="L385">IF(M385,M385-G385,NA)</f>
        <v>#NAME?</v>
      </c>
      <c r="M385" s="10"/>
      <c r="O385" s="12">
        <f t="shared" si="90"/>
        <v>44423</v>
      </c>
      <c r="P385" s="9">
        <f t="shared" si="101"/>
        <v>0</v>
      </c>
      <c r="Q385" s="9">
        <f t="shared" si="91"/>
        <v>-44423</v>
      </c>
      <c r="R385" s="2">
        <v>44539</v>
      </c>
      <c r="S385" s="1" t="s">
        <v>2</v>
      </c>
      <c r="T385" s="1" t="s">
        <v>5</v>
      </c>
      <c r="U385" s="11">
        <f t="shared" si="92"/>
        <v>1</v>
      </c>
      <c r="Y385" s="11">
        <f t="shared" si="93"/>
        <v>0</v>
      </c>
      <c r="AC385" s="11">
        <f t="shared" si="94"/>
        <v>0</v>
      </c>
      <c r="AG385" s="11">
        <f t="shared" si="95"/>
        <v>0</v>
      </c>
      <c r="AJ385" s="2">
        <v>44423</v>
      </c>
      <c r="AL385" s="3">
        <f t="shared" si="96"/>
        <v>0</v>
      </c>
      <c r="AM385" s="3">
        <f t="shared" si="97"/>
        <v>0</v>
      </c>
      <c r="AN385" s="9">
        <v>-44423</v>
      </c>
      <c r="AO385" s="9">
        <f t="shared" si="98"/>
        <v>-44423</v>
      </c>
      <c r="AP385" s="9">
        <f t="shared" si="99"/>
        <v>-44423</v>
      </c>
      <c r="AQ385" s="3">
        <v>1</v>
      </c>
      <c r="AR385" s="3">
        <v>1</v>
      </c>
      <c r="AS385" s="9">
        <f t="shared" si="85"/>
        <v>3</v>
      </c>
      <c r="AT385" s="3">
        <v>33</v>
      </c>
      <c r="AU385" s="3" t="s">
        <v>16</v>
      </c>
      <c r="AV385" s="3">
        <v>1</v>
      </c>
      <c r="AW385" s="3" t="s">
        <v>17</v>
      </c>
      <c r="AX385" s="10"/>
      <c r="AY385" s="9"/>
      <c r="AZ385" s="9"/>
      <c r="BA385" s="9">
        <f t="shared" si="100"/>
        <v>3</v>
      </c>
    </row>
    <row r="386" spans="1:53" x14ac:dyDescent="0.25">
      <c r="A386" s="1">
        <v>10360</v>
      </c>
      <c r="B386" s="1">
        <v>2</v>
      </c>
      <c r="C386" s="1">
        <v>1</v>
      </c>
      <c r="D386" s="1">
        <v>1</v>
      </c>
      <c r="E386" s="9">
        <f t="shared" si="86"/>
        <v>1</v>
      </c>
      <c r="F386" s="11" t="s">
        <v>2</v>
      </c>
      <c r="G386" s="10">
        <v>44539</v>
      </c>
      <c r="I386" s="9">
        <f t="shared" si="87"/>
        <v>0</v>
      </c>
      <c r="J386" s="9">
        <f t="shared" si="88"/>
        <v>0</v>
      </c>
      <c r="K386" s="9">
        <f t="shared" si="89"/>
        <v>1</v>
      </c>
      <c r="L386" s="9" t="e" cm="1">
        <f t="array" ref="L386">IF(M386,M386-G386,NA)</f>
        <v>#NAME?</v>
      </c>
      <c r="M386" s="10"/>
      <c r="O386" s="12">
        <f t="shared" si="90"/>
        <v>44528</v>
      </c>
      <c r="P386" s="9">
        <f t="shared" si="101"/>
        <v>0</v>
      </c>
      <c r="Q386" s="9">
        <f t="shared" si="91"/>
        <v>-44528</v>
      </c>
      <c r="R386" s="2">
        <v>44539</v>
      </c>
      <c r="S386" s="1" t="s">
        <v>2</v>
      </c>
      <c r="T386" s="1" t="s">
        <v>5</v>
      </c>
      <c r="U386" s="11">
        <f t="shared" si="92"/>
        <v>1</v>
      </c>
      <c r="Y386" s="11">
        <f t="shared" si="93"/>
        <v>0</v>
      </c>
      <c r="AC386" s="11">
        <f t="shared" si="94"/>
        <v>0</v>
      </c>
      <c r="AG386" s="11">
        <f t="shared" si="95"/>
        <v>0</v>
      </c>
      <c r="AJ386" s="2">
        <v>44484</v>
      </c>
      <c r="AK386" s="2">
        <v>44528</v>
      </c>
      <c r="AL386" s="3">
        <f t="shared" si="96"/>
        <v>0</v>
      </c>
      <c r="AM386" s="3">
        <f t="shared" si="97"/>
        <v>44528</v>
      </c>
      <c r="AN386" s="9">
        <v>-44528</v>
      </c>
      <c r="AO386" s="9">
        <f t="shared" si="98"/>
        <v>-44484</v>
      </c>
      <c r="AP386" s="9">
        <f t="shared" si="99"/>
        <v>-44484</v>
      </c>
      <c r="AQ386" s="3">
        <v>2</v>
      </c>
      <c r="AR386" s="3">
        <v>2</v>
      </c>
      <c r="AS386" s="9">
        <f t="shared" ref="AS386:AS449" si="102">IF(AND(AP386&lt;180,AP386&gt;14),1,IF(AND(AP386&gt;180,AP386&lt;=365),2,3))</f>
        <v>3</v>
      </c>
      <c r="AT386" s="3">
        <v>28</v>
      </c>
      <c r="AU386" s="3" t="s">
        <v>16</v>
      </c>
      <c r="AV386" s="3">
        <v>1</v>
      </c>
      <c r="AW386" s="3" t="s">
        <v>17</v>
      </c>
      <c r="AX386" s="10"/>
      <c r="AY386" s="9"/>
      <c r="AZ386" s="9"/>
      <c r="BA386" s="9">
        <f t="shared" si="100"/>
        <v>3</v>
      </c>
    </row>
    <row r="387" spans="1:53" x14ac:dyDescent="0.25">
      <c r="A387" s="1">
        <v>10361</v>
      </c>
      <c r="B387" s="1">
        <v>2</v>
      </c>
      <c r="C387" s="1">
        <v>1</v>
      </c>
      <c r="D387" s="1">
        <v>1</v>
      </c>
      <c r="E387" s="9">
        <f t="shared" ref="E387:E450" si="103">MAX(U387,Y387,AC387,AG387,)</f>
        <v>1</v>
      </c>
      <c r="F387" s="11" t="s">
        <v>2</v>
      </c>
      <c r="G387" s="10">
        <v>44539</v>
      </c>
      <c r="I387" s="9">
        <f t="shared" ref="I387:I450" si="104">IF(H387&lt;2,0,1)</f>
        <v>0</v>
      </c>
      <c r="J387" s="9">
        <f t="shared" ref="J387:J450" si="105">IF(AH387&gt;1/1/2020,1,0)</f>
        <v>0</v>
      </c>
      <c r="K387" s="9">
        <f t="shared" ref="K387:K450" si="106">IF(AK387,1,0)</f>
        <v>0</v>
      </c>
      <c r="L387" s="9" t="e" cm="1">
        <f t="array" ref="L387">IF(M387,M387-G387,NA)</f>
        <v>#NAME?</v>
      </c>
      <c r="M387" s="10"/>
      <c r="O387" s="12">
        <f t="shared" ref="O387:O450" si="107">IF(AK387,AK387,AJ387)</f>
        <v>44270</v>
      </c>
      <c r="P387" s="9">
        <f t="shared" si="101"/>
        <v>0</v>
      </c>
      <c r="Q387" s="9">
        <f t="shared" ref="Q387:Q450" si="108">M387-O387</f>
        <v>-44270</v>
      </c>
      <c r="R387" s="2">
        <v>44539</v>
      </c>
      <c r="S387" s="1" t="s">
        <v>2</v>
      </c>
      <c r="T387" s="1" t="s">
        <v>5</v>
      </c>
      <c r="U387" s="11">
        <f t="shared" ref="U387:U450" si="109">IF(S387="Positive",1,0)</f>
        <v>1</v>
      </c>
      <c r="Y387" s="11">
        <f t="shared" ref="Y387:Y450" si="110">IF(W387="Positive",1,0)</f>
        <v>0</v>
      </c>
      <c r="AC387" s="11">
        <f t="shared" ref="AC387:AC450" si="111">IF(AA387="Positive",1,0)</f>
        <v>0</v>
      </c>
      <c r="AG387" s="11">
        <f t="shared" ref="AG387:AG450" si="112">IF(AE387="Positive",1,0)</f>
        <v>0</v>
      </c>
      <c r="AJ387" s="2">
        <v>44270</v>
      </c>
      <c r="AL387" s="3">
        <f t="shared" ref="AL387:AL450" si="113">IF(AK387,1,IF(AJ387,0,0))*(IF(AM387&lt;-14,1,0))</f>
        <v>0</v>
      </c>
      <c r="AM387" s="3">
        <f t="shared" ref="AM387:AM450" si="114">AK387-AX387</f>
        <v>0</v>
      </c>
      <c r="AN387" s="9">
        <v>-44270</v>
      </c>
      <c r="AO387" s="9">
        <f t="shared" ref="AO387:AO450" si="115">AX387-AJ387</f>
        <v>-44270</v>
      </c>
      <c r="AP387" s="9">
        <f t="shared" ref="AP387:AP450" si="116">IF(AN387&lt;14,AO387,AN387)</f>
        <v>-44270</v>
      </c>
      <c r="AQ387" s="3">
        <v>1</v>
      </c>
      <c r="AR387" s="3">
        <v>1</v>
      </c>
      <c r="AS387" s="9">
        <f t="shared" si="102"/>
        <v>3</v>
      </c>
      <c r="AT387" s="3">
        <v>43</v>
      </c>
      <c r="AU387" s="3" t="s">
        <v>16</v>
      </c>
      <c r="AV387" s="3">
        <v>1</v>
      </c>
      <c r="AW387" s="3" t="s">
        <v>17</v>
      </c>
      <c r="AX387" s="10"/>
      <c r="AY387" s="9"/>
      <c r="AZ387" s="9"/>
      <c r="BA387" s="9">
        <f t="shared" ref="BA387:BA450" si="117">IF(AND(AP387&lt;180,AP387&gt;14),1,IF(AND(AP387&gt;180,AP387&lt;=365),2,3))</f>
        <v>3</v>
      </c>
    </row>
    <row r="388" spans="1:53" x14ac:dyDescent="0.25">
      <c r="A388" s="1">
        <v>10362</v>
      </c>
      <c r="B388" s="1">
        <v>2</v>
      </c>
      <c r="C388" s="1">
        <v>1</v>
      </c>
      <c r="D388" s="1">
        <v>1</v>
      </c>
      <c r="E388" s="9">
        <f t="shared" si="103"/>
        <v>0</v>
      </c>
      <c r="I388" s="9">
        <f t="shared" si="104"/>
        <v>0</v>
      </c>
      <c r="J388" s="9">
        <f t="shared" si="105"/>
        <v>0</v>
      </c>
      <c r="K388" s="9">
        <f t="shared" si="106"/>
        <v>0</v>
      </c>
      <c r="L388" s="9" t="e" cm="1">
        <f t="array" ref="L388">IF(M388,M388-G388,NA)</f>
        <v>#NAME?</v>
      </c>
      <c r="M388" s="10"/>
      <c r="O388" s="12">
        <f t="shared" si="107"/>
        <v>0</v>
      </c>
      <c r="P388" s="9">
        <f t="shared" ref="P388:P451" si="118">M388-AH388</f>
        <v>0</v>
      </c>
      <c r="Q388" s="9">
        <f t="shared" si="108"/>
        <v>0</v>
      </c>
      <c r="R388" s="2">
        <v>44539</v>
      </c>
      <c r="S388" s="1" t="s">
        <v>1</v>
      </c>
      <c r="T388" s="1" t="s">
        <v>5</v>
      </c>
      <c r="U388" s="11">
        <f t="shared" si="109"/>
        <v>0</v>
      </c>
      <c r="Y388" s="11">
        <f t="shared" si="110"/>
        <v>0</v>
      </c>
      <c r="AC388" s="11">
        <f t="shared" si="111"/>
        <v>0</v>
      </c>
      <c r="AG388" s="11">
        <f t="shared" si="112"/>
        <v>0</v>
      </c>
      <c r="AL388" s="3">
        <f t="shared" si="113"/>
        <v>0</v>
      </c>
      <c r="AM388" s="3">
        <f t="shared" si="114"/>
        <v>0</v>
      </c>
      <c r="AN388" s="9">
        <v>0</v>
      </c>
      <c r="AO388" s="9">
        <f t="shared" si="115"/>
        <v>0</v>
      </c>
      <c r="AP388" s="9">
        <f t="shared" si="116"/>
        <v>0</v>
      </c>
      <c r="AQ388" s="3">
        <v>0</v>
      </c>
      <c r="AR388" s="3">
        <v>0</v>
      </c>
      <c r="AS388" s="9">
        <f t="shared" si="102"/>
        <v>3</v>
      </c>
      <c r="AT388" s="3">
        <v>26</v>
      </c>
      <c r="AU388" s="3" t="s">
        <v>16</v>
      </c>
      <c r="AV388" s="3">
        <v>1</v>
      </c>
      <c r="AW388" s="3" t="s">
        <v>19</v>
      </c>
      <c r="AX388" s="10"/>
      <c r="AY388" s="9"/>
      <c r="AZ388" s="9"/>
      <c r="BA388" s="9">
        <f t="shared" si="117"/>
        <v>3</v>
      </c>
    </row>
    <row r="389" spans="1:53" x14ac:dyDescent="0.25">
      <c r="A389" s="1">
        <v>10363</v>
      </c>
      <c r="B389" s="1">
        <v>2</v>
      </c>
      <c r="C389" s="1">
        <v>1</v>
      </c>
      <c r="D389" s="1">
        <v>1</v>
      </c>
      <c r="E389" s="9">
        <f t="shared" si="103"/>
        <v>0</v>
      </c>
      <c r="I389" s="9">
        <f t="shared" si="104"/>
        <v>0</v>
      </c>
      <c r="J389" s="9">
        <f t="shared" si="105"/>
        <v>0</v>
      </c>
      <c r="K389" s="9">
        <f t="shared" si="106"/>
        <v>0</v>
      </c>
      <c r="L389" s="9" t="e" cm="1">
        <f t="array" ref="L389">IF(M389,M389-G389,NA)</f>
        <v>#NAME?</v>
      </c>
      <c r="M389" s="10"/>
      <c r="O389" s="12">
        <f t="shared" si="107"/>
        <v>44460</v>
      </c>
      <c r="P389" s="9">
        <f t="shared" si="118"/>
        <v>0</v>
      </c>
      <c r="Q389" s="9">
        <f t="shared" si="108"/>
        <v>-44460</v>
      </c>
      <c r="R389" s="2">
        <v>44539</v>
      </c>
      <c r="S389" s="1" t="s">
        <v>1</v>
      </c>
      <c r="T389" s="1" t="s">
        <v>5</v>
      </c>
      <c r="U389" s="11">
        <f t="shared" si="109"/>
        <v>0</v>
      </c>
      <c r="Y389" s="11">
        <f t="shared" si="110"/>
        <v>0</v>
      </c>
      <c r="AC389" s="11">
        <f t="shared" si="111"/>
        <v>0</v>
      </c>
      <c r="AG389" s="11">
        <f t="shared" si="112"/>
        <v>0</v>
      </c>
      <c r="AJ389" s="2">
        <v>44460</v>
      </c>
      <c r="AL389" s="3">
        <f t="shared" si="113"/>
        <v>0</v>
      </c>
      <c r="AM389" s="3">
        <f t="shared" si="114"/>
        <v>0</v>
      </c>
      <c r="AN389" s="9">
        <v>-44460</v>
      </c>
      <c r="AO389" s="9">
        <f t="shared" si="115"/>
        <v>-44460</v>
      </c>
      <c r="AP389" s="9">
        <f t="shared" si="116"/>
        <v>-44460</v>
      </c>
      <c r="AQ389" s="3">
        <v>1</v>
      </c>
      <c r="AR389" s="3">
        <v>1</v>
      </c>
      <c r="AS389" s="9">
        <f t="shared" si="102"/>
        <v>3</v>
      </c>
      <c r="AT389" s="3">
        <v>24</v>
      </c>
      <c r="AU389" s="3" t="s">
        <v>16</v>
      </c>
      <c r="AV389" s="3">
        <v>1</v>
      </c>
      <c r="AW389" s="3" t="s">
        <v>17</v>
      </c>
      <c r="AX389" s="10"/>
      <c r="AY389" s="9"/>
      <c r="AZ389" s="9"/>
      <c r="BA389" s="9">
        <f t="shared" si="117"/>
        <v>3</v>
      </c>
    </row>
    <row r="390" spans="1:53" x14ac:dyDescent="0.25">
      <c r="A390" s="1">
        <v>10364</v>
      </c>
      <c r="B390" s="1">
        <v>2</v>
      </c>
      <c r="C390" s="1">
        <v>1</v>
      </c>
      <c r="D390" s="1">
        <v>1</v>
      </c>
      <c r="E390" s="9">
        <f t="shared" si="103"/>
        <v>0</v>
      </c>
      <c r="I390" s="9">
        <f t="shared" si="104"/>
        <v>0</v>
      </c>
      <c r="J390" s="9">
        <f t="shared" si="105"/>
        <v>1</v>
      </c>
      <c r="K390" s="9">
        <f t="shared" si="106"/>
        <v>0</v>
      </c>
      <c r="L390" s="9" cm="1">
        <f t="array" ref="L390">IF(M390,M390-G390,NA)</f>
        <v>44539</v>
      </c>
      <c r="M390" s="10">
        <v>44539</v>
      </c>
      <c r="N390" s="9">
        <v>1145.7192004000001</v>
      </c>
      <c r="O390" s="12">
        <f t="shared" si="107"/>
        <v>44460</v>
      </c>
      <c r="P390" s="9">
        <f t="shared" si="118"/>
        <v>470</v>
      </c>
      <c r="Q390" s="9">
        <f t="shared" si="108"/>
        <v>79</v>
      </c>
      <c r="R390" s="2">
        <v>44539</v>
      </c>
      <c r="S390" s="1" t="s">
        <v>1</v>
      </c>
      <c r="T390" s="1" t="s">
        <v>5</v>
      </c>
      <c r="U390" s="11">
        <f t="shared" si="109"/>
        <v>0</v>
      </c>
      <c r="Y390" s="11">
        <f t="shared" si="110"/>
        <v>0</v>
      </c>
      <c r="AC390" s="11">
        <f t="shared" si="111"/>
        <v>0</v>
      </c>
      <c r="AG390" s="11">
        <f t="shared" si="112"/>
        <v>0</v>
      </c>
      <c r="AH390" s="2">
        <v>44069</v>
      </c>
      <c r="AJ390" s="2">
        <v>44460</v>
      </c>
      <c r="AL390" s="3">
        <f t="shared" si="113"/>
        <v>0</v>
      </c>
      <c r="AM390" s="3">
        <f t="shared" si="114"/>
        <v>-44539</v>
      </c>
      <c r="AN390" s="9">
        <v>79</v>
      </c>
      <c r="AO390" s="9">
        <f t="shared" si="115"/>
        <v>79</v>
      </c>
      <c r="AP390" s="9">
        <f t="shared" si="116"/>
        <v>79</v>
      </c>
      <c r="AQ390" s="3">
        <v>1</v>
      </c>
      <c r="AR390" s="3">
        <v>1</v>
      </c>
      <c r="AS390" s="9">
        <f t="shared" si="102"/>
        <v>1</v>
      </c>
      <c r="AT390" s="3">
        <v>26</v>
      </c>
      <c r="AU390" s="3" t="s">
        <v>16</v>
      </c>
      <c r="AV390" s="3">
        <v>1</v>
      </c>
      <c r="AW390" s="3" t="s">
        <v>17</v>
      </c>
      <c r="AX390" s="10">
        <v>44539</v>
      </c>
      <c r="AY390" s="9">
        <v>1145.7192004000001</v>
      </c>
      <c r="AZ390" s="9">
        <v>2</v>
      </c>
      <c r="BA390" s="9">
        <f t="shared" si="117"/>
        <v>1</v>
      </c>
    </row>
    <row r="391" spans="1:53" x14ac:dyDescent="0.25">
      <c r="A391" s="1">
        <v>10365</v>
      </c>
      <c r="B391" s="1">
        <v>2</v>
      </c>
      <c r="C391" s="1">
        <v>1</v>
      </c>
      <c r="D391" s="1">
        <v>1</v>
      </c>
      <c r="E391" s="9">
        <f t="shared" si="103"/>
        <v>0</v>
      </c>
      <c r="I391" s="9">
        <f t="shared" si="104"/>
        <v>0</v>
      </c>
      <c r="J391" s="9">
        <f t="shared" si="105"/>
        <v>0</v>
      </c>
      <c r="K391" s="9">
        <f t="shared" si="106"/>
        <v>0</v>
      </c>
      <c r="L391" s="9" cm="1">
        <f t="array" ref="L391">IF(M391,M391-G391,NA)</f>
        <v>44539</v>
      </c>
      <c r="M391" s="10">
        <v>44539</v>
      </c>
      <c r="N391" s="9">
        <v>270.41795459999997</v>
      </c>
      <c r="O391" s="12">
        <f t="shared" si="107"/>
        <v>44454</v>
      </c>
      <c r="P391" s="9">
        <f t="shared" si="118"/>
        <v>44539</v>
      </c>
      <c r="Q391" s="9">
        <f t="shared" si="108"/>
        <v>85</v>
      </c>
      <c r="R391" s="2">
        <v>44539</v>
      </c>
      <c r="S391" s="1" t="s">
        <v>1</v>
      </c>
      <c r="T391" s="1" t="s">
        <v>5</v>
      </c>
      <c r="U391" s="11">
        <f t="shared" si="109"/>
        <v>0</v>
      </c>
      <c r="Y391" s="11">
        <f t="shared" si="110"/>
        <v>0</v>
      </c>
      <c r="AC391" s="11">
        <f t="shared" si="111"/>
        <v>0</v>
      </c>
      <c r="AG391" s="11">
        <f t="shared" si="112"/>
        <v>0</v>
      </c>
      <c r="AJ391" s="2">
        <v>44454</v>
      </c>
      <c r="AL391" s="3">
        <f t="shared" si="113"/>
        <v>0</v>
      </c>
      <c r="AM391" s="3">
        <f t="shared" si="114"/>
        <v>-44539</v>
      </c>
      <c r="AN391" s="9">
        <v>85</v>
      </c>
      <c r="AO391" s="9">
        <f t="shared" si="115"/>
        <v>85</v>
      </c>
      <c r="AP391" s="9">
        <f t="shared" si="116"/>
        <v>85</v>
      </c>
      <c r="AQ391" s="3">
        <v>1</v>
      </c>
      <c r="AR391" s="3">
        <v>1</v>
      </c>
      <c r="AS391" s="9">
        <f t="shared" si="102"/>
        <v>1</v>
      </c>
      <c r="AT391" s="3">
        <v>31</v>
      </c>
      <c r="AU391" s="3" t="s">
        <v>16</v>
      </c>
      <c r="AV391" s="3">
        <v>1</v>
      </c>
      <c r="AW391" s="3" t="s">
        <v>17</v>
      </c>
      <c r="AX391" s="10">
        <v>44539</v>
      </c>
      <c r="AY391" s="9">
        <v>270.41795459999997</v>
      </c>
      <c r="AZ391" s="9">
        <v>2</v>
      </c>
      <c r="BA391" s="9">
        <f t="shared" si="117"/>
        <v>1</v>
      </c>
    </row>
    <row r="392" spans="1:53" x14ac:dyDescent="0.25">
      <c r="A392" s="1">
        <v>10366</v>
      </c>
      <c r="B392" s="1">
        <v>2</v>
      </c>
      <c r="C392" s="1">
        <v>1</v>
      </c>
      <c r="D392" s="1">
        <v>1</v>
      </c>
      <c r="E392" s="9">
        <f t="shared" si="103"/>
        <v>0</v>
      </c>
      <c r="I392" s="9">
        <f t="shared" si="104"/>
        <v>0</v>
      </c>
      <c r="J392" s="9">
        <f t="shared" si="105"/>
        <v>0</v>
      </c>
      <c r="K392" s="9">
        <f t="shared" si="106"/>
        <v>0</v>
      </c>
      <c r="L392" s="9" cm="1">
        <f t="array" ref="L392">IF(M392,M392-G392,NA)</f>
        <v>44539</v>
      </c>
      <c r="M392" s="10">
        <v>44539</v>
      </c>
      <c r="N392" s="9">
        <v>306.79130359999999</v>
      </c>
      <c r="O392" s="12">
        <f t="shared" si="107"/>
        <v>44301</v>
      </c>
      <c r="P392" s="9">
        <f t="shared" si="118"/>
        <v>44539</v>
      </c>
      <c r="Q392" s="9">
        <f t="shared" si="108"/>
        <v>238</v>
      </c>
      <c r="R392" s="2">
        <v>44539</v>
      </c>
      <c r="S392" s="1" t="s">
        <v>1</v>
      </c>
      <c r="T392" s="1" t="s">
        <v>5</v>
      </c>
      <c r="U392" s="11">
        <f t="shared" si="109"/>
        <v>0</v>
      </c>
      <c r="Y392" s="11">
        <f t="shared" si="110"/>
        <v>0</v>
      </c>
      <c r="AC392" s="11">
        <f t="shared" si="111"/>
        <v>0</v>
      </c>
      <c r="AG392" s="11">
        <f t="shared" si="112"/>
        <v>0</v>
      </c>
      <c r="AJ392" s="2">
        <v>44301</v>
      </c>
      <c r="AL392" s="3">
        <f t="shared" si="113"/>
        <v>0</v>
      </c>
      <c r="AM392" s="3">
        <f t="shared" si="114"/>
        <v>-44539</v>
      </c>
      <c r="AN392" s="9">
        <v>238</v>
      </c>
      <c r="AO392" s="9">
        <f t="shared" si="115"/>
        <v>238</v>
      </c>
      <c r="AP392" s="9">
        <f t="shared" si="116"/>
        <v>238</v>
      </c>
      <c r="AQ392" s="3">
        <v>1</v>
      </c>
      <c r="AR392" s="3">
        <v>1</v>
      </c>
      <c r="AS392" s="9">
        <f t="shared" si="102"/>
        <v>2</v>
      </c>
      <c r="AT392" s="3">
        <v>24</v>
      </c>
      <c r="AU392" s="3" t="s">
        <v>16</v>
      </c>
      <c r="AV392" s="3">
        <v>1</v>
      </c>
      <c r="AW392" s="3" t="s">
        <v>17</v>
      </c>
      <c r="AX392" s="10">
        <v>44539</v>
      </c>
      <c r="AY392" s="9">
        <v>306.79130359999999</v>
      </c>
      <c r="AZ392" s="9">
        <v>2</v>
      </c>
      <c r="BA392" s="9">
        <f t="shared" si="117"/>
        <v>2</v>
      </c>
    </row>
    <row r="393" spans="1:53" x14ac:dyDescent="0.25">
      <c r="A393" s="1">
        <v>10367</v>
      </c>
      <c r="B393" s="1">
        <v>2</v>
      </c>
      <c r="C393" s="1">
        <v>1</v>
      </c>
      <c r="D393" s="1">
        <v>1</v>
      </c>
      <c r="E393" s="9">
        <f t="shared" si="103"/>
        <v>0</v>
      </c>
      <c r="I393" s="9">
        <f t="shared" si="104"/>
        <v>0</v>
      </c>
      <c r="J393" s="9">
        <f t="shared" si="105"/>
        <v>0</v>
      </c>
      <c r="K393" s="9">
        <f t="shared" si="106"/>
        <v>0</v>
      </c>
      <c r="L393" s="9" cm="1">
        <f t="array" ref="L393">IF(M393,M393-G393,NA)</f>
        <v>44539</v>
      </c>
      <c r="M393" s="10">
        <v>44539</v>
      </c>
      <c r="N393" s="9">
        <v>343.84812570000003</v>
      </c>
      <c r="O393" s="12">
        <f t="shared" si="107"/>
        <v>44304</v>
      </c>
      <c r="P393" s="9">
        <f t="shared" si="118"/>
        <v>44539</v>
      </c>
      <c r="Q393" s="9">
        <f t="shared" si="108"/>
        <v>235</v>
      </c>
      <c r="R393" s="2">
        <v>44539</v>
      </c>
      <c r="S393" s="1" t="s">
        <v>1</v>
      </c>
      <c r="T393" s="1" t="s">
        <v>5</v>
      </c>
      <c r="U393" s="11">
        <f t="shared" si="109"/>
        <v>0</v>
      </c>
      <c r="Y393" s="11">
        <f t="shared" si="110"/>
        <v>0</v>
      </c>
      <c r="AC393" s="11">
        <f t="shared" si="111"/>
        <v>0</v>
      </c>
      <c r="AG393" s="11">
        <f t="shared" si="112"/>
        <v>0</v>
      </c>
      <c r="AJ393" s="2">
        <v>44304</v>
      </c>
      <c r="AL393" s="3">
        <f t="shared" si="113"/>
        <v>0</v>
      </c>
      <c r="AM393" s="3">
        <f t="shared" si="114"/>
        <v>-44539</v>
      </c>
      <c r="AN393" s="9">
        <v>235</v>
      </c>
      <c r="AO393" s="9">
        <f t="shared" si="115"/>
        <v>235</v>
      </c>
      <c r="AP393" s="9">
        <f t="shared" si="116"/>
        <v>235</v>
      </c>
      <c r="AQ393" s="3">
        <v>1</v>
      </c>
      <c r="AR393" s="3">
        <v>1</v>
      </c>
      <c r="AS393" s="9">
        <f t="shared" si="102"/>
        <v>2</v>
      </c>
      <c r="AT393" s="3">
        <v>33</v>
      </c>
      <c r="AU393" s="3" t="s">
        <v>16</v>
      </c>
      <c r="AV393" s="3">
        <v>1</v>
      </c>
      <c r="AW393" s="3" t="s">
        <v>19</v>
      </c>
      <c r="AX393" s="10">
        <v>44539</v>
      </c>
      <c r="AY393" s="9">
        <v>343.84812570000003</v>
      </c>
      <c r="AZ393" s="9">
        <v>2</v>
      </c>
      <c r="BA393" s="9">
        <f t="shared" si="117"/>
        <v>2</v>
      </c>
    </row>
    <row r="394" spans="1:53" x14ac:dyDescent="0.25">
      <c r="A394" s="1">
        <v>10368</v>
      </c>
      <c r="B394" s="1">
        <v>2</v>
      </c>
      <c r="C394" s="1">
        <v>1</v>
      </c>
      <c r="D394" s="1">
        <v>1</v>
      </c>
      <c r="E394" s="9">
        <f t="shared" si="103"/>
        <v>0</v>
      </c>
      <c r="I394" s="9">
        <f t="shared" si="104"/>
        <v>0</v>
      </c>
      <c r="J394" s="9">
        <f t="shared" si="105"/>
        <v>0</v>
      </c>
      <c r="K394" s="9">
        <f t="shared" si="106"/>
        <v>0</v>
      </c>
      <c r="L394" s="9" t="e" cm="1">
        <f t="array" ref="L394">IF(M394,M394-G394,NA)</f>
        <v>#NAME?</v>
      </c>
      <c r="M394" s="10"/>
      <c r="O394" s="12">
        <f t="shared" si="107"/>
        <v>44525</v>
      </c>
      <c r="P394" s="9">
        <f t="shared" si="118"/>
        <v>0</v>
      </c>
      <c r="Q394" s="9">
        <f t="shared" si="108"/>
        <v>-44525</v>
      </c>
      <c r="R394" s="2">
        <v>44539</v>
      </c>
      <c r="S394" s="1" t="s">
        <v>1</v>
      </c>
      <c r="T394" s="1" t="s">
        <v>5</v>
      </c>
      <c r="U394" s="11">
        <f t="shared" si="109"/>
        <v>0</v>
      </c>
      <c r="Y394" s="11">
        <f t="shared" si="110"/>
        <v>0</v>
      </c>
      <c r="AC394" s="11">
        <f t="shared" si="111"/>
        <v>0</v>
      </c>
      <c r="AG394" s="11">
        <f t="shared" si="112"/>
        <v>0</v>
      </c>
      <c r="AJ394" s="2">
        <v>44525</v>
      </c>
      <c r="AL394" s="3">
        <f t="shared" si="113"/>
        <v>0</v>
      </c>
      <c r="AM394" s="3">
        <f t="shared" si="114"/>
        <v>0</v>
      </c>
      <c r="AN394" s="9">
        <v>-44525</v>
      </c>
      <c r="AO394" s="9">
        <f t="shared" si="115"/>
        <v>-44525</v>
      </c>
      <c r="AP394" s="9">
        <f t="shared" si="116"/>
        <v>-44525</v>
      </c>
      <c r="AQ394" s="3">
        <v>2</v>
      </c>
      <c r="AR394" s="3">
        <v>2</v>
      </c>
      <c r="AS394" s="9">
        <f t="shared" si="102"/>
        <v>3</v>
      </c>
      <c r="AT394" s="3">
        <v>23</v>
      </c>
      <c r="AU394" s="3" t="s">
        <v>16</v>
      </c>
      <c r="AV394" s="3">
        <v>1</v>
      </c>
      <c r="AW394" s="3" t="s">
        <v>19</v>
      </c>
      <c r="AX394" s="10"/>
      <c r="AY394" s="9">
        <v>32946.436752200003</v>
      </c>
      <c r="AZ394" s="9">
        <v>2</v>
      </c>
      <c r="BA394" s="9">
        <f t="shared" si="117"/>
        <v>3</v>
      </c>
    </row>
    <row r="395" spans="1:53" x14ac:dyDescent="0.25">
      <c r="A395" s="1">
        <v>10369</v>
      </c>
      <c r="B395" s="1">
        <v>2</v>
      </c>
      <c r="C395" s="1">
        <v>1</v>
      </c>
      <c r="D395" s="1">
        <v>2</v>
      </c>
      <c r="E395" s="9">
        <f t="shared" si="103"/>
        <v>0</v>
      </c>
      <c r="I395" s="9">
        <f t="shared" si="104"/>
        <v>0</v>
      </c>
      <c r="J395" s="9">
        <f t="shared" si="105"/>
        <v>0</v>
      </c>
      <c r="K395" s="9">
        <f t="shared" si="106"/>
        <v>0</v>
      </c>
      <c r="L395" s="9" cm="1">
        <f t="array" ref="L395">IF(M395,M395-G395,NA)</f>
        <v>44539</v>
      </c>
      <c r="M395" s="10">
        <v>44539</v>
      </c>
      <c r="N395" s="9">
        <v>8924.4516268000007</v>
      </c>
      <c r="O395" s="12">
        <f t="shared" si="107"/>
        <v>44327</v>
      </c>
      <c r="P395" s="9">
        <f t="shared" si="118"/>
        <v>44539</v>
      </c>
      <c r="Q395" s="9">
        <f t="shared" si="108"/>
        <v>212</v>
      </c>
      <c r="R395" s="2">
        <v>44539</v>
      </c>
      <c r="S395" s="1" t="s">
        <v>1</v>
      </c>
      <c r="T395" s="1" t="s">
        <v>4</v>
      </c>
      <c r="U395" s="11">
        <f t="shared" si="109"/>
        <v>0</v>
      </c>
      <c r="Y395" s="11">
        <f t="shared" si="110"/>
        <v>0</v>
      </c>
      <c r="AC395" s="11">
        <f t="shared" si="111"/>
        <v>0</v>
      </c>
      <c r="AG395" s="11">
        <f t="shared" si="112"/>
        <v>0</v>
      </c>
      <c r="AJ395" s="2">
        <v>44327</v>
      </c>
      <c r="AL395" s="3">
        <f t="shared" si="113"/>
        <v>0</v>
      </c>
      <c r="AM395" s="3">
        <f t="shared" si="114"/>
        <v>-44539</v>
      </c>
      <c r="AN395" s="9">
        <v>212</v>
      </c>
      <c r="AO395" s="9">
        <f t="shared" si="115"/>
        <v>212</v>
      </c>
      <c r="AP395" s="9">
        <f t="shared" si="116"/>
        <v>212</v>
      </c>
      <c r="AQ395" s="3">
        <v>1</v>
      </c>
      <c r="AR395" s="3">
        <v>1</v>
      </c>
      <c r="AS395" s="9">
        <f t="shared" si="102"/>
        <v>2</v>
      </c>
      <c r="AT395" s="3">
        <v>33</v>
      </c>
      <c r="AU395" s="3" t="s">
        <v>16</v>
      </c>
      <c r="AV395" s="3">
        <v>1</v>
      </c>
      <c r="AW395" s="3" t="s">
        <v>19</v>
      </c>
      <c r="AX395" s="10">
        <v>44539</v>
      </c>
      <c r="AY395" s="9">
        <v>8924.4516268000007</v>
      </c>
      <c r="AZ395" s="9">
        <v>2</v>
      </c>
      <c r="BA395" s="9">
        <f t="shared" si="117"/>
        <v>2</v>
      </c>
    </row>
    <row r="396" spans="1:53" x14ac:dyDescent="0.25">
      <c r="A396" s="1">
        <v>10370</v>
      </c>
      <c r="B396" s="1">
        <v>2</v>
      </c>
      <c r="C396" s="1">
        <v>1</v>
      </c>
      <c r="D396" s="1">
        <v>1</v>
      </c>
      <c r="E396" s="9">
        <f t="shared" si="103"/>
        <v>0</v>
      </c>
      <c r="I396" s="9">
        <f t="shared" si="104"/>
        <v>0</v>
      </c>
      <c r="J396" s="9">
        <f t="shared" si="105"/>
        <v>0</v>
      </c>
      <c r="K396" s="9">
        <f t="shared" si="106"/>
        <v>0</v>
      </c>
      <c r="L396" s="9" cm="1">
        <f t="array" ref="L396">IF(M396,M396-G396,NA)</f>
        <v>44539</v>
      </c>
      <c r="M396" s="10">
        <v>44539</v>
      </c>
      <c r="N396" s="9">
        <v>11671.9708613</v>
      </c>
      <c r="O396" s="12">
        <f t="shared" si="107"/>
        <v>0</v>
      </c>
      <c r="P396" s="9">
        <f t="shared" si="118"/>
        <v>44539</v>
      </c>
      <c r="Q396" s="9">
        <f t="shared" si="108"/>
        <v>44539</v>
      </c>
      <c r="R396" s="2">
        <v>44539</v>
      </c>
      <c r="S396" s="1" t="s">
        <v>1</v>
      </c>
      <c r="T396" s="1" t="s">
        <v>5</v>
      </c>
      <c r="U396" s="11">
        <f t="shared" si="109"/>
        <v>0</v>
      </c>
      <c r="Y396" s="11">
        <f t="shared" si="110"/>
        <v>0</v>
      </c>
      <c r="AC396" s="11">
        <f t="shared" si="111"/>
        <v>0</v>
      </c>
      <c r="AG396" s="11">
        <f t="shared" si="112"/>
        <v>0</v>
      </c>
      <c r="AL396" s="3">
        <f t="shared" si="113"/>
        <v>0</v>
      </c>
      <c r="AM396" s="3">
        <f t="shared" si="114"/>
        <v>-44539</v>
      </c>
      <c r="AN396" s="9">
        <v>44539</v>
      </c>
      <c r="AO396" s="9">
        <f t="shared" si="115"/>
        <v>44539</v>
      </c>
      <c r="AP396" s="9">
        <f t="shared" si="116"/>
        <v>44539</v>
      </c>
      <c r="AQ396" s="3">
        <v>0</v>
      </c>
      <c r="AR396" s="3">
        <v>0</v>
      </c>
      <c r="AS396" s="9">
        <f t="shared" si="102"/>
        <v>3</v>
      </c>
      <c r="AT396" s="3">
        <v>22</v>
      </c>
      <c r="AU396" s="3" t="s">
        <v>16</v>
      </c>
      <c r="AV396" s="3">
        <v>1</v>
      </c>
      <c r="AW396" s="3" t="s">
        <v>17</v>
      </c>
      <c r="AX396" s="10">
        <v>44539</v>
      </c>
      <c r="AY396" s="9">
        <v>11671.9708613</v>
      </c>
      <c r="AZ396" s="9">
        <v>2</v>
      </c>
      <c r="BA396" s="9">
        <f t="shared" si="117"/>
        <v>3</v>
      </c>
    </row>
    <row r="397" spans="1:53" x14ac:dyDescent="0.25">
      <c r="A397" s="1">
        <v>10371</v>
      </c>
      <c r="B397" s="1">
        <v>2</v>
      </c>
      <c r="C397" s="1">
        <v>1</v>
      </c>
      <c r="D397" s="1">
        <v>1</v>
      </c>
      <c r="E397" s="9">
        <f t="shared" si="103"/>
        <v>1</v>
      </c>
      <c r="F397" s="11" t="s">
        <v>2</v>
      </c>
      <c r="G397" s="10">
        <v>44539</v>
      </c>
      <c r="I397" s="9">
        <f t="shared" si="104"/>
        <v>0</v>
      </c>
      <c r="J397" s="9">
        <f t="shared" si="105"/>
        <v>0</v>
      </c>
      <c r="K397" s="9">
        <f t="shared" si="106"/>
        <v>0</v>
      </c>
      <c r="L397" s="9" cm="1">
        <f t="array" ref="L397">IF(M397,M397-G397,NA)</f>
        <v>0</v>
      </c>
      <c r="M397" s="10">
        <v>44539</v>
      </c>
      <c r="N397" s="9">
        <v>136.71372629999999</v>
      </c>
      <c r="O397" s="12">
        <f t="shared" si="107"/>
        <v>0</v>
      </c>
      <c r="P397" s="9">
        <f t="shared" si="118"/>
        <v>44539</v>
      </c>
      <c r="Q397" s="9">
        <f t="shared" si="108"/>
        <v>44539</v>
      </c>
      <c r="R397" s="2">
        <v>44539</v>
      </c>
      <c r="S397" s="1" t="s">
        <v>2</v>
      </c>
      <c r="T397" s="1" t="s">
        <v>5</v>
      </c>
      <c r="U397" s="11">
        <f t="shared" si="109"/>
        <v>1</v>
      </c>
      <c r="V397" s="2">
        <v>44550</v>
      </c>
      <c r="W397" s="1" t="s">
        <v>1</v>
      </c>
      <c r="X397" s="1" t="s">
        <v>5</v>
      </c>
      <c r="Y397" s="11">
        <f t="shared" si="110"/>
        <v>0</v>
      </c>
      <c r="AC397" s="11">
        <f t="shared" si="111"/>
        <v>0</v>
      </c>
      <c r="AG397" s="11">
        <f t="shared" si="112"/>
        <v>0</v>
      </c>
      <c r="AL397" s="3">
        <f t="shared" si="113"/>
        <v>0</v>
      </c>
      <c r="AM397" s="3">
        <f t="shared" si="114"/>
        <v>-44539</v>
      </c>
      <c r="AN397" s="9">
        <v>44539</v>
      </c>
      <c r="AO397" s="9">
        <f t="shared" si="115"/>
        <v>44539</v>
      </c>
      <c r="AP397" s="9">
        <f t="shared" si="116"/>
        <v>44539</v>
      </c>
      <c r="AQ397" s="3">
        <v>0</v>
      </c>
      <c r="AR397" s="3">
        <v>0</v>
      </c>
      <c r="AS397" s="9">
        <f t="shared" si="102"/>
        <v>3</v>
      </c>
      <c r="AT397" s="3">
        <v>30</v>
      </c>
      <c r="AU397" s="3" t="s">
        <v>16</v>
      </c>
      <c r="AV397" s="3">
        <v>1</v>
      </c>
      <c r="AW397" s="3" t="s">
        <v>19</v>
      </c>
      <c r="AX397" s="10">
        <v>44539</v>
      </c>
      <c r="AY397" s="9">
        <v>136.71372629999999</v>
      </c>
      <c r="AZ397" s="9">
        <v>2</v>
      </c>
      <c r="BA397" s="9">
        <f t="shared" si="117"/>
        <v>3</v>
      </c>
    </row>
    <row r="398" spans="1:53" x14ac:dyDescent="0.25">
      <c r="A398" s="1">
        <v>10372</v>
      </c>
      <c r="B398" s="1">
        <v>2</v>
      </c>
      <c r="C398" s="1">
        <v>1</v>
      </c>
      <c r="D398" s="1">
        <v>1</v>
      </c>
      <c r="E398" s="9">
        <f t="shared" si="103"/>
        <v>1</v>
      </c>
      <c r="F398" s="11" t="s">
        <v>2</v>
      </c>
      <c r="G398" s="10">
        <v>44539</v>
      </c>
      <c r="I398" s="9">
        <f t="shared" si="104"/>
        <v>0</v>
      </c>
      <c r="J398" s="9">
        <f t="shared" si="105"/>
        <v>0</v>
      </c>
      <c r="K398" s="9">
        <f t="shared" si="106"/>
        <v>0</v>
      </c>
      <c r="L398" s="9" cm="1">
        <f t="array" ref="L398">IF(M398,M398-G398,NA)</f>
        <v>0</v>
      </c>
      <c r="M398" s="10">
        <v>44539</v>
      </c>
      <c r="N398" s="9">
        <v>1530.6536871000001</v>
      </c>
      <c r="O398" s="12">
        <f t="shared" si="107"/>
        <v>44252</v>
      </c>
      <c r="P398" s="9">
        <f t="shared" si="118"/>
        <v>44539</v>
      </c>
      <c r="Q398" s="9">
        <f t="shared" si="108"/>
        <v>287</v>
      </c>
      <c r="R398" s="2">
        <v>44539</v>
      </c>
      <c r="S398" s="1" t="s">
        <v>2</v>
      </c>
      <c r="T398" s="1" t="s">
        <v>5</v>
      </c>
      <c r="U398" s="11">
        <f t="shared" si="109"/>
        <v>1</v>
      </c>
      <c r="Y398" s="11">
        <f t="shared" si="110"/>
        <v>0</v>
      </c>
      <c r="AC398" s="11">
        <f t="shared" si="111"/>
        <v>0</v>
      </c>
      <c r="AG398" s="11">
        <f t="shared" si="112"/>
        <v>0</v>
      </c>
      <c r="AJ398" s="2">
        <v>44252</v>
      </c>
      <c r="AL398" s="3">
        <f t="shared" si="113"/>
        <v>0</v>
      </c>
      <c r="AM398" s="3">
        <f t="shared" si="114"/>
        <v>-44539</v>
      </c>
      <c r="AN398" s="9">
        <v>287</v>
      </c>
      <c r="AO398" s="9">
        <f t="shared" si="115"/>
        <v>287</v>
      </c>
      <c r="AP398" s="9">
        <f t="shared" si="116"/>
        <v>287</v>
      </c>
      <c r="AQ398" s="3">
        <v>1</v>
      </c>
      <c r="AR398" s="3">
        <v>1</v>
      </c>
      <c r="AS398" s="9">
        <f t="shared" si="102"/>
        <v>2</v>
      </c>
      <c r="AT398" s="3">
        <v>44</v>
      </c>
      <c r="AU398" s="3" t="s">
        <v>16</v>
      </c>
      <c r="AV398" s="3">
        <v>1</v>
      </c>
      <c r="AW398" s="3" t="s">
        <v>19</v>
      </c>
      <c r="AX398" s="10">
        <v>44539</v>
      </c>
      <c r="AY398" s="9">
        <v>1530.6536871000001</v>
      </c>
      <c r="AZ398" s="9">
        <v>2</v>
      </c>
      <c r="BA398" s="9">
        <f t="shared" si="117"/>
        <v>2</v>
      </c>
    </row>
    <row r="399" spans="1:53" x14ac:dyDescent="0.25">
      <c r="A399" s="1">
        <v>10373</v>
      </c>
      <c r="B399" s="1">
        <v>2</v>
      </c>
      <c r="C399" s="1">
        <v>1</v>
      </c>
      <c r="D399" s="1">
        <v>1</v>
      </c>
      <c r="E399" s="9">
        <f t="shared" si="103"/>
        <v>1</v>
      </c>
      <c r="F399" s="11" t="s">
        <v>2</v>
      </c>
      <c r="G399" s="10">
        <v>44539</v>
      </c>
      <c r="I399" s="9">
        <f t="shared" si="104"/>
        <v>0</v>
      </c>
      <c r="J399" s="9">
        <f t="shared" si="105"/>
        <v>0</v>
      </c>
      <c r="K399" s="9">
        <f t="shared" si="106"/>
        <v>0</v>
      </c>
      <c r="L399" s="9" cm="1">
        <f t="array" ref="L399">IF(M399,M399-G399,NA)</f>
        <v>0</v>
      </c>
      <c r="M399" s="10">
        <v>44539</v>
      </c>
      <c r="N399" s="9">
        <v>37.611288700000003</v>
      </c>
      <c r="O399" s="12">
        <f t="shared" si="107"/>
        <v>0</v>
      </c>
      <c r="P399" s="9">
        <f t="shared" si="118"/>
        <v>44539</v>
      </c>
      <c r="Q399" s="9">
        <f t="shared" si="108"/>
        <v>44539</v>
      </c>
      <c r="R399" s="2">
        <v>44539</v>
      </c>
      <c r="S399" s="1" t="s">
        <v>2</v>
      </c>
      <c r="T399" s="1" t="s">
        <v>5</v>
      </c>
      <c r="U399" s="11">
        <f t="shared" si="109"/>
        <v>1</v>
      </c>
      <c r="V399" s="2">
        <v>44553</v>
      </c>
      <c r="W399" s="1" t="s">
        <v>1</v>
      </c>
      <c r="X399" s="1" t="s">
        <v>5</v>
      </c>
      <c r="Y399" s="11">
        <f t="shared" si="110"/>
        <v>0</v>
      </c>
      <c r="AC399" s="11">
        <f t="shared" si="111"/>
        <v>0</v>
      </c>
      <c r="AG399" s="11">
        <f t="shared" si="112"/>
        <v>0</v>
      </c>
      <c r="AL399" s="3">
        <f t="shared" si="113"/>
        <v>0</v>
      </c>
      <c r="AM399" s="3">
        <f t="shared" si="114"/>
        <v>-44539</v>
      </c>
      <c r="AN399" s="9">
        <v>44539</v>
      </c>
      <c r="AO399" s="9">
        <f t="shared" si="115"/>
        <v>44539</v>
      </c>
      <c r="AP399" s="9">
        <f t="shared" si="116"/>
        <v>44539</v>
      </c>
      <c r="AQ399" s="3">
        <v>0</v>
      </c>
      <c r="AR399" s="3">
        <v>0</v>
      </c>
      <c r="AS399" s="9">
        <f t="shared" si="102"/>
        <v>3</v>
      </c>
      <c r="AT399" s="3">
        <v>33</v>
      </c>
      <c r="AU399" s="3" t="s">
        <v>16</v>
      </c>
      <c r="AV399" s="3">
        <v>1</v>
      </c>
      <c r="AW399" s="3" t="s">
        <v>19</v>
      </c>
      <c r="AX399" s="10">
        <v>44539</v>
      </c>
      <c r="AY399" s="9">
        <v>37.611288700000003</v>
      </c>
      <c r="AZ399" s="9">
        <v>2</v>
      </c>
      <c r="BA399" s="9">
        <f t="shared" si="117"/>
        <v>3</v>
      </c>
    </row>
    <row r="400" spans="1:53" x14ac:dyDescent="0.25">
      <c r="A400" s="1">
        <v>10374</v>
      </c>
      <c r="B400" s="1">
        <v>2</v>
      </c>
      <c r="C400" s="1">
        <v>1</v>
      </c>
      <c r="D400" s="1">
        <v>1</v>
      </c>
      <c r="E400" s="9">
        <f t="shared" si="103"/>
        <v>0</v>
      </c>
      <c r="I400" s="9">
        <f t="shared" si="104"/>
        <v>0</v>
      </c>
      <c r="J400" s="9">
        <f t="shared" si="105"/>
        <v>0</v>
      </c>
      <c r="K400" s="9">
        <f t="shared" si="106"/>
        <v>1</v>
      </c>
      <c r="L400" s="9" cm="1">
        <f t="array" ref="L400">IF(M400,M400-G400,NA)</f>
        <v>44539</v>
      </c>
      <c r="M400" s="10">
        <v>44539</v>
      </c>
      <c r="N400" s="9">
        <v>2535.0812039000002</v>
      </c>
      <c r="O400" s="12">
        <f t="shared" si="107"/>
        <v>44519</v>
      </c>
      <c r="P400" s="9">
        <f t="shared" si="118"/>
        <v>44539</v>
      </c>
      <c r="Q400" s="9">
        <f t="shared" si="108"/>
        <v>20</v>
      </c>
      <c r="R400" s="2">
        <v>44539</v>
      </c>
      <c r="S400" s="1" t="s">
        <v>1</v>
      </c>
      <c r="T400" s="1" t="s">
        <v>5</v>
      </c>
      <c r="U400" s="11">
        <f t="shared" si="109"/>
        <v>0</v>
      </c>
      <c r="V400" s="2">
        <v>44552</v>
      </c>
      <c r="W400" s="1" t="s">
        <v>1</v>
      </c>
      <c r="X400" s="1" t="s">
        <v>5</v>
      </c>
      <c r="Y400" s="11">
        <f t="shared" si="110"/>
        <v>0</v>
      </c>
      <c r="AC400" s="11">
        <f t="shared" si="111"/>
        <v>0</v>
      </c>
      <c r="AG400" s="11">
        <f t="shared" si="112"/>
        <v>0</v>
      </c>
      <c r="AJ400" s="2">
        <v>44440</v>
      </c>
      <c r="AK400" s="2">
        <v>44519</v>
      </c>
      <c r="AL400" s="3">
        <f t="shared" si="113"/>
        <v>1</v>
      </c>
      <c r="AM400" s="3">
        <f t="shared" si="114"/>
        <v>-20</v>
      </c>
      <c r="AN400" s="9">
        <v>20</v>
      </c>
      <c r="AO400" s="9">
        <f t="shared" si="115"/>
        <v>99</v>
      </c>
      <c r="AP400" s="9">
        <f t="shared" si="116"/>
        <v>20</v>
      </c>
      <c r="AQ400" s="3">
        <v>2</v>
      </c>
      <c r="AR400" s="3">
        <v>2</v>
      </c>
      <c r="AS400" s="9">
        <f t="shared" si="102"/>
        <v>1</v>
      </c>
      <c r="AT400" s="3">
        <v>62</v>
      </c>
      <c r="AU400" s="3" t="s">
        <v>16</v>
      </c>
      <c r="AV400" s="3">
        <v>1</v>
      </c>
      <c r="AW400" s="3" t="s">
        <v>17</v>
      </c>
      <c r="AX400" s="10">
        <v>44539</v>
      </c>
      <c r="AY400" s="9">
        <v>2535.0812039000002</v>
      </c>
      <c r="AZ400" s="9">
        <v>2</v>
      </c>
      <c r="BA400" s="9">
        <f t="shared" si="117"/>
        <v>1</v>
      </c>
    </row>
    <row r="401" spans="1:53" x14ac:dyDescent="0.25">
      <c r="A401" s="1">
        <v>10375</v>
      </c>
      <c r="B401" s="1">
        <v>2</v>
      </c>
      <c r="C401" s="1">
        <v>1</v>
      </c>
      <c r="D401" s="1">
        <v>1</v>
      </c>
      <c r="E401" s="9">
        <f t="shared" si="103"/>
        <v>0</v>
      </c>
      <c r="I401" s="9">
        <f t="shared" si="104"/>
        <v>0</v>
      </c>
      <c r="J401" s="9">
        <f t="shared" si="105"/>
        <v>0</v>
      </c>
      <c r="K401" s="9">
        <f t="shared" si="106"/>
        <v>0</v>
      </c>
      <c r="L401" s="9" cm="1">
        <f t="array" ref="L401">IF(M401,M401-G401,NA)</f>
        <v>44539</v>
      </c>
      <c r="M401" s="10">
        <v>44539</v>
      </c>
      <c r="N401" s="9">
        <v>3490.1929408999999</v>
      </c>
      <c r="O401" s="12">
        <f t="shared" si="107"/>
        <v>44515</v>
      </c>
      <c r="P401" s="9">
        <f t="shared" si="118"/>
        <v>44539</v>
      </c>
      <c r="Q401" s="9">
        <f t="shared" si="108"/>
        <v>24</v>
      </c>
      <c r="R401" s="2">
        <v>44539</v>
      </c>
      <c r="S401" s="1" t="s">
        <v>1</v>
      </c>
      <c r="T401" s="1" t="s">
        <v>5</v>
      </c>
      <c r="U401" s="11">
        <f t="shared" si="109"/>
        <v>0</v>
      </c>
      <c r="Y401" s="11">
        <f t="shared" si="110"/>
        <v>0</v>
      </c>
      <c r="AC401" s="11">
        <f t="shared" si="111"/>
        <v>0</v>
      </c>
      <c r="AG401" s="11">
        <f t="shared" si="112"/>
        <v>0</v>
      </c>
      <c r="AJ401" s="2">
        <v>44515</v>
      </c>
      <c r="AL401" s="3">
        <f t="shared" si="113"/>
        <v>0</v>
      </c>
      <c r="AM401" s="3">
        <f t="shared" si="114"/>
        <v>-44539</v>
      </c>
      <c r="AN401" s="9">
        <v>24</v>
      </c>
      <c r="AO401" s="9">
        <f t="shared" si="115"/>
        <v>24</v>
      </c>
      <c r="AP401" s="9">
        <f t="shared" si="116"/>
        <v>24</v>
      </c>
      <c r="AQ401" s="3">
        <v>1</v>
      </c>
      <c r="AR401" s="3">
        <v>1</v>
      </c>
      <c r="AS401" s="9">
        <f t="shared" si="102"/>
        <v>1</v>
      </c>
      <c r="AT401" s="3">
        <v>26</v>
      </c>
      <c r="AU401" s="3" t="s">
        <v>16</v>
      </c>
      <c r="AV401" s="3">
        <v>1</v>
      </c>
      <c r="AW401" s="3" t="s">
        <v>19</v>
      </c>
      <c r="AX401" s="10">
        <v>44539</v>
      </c>
      <c r="AY401" s="9">
        <v>3490.1929408999999</v>
      </c>
      <c r="AZ401" s="9">
        <v>2</v>
      </c>
      <c r="BA401" s="9">
        <f t="shared" si="117"/>
        <v>1</v>
      </c>
    </row>
    <row r="402" spans="1:53" x14ac:dyDescent="0.25">
      <c r="A402" s="1">
        <v>10376</v>
      </c>
      <c r="B402" s="1">
        <v>2</v>
      </c>
      <c r="C402" s="1">
        <v>1</v>
      </c>
      <c r="D402" s="1">
        <v>1</v>
      </c>
      <c r="E402" s="9">
        <f t="shared" si="103"/>
        <v>1</v>
      </c>
      <c r="F402" s="11" t="s">
        <v>2</v>
      </c>
      <c r="G402" s="10">
        <v>44539</v>
      </c>
      <c r="I402" s="9">
        <f t="shared" si="104"/>
        <v>0</v>
      </c>
      <c r="J402" s="9">
        <f t="shared" si="105"/>
        <v>0</v>
      </c>
      <c r="K402" s="9">
        <f t="shared" si="106"/>
        <v>0</v>
      </c>
      <c r="L402" s="9" cm="1">
        <f t="array" ref="L402">IF(M402,M402-G402,NA)</f>
        <v>0</v>
      </c>
      <c r="M402" s="10">
        <v>44539</v>
      </c>
      <c r="N402" s="9">
        <v>759.42208359999995</v>
      </c>
      <c r="O402" s="12">
        <f t="shared" si="107"/>
        <v>44305</v>
      </c>
      <c r="P402" s="9">
        <f t="shared" si="118"/>
        <v>44539</v>
      </c>
      <c r="Q402" s="9">
        <f t="shared" si="108"/>
        <v>234</v>
      </c>
      <c r="R402" s="2">
        <v>44539</v>
      </c>
      <c r="S402" s="1" t="s">
        <v>2</v>
      </c>
      <c r="T402" s="1" t="s">
        <v>5</v>
      </c>
      <c r="U402" s="11">
        <f t="shared" si="109"/>
        <v>1</v>
      </c>
      <c r="Y402" s="11">
        <f t="shared" si="110"/>
        <v>0</v>
      </c>
      <c r="AC402" s="11">
        <f t="shared" si="111"/>
        <v>0</v>
      </c>
      <c r="AG402" s="11">
        <f t="shared" si="112"/>
        <v>0</v>
      </c>
      <c r="AJ402" s="2">
        <v>44305</v>
      </c>
      <c r="AL402" s="3">
        <f t="shared" si="113"/>
        <v>0</v>
      </c>
      <c r="AM402" s="3">
        <f t="shared" si="114"/>
        <v>-44539</v>
      </c>
      <c r="AN402" s="9">
        <v>234</v>
      </c>
      <c r="AO402" s="9">
        <f t="shared" si="115"/>
        <v>234</v>
      </c>
      <c r="AP402" s="9">
        <f t="shared" si="116"/>
        <v>234</v>
      </c>
      <c r="AQ402" s="3">
        <v>1</v>
      </c>
      <c r="AR402" s="3">
        <v>1</v>
      </c>
      <c r="AS402" s="9">
        <f t="shared" si="102"/>
        <v>2</v>
      </c>
      <c r="AT402" s="3">
        <v>41</v>
      </c>
      <c r="AU402" s="3" t="s">
        <v>16</v>
      </c>
      <c r="AV402" s="3">
        <v>1</v>
      </c>
      <c r="AW402" s="3" t="s">
        <v>17</v>
      </c>
      <c r="AX402" s="10">
        <v>44539</v>
      </c>
      <c r="AY402" s="9">
        <v>759.42208359999995</v>
      </c>
      <c r="AZ402" s="9">
        <v>2</v>
      </c>
      <c r="BA402" s="9">
        <f t="shared" si="117"/>
        <v>2</v>
      </c>
    </row>
    <row r="403" spans="1:53" x14ac:dyDescent="0.25">
      <c r="A403" s="1">
        <v>10377</v>
      </c>
      <c r="B403" s="1">
        <v>2</v>
      </c>
      <c r="C403" s="1">
        <v>1</v>
      </c>
      <c r="D403" s="1">
        <v>1</v>
      </c>
      <c r="E403" s="9">
        <f t="shared" si="103"/>
        <v>0</v>
      </c>
      <c r="F403" s="11" t="s">
        <v>3</v>
      </c>
      <c r="G403" s="10">
        <v>44539</v>
      </c>
      <c r="I403" s="9">
        <f t="shared" si="104"/>
        <v>0</v>
      </c>
      <c r="J403" s="9">
        <f t="shared" si="105"/>
        <v>0</v>
      </c>
      <c r="K403" s="9">
        <f t="shared" si="106"/>
        <v>0</v>
      </c>
      <c r="L403" s="9" cm="1">
        <f t="array" ref="L403">IF(M403,M403-G403,NA)</f>
        <v>0</v>
      </c>
      <c r="M403" s="10">
        <v>44539</v>
      </c>
      <c r="N403" s="9">
        <v>10202.8267873</v>
      </c>
      <c r="O403" s="12">
        <f t="shared" si="107"/>
        <v>44510</v>
      </c>
      <c r="P403" s="9">
        <f t="shared" si="118"/>
        <v>44539</v>
      </c>
      <c r="Q403" s="9">
        <f t="shared" si="108"/>
        <v>29</v>
      </c>
      <c r="R403" s="2">
        <v>44539</v>
      </c>
      <c r="S403" s="1" t="s">
        <v>3</v>
      </c>
      <c r="T403" s="1" t="s">
        <v>5</v>
      </c>
      <c r="U403" s="11">
        <f t="shared" si="109"/>
        <v>0</v>
      </c>
      <c r="Y403" s="11">
        <f t="shared" si="110"/>
        <v>0</v>
      </c>
      <c r="AC403" s="11">
        <f t="shared" si="111"/>
        <v>0</v>
      </c>
      <c r="AG403" s="11">
        <f t="shared" si="112"/>
        <v>0</v>
      </c>
      <c r="AJ403" s="2">
        <v>44510</v>
      </c>
      <c r="AL403" s="3">
        <f t="shared" si="113"/>
        <v>0</v>
      </c>
      <c r="AM403" s="3">
        <f t="shared" si="114"/>
        <v>-44539</v>
      </c>
      <c r="AN403" s="9">
        <v>29</v>
      </c>
      <c r="AO403" s="9">
        <f t="shared" si="115"/>
        <v>29</v>
      </c>
      <c r="AP403" s="9">
        <f t="shared" si="116"/>
        <v>29</v>
      </c>
      <c r="AQ403" s="3">
        <v>2</v>
      </c>
      <c r="AR403" s="3">
        <v>2</v>
      </c>
      <c r="AS403" s="9">
        <f t="shared" si="102"/>
        <v>1</v>
      </c>
      <c r="AT403" s="3">
        <v>26</v>
      </c>
      <c r="AU403" s="3" t="s">
        <v>16</v>
      </c>
      <c r="AV403" s="3">
        <v>1</v>
      </c>
      <c r="AW403" s="3" t="s">
        <v>17</v>
      </c>
      <c r="AX403" s="10">
        <v>44539</v>
      </c>
      <c r="AY403" s="9">
        <v>10202.8267873</v>
      </c>
      <c r="AZ403" s="9">
        <v>2</v>
      </c>
      <c r="BA403" s="9">
        <f t="shared" si="117"/>
        <v>1</v>
      </c>
    </row>
    <row r="404" spans="1:53" x14ac:dyDescent="0.25">
      <c r="A404" s="1">
        <v>10378</v>
      </c>
      <c r="B404" s="1">
        <v>2</v>
      </c>
      <c r="C404" s="1">
        <v>1</v>
      </c>
      <c r="D404" s="1">
        <v>1</v>
      </c>
      <c r="E404" s="9">
        <f t="shared" si="103"/>
        <v>0</v>
      </c>
      <c r="I404" s="9">
        <f t="shared" si="104"/>
        <v>0</v>
      </c>
      <c r="J404" s="9">
        <f t="shared" si="105"/>
        <v>0</v>
      </c>
      <c r="K404" s="9">
        <f t="shared" si="106"/>
        <v>1</v>
      </c>
      <c r="L404" s="9" cm="1">
        <f t="array" ref="L404">IF(M404,M404-G404,NA)</f>
        <v>44539</v>
      </c>
      <c r="M404" s="10">
        <v>44539</v>
      </c>
      <c r="N404" s="9">
        <v>8128.0462386999998</v>
      </c>
      <c r="O404" s="12">
        <f t="shared" si="107"/>
        <v>44521</v>
      </c>
      <c r="P404" s="9">
        <f t="shared" si="118"/>
        <v>44539</v>
      </c>
      <c r="Q404" s="9">
        <f t="shared" si="108"/>
        <v>18</v>
      </c>
      <c r="R404" s="2">
        <v>44539</v>
      </c>
      <c r="S404" s="1" t="s">
        <v>1</v>
      </c>
      <c r="T404" s="1" t="s">
        <v>5</v>
      </c>
      <c r="U404" s="11">
        <f t="shared" si="109"/>
        <v>0</v>
      </c>
      <c r="Y404" s="11">
        <f t="shared" si="110"/>
        <v>0</v>
      </c>
      <c r="AC404" s="11">
        <f t="shared" si="111"/>
        <v>0</v>
      </c>
      <c r="AG404" s="11">
        <f t="shared" si="112"/>
        <v>0</v>
      </c>
      <c r="AJ404" s="2">
        <v>44454</v>
      </c>
      <c r="AK404" s="2">
        <v>44521</v>
      </c>
      <c r="AL404" s="3">
        <f t="shared" si="113"/>
        <v>1</v>
      </c>
      <c r="AM404" s="3">
        <f t="shared" si="114"/>
        <v>-18</v>
      </c>
      <c r="AN404" s="9">
        <v>18</v>
      </c>
      <c r="AO404" s="9">
        <f t="shared" si="115"/>
        <v>85</v>
      </c>
      <c r="AP404" s="9">
        <f t="shared" si="116"/>
        <v>18</v>
      </c>
      <c r="AQ404" s="3">
        <v>2</v>
      </c>
      <c r="AR404" s="3">
        <v>2</v>
      </c>
      <c r="AS404" s="9">
        <f t="shared" si="102"/>
        <v>1</v>
      </c>
      <c r="AT404" s="3">
        <v>27</v>
      </c>
      <c r="AU404" s="3" t="s">
        <v>16</v>
      </c>
      <c r="AV404" s="3">
        <v>1</v>
      </c>
      <c r="AW404" s="3" t="s">
        <v>17</v>
      </c>
      <c r="AX404" s="10">
        <v>44539</v>
      </c>
      <c r="AY404" s="9">
        <v>8128.0462386999998</v>
      </c>
      <c r="AZ404" s="9">
        <v>2</v>
      </c>
      <c r="BA404" s="9">
        <f t="shared" si="117"/>
        <v>1</v>
      </c>
    </row>
    <row r="405" spans="1:53" x14ac:dyDescent="0.25">
      <c r="A405" s="1">
        <v>10379</v>
      </c>
      <c r="B405" s="1">
        <v>2</v>
      </c>
      <c r="C405" s="1">
        <v>1</v>
      </c>
      <c r="D405" s="1">
        <v>1</v>
      </c>
      <c r="E405" s="9">
        <f t="shared" si="103"/>
        <v>0</v>
      </c>
      <c r="I405" s="9">
        <f t="shared" si="104"/>
        <v>0</v>
      </c>
      <c r="J405" s="9">
        <f t="shared" si="105"/>
        <v>1</v>
      </c>
      <c r="K405" s="9">
        <f t="shared" si="106"/>
        <v>0</v>
      </c>
      <c r="L405" s="9" t="e" cm="1">
        <f t="array" ref="L405">IF(M405,M405-G405,NA)</f>
        <v>#NAME?</v>
      </c>
      <c r="M405" s="10"/>
      <c r="O405" s="12">
        <f t="shared" si="107"/>
        <v>44530</v>
      </c>
      <c r="P405" s="9">
        <f t="shared" si="118"/>
        <v>-44032</v>
      </c>
      <c r="Q405" s="9">
        <f t="shared" si="108"/>
        <v>-44530</v>
      </c>
      <c r="R405" s="2">
        <v>44539</v>
      </c>
      <c r="S405" s="1" t="s">
        <v>1</v>
      </c>
      <c r="T405" s="1" t="s">
        <v>5</v>
      </c>
      <c r="U405" s="11">
        <f t="shared" si="109"/>
        <v>0</v>
      </c>
      <c r="Y405" s="11">
        <f t="shared" si="110"/>
        <v>0</v>
      </c>
      <c r="AC405" s="11">
        <f t="shared" si="111"/>
        <v>0</v>
      </c>
      <c r="AG405" s="11">
        <f t="shared" si="112"/>
        <v>0</v>
      </c>
      <c r="AH405" s="2">
        <v>44032</v>
      </c>
      <c r="AJ405" s="2">
        <v>44530</v>
      </c>
      <c r="AL405" s="3">
        <f t="shared" si="113"/>
        <v>0</v>
      </c>
      <c r="AM405" s="3">
        <f t="shared" si="114"/>
        <v>0</v>
      </c>
      <c r="AN405" s="9">
        <v>-44530</v>
      </c>
      <c r="AO405" s="9">
        <f t="shared" si="115"/>
        <v>-44530</v>
      </c>
      <c r="AP405" s="9">
        <f t="shared" si="116"/>
        <v>-44530</v>
      </c>
      <c r="AQ405" s="3">
        <v>1</v>
      </c>
      <c r="AR405" s="3">
        <v>1</v>
      </c>
      <c r="AS405" s="9">
        <f t="shared" si="102"/>
        <v>3</v>
      </c>
      <c r="AT405" s="3">
        <v>31</v>
      </c>
      <c r="AU405" s="3" t="s">
        <v>18</v>
      </c>
      <c r="AV405" s="1">
        <v>2</v>
      </c>
      <c r="AW405" s="3" t="s">
        <v>17</v>
      </c>
      <c r="AX405" s="10"/>
      <c r="AY405" s="9"/>
      <c r="AZ405" s="9"/>
      <c r="BA405" s="9">
        <f t="shared" si="117"/>
        <v>3</v>
      </c>
    </row>
    <row r="406" spans="1:53" x14ac:dyDescent="0.25">
      <c r="A406" s="1">
        <v>10380</v>
      </c>
      <c r="B406" s="1">
        <v>2</v>
      </c>
      <c r="C406" s="1">
        <v>1</v>
      </c>
      <c r="D406" s="1">
        <v>1</v>
      </c>
      <c r="E406" s="9">
        <f t="shared" si="103"/>
        <v>0</v>
      </c>
      <c r="I406" s="9">
        <f t="shared" si="104"/>
        <v>0</v>
      </c>
      <c r="J406" s="9">
        <f t="shared" si="105"/>
        <v>0</v>
      </c>
      <c r="K406" s="9">
        <f t="shared" si="106"/>
        <v>0</v>
      </c>
      <c r="L406" s="9" cm="1">
        <f t="array" ref="L406">IF(M406,M406-G406,NA)</f>
        <v>44539</v>
      </c>
      <c r="M406" s="10">
        <v>44539</v>
      </c>
      <c r="N406" s="9">
        <v>2263.7216493999999</v>
      </c>
      <c r="O406" s="12">
        <f t="shared" si="107"/>
        <v>44327</v>
      </c>
      <c r="P406" s="9">
        <f t="shared" si="118"/>
        <v>44539</v>
      </c>
      <c r="Q406" s="9">
        <f t="shared" si="108"/>
        <v>212</v>
      </c>
      <c r="R406" s="2">
        <v>44539</v>
      </c>
      <c r="S406" s="1" t="s">
        <v>1</v>
      </c>
      <c r="T406" s="1" t="s">
        <v>5</v>
      </c>
      <c r="U406" s="11">
        <f t="shared" si="109"/>
        <v>0</v>
      </c>
      <c r="Y406" s="11">
        <f t="shared" si="110"/>
        <v>0</v>
      </c>
      <c r="AC406" s="11">
        <f t="shared" si="111"/>
        <v>0</v>
      </c>
      <c r="AG406" s="11">
        <f t="shared" si="112"/>
        <v>0</v>
      </c>
      <c r="AJ406" s="2">
        <v>44327</v>
      </c>
      <c r="AL406" s="3">
        <f t="shared" si="113"/>
        <v>0</v>
      </c>
      <c r="AM406" s="3">
        <f t="shared" si="114"/>
        <v>-44539</v>
      </c>
      <c r="AN406" s="9">
        <v>212</v>
      </c>
      <c r="AO406" s="9">
        <f t="shared" si="115"/>
        <v>212</v>
      </c>
      <c r="AP406" s="9">
        <f t="shared" si="116"/>
        <v>212</v>
      </c>
      <c r="AQ406" s="3">
        <v>1</v>
      </c>
      <c r="AR406" s="3">
        <v>1</v>
      </c>
      <c r="AS406" s="9">
        <f t="shared" si="102"/>
        <v>2</v>
      </c>
      <c r="AT406" s="3">
        <v>43</v>
      </c>
      <c r="AU406" s="3" t="s">
        <v>16</v>
      </c>
      <c r="AV406" s="3">
        <v>1</v>
      </c>
      <c r="AW406" s="3" t="s">
        <v>17</v>
      </c>
      <c r="AX406" s="10">
        <v>44539</v>
      </c>
      <c r="AY406" s="9">
        <v>2263.7216493999999</v>
      </c>
      <c r="AZ406" s="9">
        <v>2</v>
      </c>
      <c r="BA406" s="9">
        <f t="shared" si="117"/>
        <v>2</v>
      </c>
    </row>
    <row r="407" spans="1:53" x14ac:dyDescent="0.25">
      <c r="A407" s="1">
        <v>10381</v>
      </c>
      <c r="B407" s="1">
        <v>2</v>
      </c>
      <c r="C407" s="1">
        <v>1</v>
      </c>
      <c r="D407" s="1">
        <v>1</v>
      </c>
      <c r="E407" s="9">
        <f t="shared" si="103"/>
        <v>0</v>
      </c>
      <c r="F407" s="11" t="s">
        <v>3</v>
      </c>
      <c r="G407" s="10">
        <v>44539</v>
      </c>
      <c r="I407" s="9">
        <f t="shared" si="104"/>
        <v>0</v>
      </c>
      <c r="J407" s="9">
        <f t="shared" si="105"/>
        <v>0</v>
      </c>
      <c r="K407" s="9">
        <f t="shared" si="106"/>
        <v>0</v>
      </c>
      <c r="L407" s="9" cm="1">
        <f t="array" ref="L407">IF(M407,M407-G407,NA)</f>
        <v>0</v>
      </c>
      <c r="M407" s="10">
        <v>44539</v>
      </c>
      <c r="N407" s="9">
        <v>289.66997889999999</v>
      </c>
      <c r="O407" s="12">
        <f t="shared" si="107"/>
        <v>44244</v>
      </c>
      <c r="P407" s="9">
        <f t="shared" si="118"/>
        <v>44539</v>
      </c>
      <c r="Q407" s="9">
        <f t="shared" si="108"/>
        <v>295</v>
      </c>
      <c r="R407" s="2">
        <v>44539</v>
      </c>
      <c r="S407" s="1" t="s">
        <v>3</v>
      </c>
      <c r="T407" s="1" t="s">
        <v>5</v>
      </c>
      <c r="U407" s="11">
        <f t="shared" si="109"/>
        <v>0</v>
      </c>
      <c r="Y407" s="11">
        <f t="shared" si="110"/>
        <v>0</v>
      </c>
      <c r="AC407" s="11">
        <f t="shared" si="111"/>
        <v>0</v>
      </c>
      <c r="AG407" s="11">
        <f t="shared" si="112"/>
        <v>0</v>
      </c>
      <c r="AJ407" s="2">
        <v>44244</v>
      </c>
      <c r="AL407" s="3">
        <f t="shared" si="113"/>
        <v>0</v>
      </c>
      <c r="AM407" s="3">
        <f t="shared" si="114"/>
        <v>-44539</v>
      </c>
      <c r="AN407" s="9">
        <v>295</v>
      </c>
      <c r="AO407" s="9">
        <f t="shared" si="115"/>
        <v>295</v>
      </c>
      <c r="AP407" s="9">
        <f t="shared" si="116"/>
        <v>295</v>
      </c>
      <c r="AQ407" s="3">
        <v>1</v>
      </c>
      <c r="AR407" s="3">
        <v>1</v>
      </c>
      <c r="AS407" s="9">
        <f t="shared" si="102"/>
        <v>2</v>
      </c>
      <c r="AT407" s="3">
        <v>35</v>
      </c>
      <c r="AU407" s="3" t="s">
        <v>16</v>
      </c>
      <c r="AV407" s="3">
        <v>1</v>
      </c>
      <c r="AW407" s="3" t="s">
        <v>17</v>
      </c>
      <c r="AX407" s="10">
        <v>44539</v>
      </c>
      <c r="AY407" s="9">
        <v>289.66997889999999</v>
      </c>
      <c r="AZ407" s="9">
        <v>2</v>
      </c>
      <c r="BA407" s="9">
        <f t="shared" si="117"/>
        <v>2</v>
      </c>
    </row>
    <row r="408" spans="1:53" x14ac:dyDescent="0.25">
      <c r="A408" s="1">
        <v>10382</v>
      </c>
      <c r="B408" s="1">
        <v>2</v>
      </c>
      <c r="C408" s="1">
        <v>1</v>
      </c>
      <c r="D408" s="1">
        <v>2</v>
      </c>
      <c r="E408" s="9">
        <f t="shared" si="103"/>
        <v>0</v>
      </c>
      <c r="F408" s="11" t="s">
        <v>3</v>
      </c>
      <c r="G408" s="10">
        <v>44539</v>
      </c>
      <c r="I408" s="9">
        <f t="shared" si="104"/>
        <v>0</v>
      </c>
      <c r="J408" s="9">
        <f t="shared" si="105"/>
        <v>0</v>
      </c>
      <c r="K408" s="9">
        <f t="shared" si="106"/>
        <v>0</v>
      </c>
      <c r="L408" s="9" cm="1">
        <f t="array" ref="L408">IF(M408,M408-G408,NA)</f>
        <v>0</v>
      </c>
      <c r="M408" s="10">
        <v>44539</v>
      </c>
      <c r="N408" s="9">
        <v>49.286062700000002</v>
      </c>
      <c r="O408" s="12">
        <f t="shared" si="107"/>
        <v>44271</v>
      </c>
      <c r="P408" s="9">
        <f t="shared" si="118"/>
        <v>44539</v>
      </c>
      <c r="Q408" s="9">
        <f t="shared" si="108"/>
        <v>268</v>
      </c>
      <c r="R408" s="2">
        <v>44539</v>
      </c>
      <c r="S408" s="1" t="s">
        <v>3</v>
      </c>
      <c r="T408" s="1" t="s">
        <v>4</v>
      </c>
      <c r="U408" s="11">
        <f t="shared" si="109"/>
        <v>0</v>
      </c>
      <c r="Y408" s="11">
        <f t="shared" si="110"/>
        <v>0</v>
      </c>
      <c r="AC408" s="11">
        <f t="shared" si="111"/>
        <v>0</v>
      </c>
      <c r="AG408" s="11">
        <f t="shared" si="112"/>
        <v>0</v>
      </c>
      <c r="AJ408" s="2">
        <v>44271</v>
      </c>
      <c r="AL408" s="3">
        <f t="shared" si="113"/>
        <v>0</v>
      </c>
      <c r="AM408" s="3">
        <f t="shared" si="114"/>
        <v>-44539</v>
      </c>
      <c r="AN408" s="9">
        <v>268</v>
      </c>
      <c r="AO408" s="9">
        <f t="shared" si="115"/>
        <v>268</v>
      </c>
      <c r="AP408" s="9">
        <f t="shared" si="116"/>
        <v>268</v>
      </c>
      <c r="AQ408" s="3">
        <v>1</v>
      </c>
      <c r="AR408" s="3">
        <v>1</v>
      </c>
      <c r="AS408" s="9">
        <f t="shared" si="102"/>
        <v>2</v>
      </c>
      <c r="AT408" s="3">
        <v>29</v>
      </c>
      <c r="AU408" s="3" t="s">
        <v>16</v>
      </c>
      <c r="AV408" s="3">
        <v>1</v>
      </c>
      <c r="AW408" s="3" t="s">
        <v>19</v>
      </c>
      <c r="AX408" s="10">
        <v>44539</v>
      </c>
      <c r="AY408" s="9">
        <v>49.286062700000002</v>
      </c>
      <c r="AZ408" s="9">
        <v>2</v>
      </c>
      <c r="BA408" s="9">
        <f t="shared" si="117"/>
        <v>2</v>
      </c>
    </row>
    <row r="409" spans="1:53" x14ac:dyDescent="0.25">
      <c r="A409" s="1">
        <v>10383</v>
      </c>
      <c r="B409" s="1">
        <v>2</v>
      </c>
      <c r="C409" s="1">
        <v>1</v>
      </c>
      <c r="D409" s="1">
        <v>1</v>
      </c>
      <c r="E409" s="9">
        <f t="shared" si="103"/>
        <v>0</v>
      </c>
      <c r="I409" s="9">
        <f t="shared" si="104"/>
        <v>0</v>
      </c>
      <c r="J409" s="9">
        <f t="shared" si="105"/>
        <v>0</v>
      </c>
      <c r="K409" s="9">
        <f t="shared" si="106"/>
        <v>0</v>
      </c>
      <c r="L409" s="9" cm="1">
        <f t="array" ref="L409">IF(M409,M409-G409,NA)</f>
        <v>44540</v>
      </c>
      <c r="M409" s="10">
        <v>44540</v>
      </c>
      <c r="N409" s="9">
        <v>1660.3863088000001</v>
      </c>
      <c r="O409" s="12">
        <f t="shared" si="107"/>
        <v>44271</v>
      </c>
      <c r="P409" s="9">
        <f t="shared" si="118"/>
        <v>44540</v>
      </c>
      <c r="Q409" s="9">
        <f t="shared" si="108"/>
        <v>269</v>
      </c>
      <c r="R409" s="2">
        <v>44540</v>
      </c>
      <c r="S409" s="1" t="s">
        <v>1</v>
      </c>
      <c r="T409" s="1" t="s">
        <v>5</v>
      </c>
      <c r="U409" s="11">
        <f t="shared" si="109"/>
        <v>0</v>
      </c>
      <c r="Y409" s="11">
        <f t="shared" si="110"/>
        <v>0</v>
      </c>
      <c r="AC409" s="11">
        <f t="shared" si="111"/>
        <v>0</v>
      </c>
      <c r="AG409" s="11">
        <f t="shared" si="112"/>
        <v>0</v>
      </c>
      <c r="AJ409" s="2">
        <v>44271</v>
      </c>
      <c r="AL409" s="3">
        <f t="shared" si="113"/>
        <v>0</v>
      </c>
      <c r="AM409" s="3">
        <f t="shared" si="114"/>
        <v>-44540</v>
      </c>
      <c r="AN409" s="9">
        <v>269</v>
      </c>
      <c r="AO409" s="9">
        <f t="shared" si="115"/>
        <v>269</v>
      </c>
      <c r="AP409" s="9">
        <f t="shared" si="116"/>
        <v>269</v>
      </c>
      <c r="AQ409" s="3">
        <v>1</v>
      </c>
      <c r="AR409" s="3">
        <v>1</v>
      </c>
      <c r="AS409" s="9">
        <f t="shared" si="102"/>
        <v>2</v>
      </c>
      <c r="AT409" s="3">
        <v>37</v>
      </c>
      <c r="AU409" s="3" t="s">
        <v>16</v>
      </c>
      <c r="AV409" s="3">
        <v>1</v>
      </c>
      <c r="AW409" s="3" t="s">
        <v>17</v>
      </c>
      <c r="AX409" s="10">
        <v>44540</v>
      </c>
      <c r="AY409" s="9">
        <v>1660.3863088000001</v>
      </c>
      <c r="AZ409" s="9">
        <v>2</v>
      </c>
      <c r="BA409" s="9">
        <f t="shared" si="117"/>
        <v>2</v>
      </c>
    </row>
    <row r="410" spans="1:53" x14ac:dyDescent="0.25">
      <c r="A410" s="1">
        <v>10384</v>
      </c>
      <c r="B410" s="1">
        <v>2</v>
      </c>
      <c r="C410" s="1">
        <v>1</v>
      </c>
      <c r="D410" s="1">
        <v>1</v>
      </c>
      <c r="E410" s="9">
        <f t="shared" si="103"/>
        <v>0</v>
      </c>
      <c r="I410" s="9">
        <f t="shared" si="104"/>
        <v>0</v>
      </c>
      <c r="J410" s="9">
        <f t="shared" si="105"/>
        <v>0</v>
      </c>
      <c r="K410" s="9">
        <f t="shared" si="106"/>
        <v>0</v>
      </c>
      <c r="L410" s="9" cm="1">
        <f t="array" ref="L410">IF(M410,M410-G410,NA)</f>
        <v>44540</v>
      </c>
      <c r="M410" s="10">
        <v>44540</v>
      </c>
      <c r="N410" s="9">
        <v>1655.8498055</v>
      </c>
      <c r="O410" s="12">
        <f t="shared" si="107"/>
        <v>44362</v>
      </c>
      <c r="P410" s="9">
        <f t="shared" si="118"/>
        <v>44540</v>
      </c>
      <c r="Q410" s="9">
        <f t="shared" si="108"/>
        <v>178</v>
      </c>
      <c r="R410" s="2">
        <v>44540</v>
      </c>
      <c r="S410" s="1" t="s">
        <v>1</v>
      </c>
      <c r="T410" s="1" t="s">
        <v>5</v>
      </c>
      <c r="U410" s="11">
        <f t="shared" si="109"/>
        <v>0</v>
      </c>
      <c r="Y410" s="11">
        <f t="shared" si="110"/>
        <v>0</v>
      </c>
      <c r="AC410" s="11">
        <f t="shared" si="111"/>
        <v>0</v>
      </c>
      <c r="AG410" s="11">
        <f t="shared" si="112"/>
        <v>0</v>
      </c>
      <c r="AJ410" s="2">
        <v>44362</v>
      </c>
      <c r="AL410" s="3">
        <f t="shared" si="113"/>
        <v>0</v>
      </c>
      <c r="AM410" s="3">
        <f t="shared" si="114"/>
        <v>-44540</v>
      </c>
      <c r="AN410" s="9">
        <v>178</v>
      </c>
      <c r="AO410" s="9">
        <f t="shared" si="115"/>
        <v>178</v>
      </c>
      <c r="AP410" s="9">
        <f t="shared" si="116"/>
        <v>178</v>
      </c>
      <c r="AQ410" s="3">
        <v>1</v>
      </c>
      <c r="AR410" s="3">
        <v>1</v>
      </c>
      <c r="AS410" s="9">
        <f t="shared" si="102"/>
        <v>1</v>
      </c>
      <c r="AT410" s="3">
        <v>37</v>
      </c>
      <c r="AU410" s="3" t="s">
        <v>16</v>
      </c>
      <c r="AV410" s="3">
        <v>1</v>
      </c>
      <c r="AW410" s="3" t="s">
        <v>17</v>
      </c>
      <c r="AX410" s="10">
        <v>44540</v>
      </c>
      <c r="AY410" s="9">
        <v>1655.8498055</v>
      </c>
      <c r="AZ410" s="9">
        <v>2</v>
      </c>
      <c r="BA410" s="9">
        <f t="shared" si="117"/>
        <v>1</v>
      </c>
    </row>
    <row r="411" spans="1:53" x14ac:dyDescent="0.25">
      <c r="A411" s="1">
        <v>10385</v>
      </c>
      <c r="B411" s="1">
        <v>2</v>
      </c>
      <c r="C411" s="1">
        <v>1</v>
      </c>
      <c r="D411" s="1">
        <v>1</v>
      </c>
      <c r="E411" s="9">
        <f t="shared" si="103"/>
        <v>0</v>
      </c>
      <c r="I411" s="9">
        <f t="shared" si="104"/>
        <v>0</v>
      </c>
      <c r="J411" s="9">
        <f t="shared" si="105"/>
        <v>1</v>
      </c>
      <c r="K411" s="9">
        <f t="shared" si="106"/>
        <v>0</v>
      </c>
      <c r="L411" s="9" t="e" cm="1">
        <f t="array" ref="L411">IF(M411,M411-G411,NA)</f>
        <v>#NAME?</v>
      </c>
      <c r="M411" s="10"/>
      <c r="O411" s="12">
        <f t="shared" si="107"/>
        <v>44314</v>
      </c>
      <c r="P411" s="9">
        <f t="shared" si="118"/>
        <v>-44212</v>
      </c>
      <c r="Q411" s="9">
        <f t="shared" si="108"/>
        <v>-44314</v>
      </c>
      <c r="R411" s="2">
        <v>44540</v>
      </c>
      <c r="S411" s="1" t="s">
        <v>1</v>
      </c>
      <c r="T411" s="1" t="s">
        <v>5</v>
      </c>
      <c r="U411" s="11">
        <f t="shared" si="109"/>
        <v>0</v>
      </c>
      <c r="Y411" s="11">
        <f t="shared" si="110"/>
        <v>0</v>
      </c>
      <c r="AC411" s="11">
        <f t="shared" si="111"/>
        <v>0</v>
      </c>
      <c r="AG411" s="11">
        <f t="shared" si="112"/>
        <v>0</v>
      </c>
      <c r="AH411" s="2">
        <v>44212</v>
      </c>
      <c r="AJ411" s="2">
        <v>44314</v>
      </c>
      <c r="AL411" s="3">
        <f t="shared" si="113"/>
        <v>0</v>
      </c>
      <c r="AM411" s="3">
        <f t="shared" si="114"/>
        <v>0</v>
      </c>
      <c r="AN411" s="9">
        <v>-44314</v>
      </c>
      <c r="AO411" s="9">
        <f t="shared" si="115"/>
        <v>-44314</v>
      </c>
      <c r="AP411" s="9">
        <f t="shared" si="116"/>
        <v>-44314</v>
      </c>
      <c r="AQ411" s="3">
        <v>1</v>
      </c>
      <c r="AR411" s="3">
        <v>1</v>
      </c>
      <c r="AS411" s="9">
        <f t="shared" si="102"/>
        <v>3</v>
      </c>
      <c r="AT411" s="3">
        <v>35</v>
      </c>
      <c r="AU411" s="3" t="s">
        <v>16</v>
      </c>
      <c r="AV411" s="3">
        <v>1</v>
      </c>
      <c r="AW411" s="3" t="s">
        <v>17</v>
      </c>
      <c r="AX411" s="10"/>
      <c r="AY411" s="9"/>
      <c r="AZ411" s="9"/>
      <c r="BA411" s="9">
        <f t="shared" si="117"/>
        <v>3</v>
      </c>
    </row>
    <row r="412" spans="1:53" x14ac:dyDescent="0.25">
      <c r="A412" s="1">
        <v>10386</v>
      </c>
      <c r="B412" s="1">
        <v>2</v>
      </c>
      <c r="C412" s="1">
        <v>1</v>
      </c>
      <c r="D412" s="1">
        <v>1</v>
      </c>
      <c r="E412" s="9">
        <f t="shared" si="103"/>
        <v>0</v>
      </c>
      <c r="I412" s="9">
        <f t="shared" si="104"/>
        <v>0</v>
      </c>
      <c r="J412" s="9">
        <f t="shared" si="105"/>
        <v>0</v>
      </c>
      <c r="K412" s="9">
        <f t="shared" si="106"/>
        <v>0</v>
      </c>
      <c r="L412" s="9" cm="1">
        <f t="array" ref="L412">IF(M412,M412-G412,NA)</f>
        <v>44540</v>
      </c>
      <c r="M412" s="10">
        <v>44540</v>
      </c>
      <c r="N412" s="9">
        <v>691.77957979999996</v>
      </c>
      <c r="O412" s="12">
        <f t="shared" si="107"/>
        <v>0</v>
      </c>
      <c r="P412" s="9">
        <f t="shared" si="118"/>
        <v>44540</v>
      </c>
      <c r="Q412" s="9">
        <f t="shared" si="108"/>
        <v>44540</v>
      </c>
      <c r="R412" s="2">
        <v>44540</v>
      </c>
      <c r="S412" s="1" t="s">
        <v>1</v>
      </c>
      <c r="T412" s="1" t="s">
        <v>5</v>
      </c>
      <c r="U412" s="11">
        <f t="shared" si="109"/>
        <v>0</v>
      </c>
      <c r="Y412" s="11">
        <f t="shared" si="110"/>
        <v>0</v>
      </c>
      <c r="AC412" s="11">
        <f t="shared" si="111"/>
        <v>0</v>
      </c>
      <c r="AG412" s="11">
        <f t="shared" si="112"/>
        <v>0</v>
      </c>
      <c r="AL412" s="3">
        <f t="shared" si="113"/>
        <v>0</v>
      </c>
      <c r="AM412" s="3">
        <f t="shared" si="114"/>
        <v>-44540</v>
      </c>
      <c r="AN412" s="9">
        <v>44540</v>
      </c>
      <c r="AO412" s="9">
        <f t="shared" si="115"/>
        <v>44540</v>
      </c>
      <c r="AP412" s="9">
        <f t="shared" si="116"/>
        <v>44540</v>
      </c>
      <c r="AQ412" s="3">
        <v>0</v>
      </c>
      <c r="AR412" s="3">
        <v>0</v>
      </c>
      <c r="AS412" s="9">
        <f t="shared" si="102"/>
        <v>3</v>
      </c>
      <c r="AT412" s="3">
        <v>56</v>
      </c>
      <c r="AU412" s="3" t="s">
        <v>16</v>
      </c>
      <c r="AV412" s="3">
        <v>1</v>
      </c>
      <c r="AW412" s="3" t="s">
        <v>17</v>
      </c>
      <c r="AX412" s="10">
        <v>44540</v>
      </c>
      <c r="AY412" s="9">
        <v>691.77957979999996</v>
      </c>
      <c r="AZ412" s="9">
        <v>2</v>
      </c>
      <c r="BA412" s="9">
        <f t="shared" si="117"/>
        <v>3</v>
      </c>
    </row>
    <row r="413" spans="1:53" x14ac:dyDescent="0.25">
      <c r="A413" s="1">
        <v>10387</v>
      </c>
      <c r="B413" s="1">
        <v>2</v>
      </c>
      <c r="C413" s="1">
        <v>1</v>
      </c>
      <c r="D413" s="1">
        <v>1</v>
      </c>
      <c r="E413" s="9">
        <f t="shared" si="103"/>
        <v>0</v>
      </c>
      <c r="I413" s="9">
        <f t="shared" si="104"/>
        <v>0</v>
      </c>
      <c r="J413" s="9">
        <f t="shared" si="105"/>
        <v>0</v>
      </c>
      <c r="K413" s="9">
        <f t="shared" si="106"/>
        <v>0</v>
      </c>
      <c r="L413" s="9" cm="1">
        <f t="array" ref="L413">IF(M413,M413-G413,NA)</f>
        <v>44540</v>
      </c>
      <c r="M413" s="10">
        <v>44540</v>
      </c>
      <c r="N413" s="9">
        <v>431.86531259999998</v>
      </c>
      <c r="O413" s="12">
        <f t="shared" si="107"/>
        <v>0</v>
      </c>
      <c r="P413" s="9">
        <f t="shared" si="118"/>
        <v>44540</v>
      </c>
      <c r="Q413" s="9">
        <f t="shared" si="108"/>
        <v>44540</v>
      </c>
      <c r="R413" s="2">
        <v>44540</v>
      </c>
      <c r="S413" s="1" t="s">
        <v>1</v>
      </c>
      <c r="T413" s="1" t="s">
        <v>5</v>
      </c>
      <c r="U413" s="11">
        <f t="shared" si="109"/>
        <v>0</v>
      </c>
      <c r="Y413" s="11">
        <f t="shared" si="110"/>
        <v>0</v>
      </c>
      <c r="AC413" s="11">
        <f t="shared" si="111"/>
        <v>0</v>
      </c>
      <c r="AG413" s="11">
        <f t="shared" si="112"/>
        <v>0</v>
      </c>
      <c r="AL413" s="3">
        <f t="shared" si="113"/>
        <v>0</v>
      </c>
      <c r="AM413" s="3">
        <f t="shared" si="114"/>
        <v>-44540</v>
      </c>
      <c r="AN413" s="9">
        <v>44540</v>
      </c>
      <c r="AO413" s="9">
        <f t="shared" si="115"/>
        <v>44540</v>
      </c>
      <c r="AP413" s="9">
        <f t="shared" si="116"/>
        <v>44540</v>
      </c>
      <c r="AQ413" s="3">
        <v>0</v>
      </c>
      <c r="AR413" s="3">
        <v>0</v>
      </c>
      <c r="AS413" s="9">
        <f t="shared" si="102"/>
        <v>3</v>
      </c>
      <c r="AT413" s="3">
        <v>40</v>
      </c>
      <c r="AU413" s="3" t="s">
        <v>16</v>
      </c>
      <c r="AV413" s="3">
        <v>1</v>
      </c>
      <c r="AW413" s="3" t="s">
        <v>17</v>
      </c>
      <c r="AX413" s="10">
        <v>44540</v>
      </c>
      <c r="AY413" s="9">
        <v>431.86531259999998</v>
      </c>
      <c r="AZ413" s="9">
        <v>2</v>
      </c>
      <c r="BA413" s="9">
        <f t="shared" si="117"/>
        <v>3</v>
      </c>
    </row>
    <row r="414" spans="1:53" x14ac:dyDescent="0.25">
      <c r="A414" s="1">
        <v>10388</v>
      </c>
      <c r="B414" s="1">
        <v>2</v>
      </c>
      <c r="C414" s="1">
        <v>1</v>
      </c>
      <c r="D414" s="1">
        <v>1</v>
      </c>
      <c r="E414" s="9">
        <f t="shared" si="103"/>
        <v>0</v>
      </c>
      <c r="I414" s="9">
        <f t="shared" si="104"/>
        <v>0</v>
      </c>
      <c r="J414" s="9">
        <f t="shared" si="105"/>
        <v>1</v>
      </c>
      <c r="K414" s="9">
        <f t="shared" si="106"/>
        <v>1</v>
      </c>
      <c r="L414" s="9" cm="1">
        <f t="array" ref="L414">IF(M414,M414-G414,NA)</f>
        <v>44540</v>
      </c>
      <c r="M414" s="10">
        <v>44540</v>
      </c>
      <c r="N414" s="9">
        <v>9081.6185977999994</v>
      </c>
      <c r="O414" s="12">
        <f t="shared" si="107"/>
        <v>44540</v>
      </c>
      <c r="P414" s="9">
        <f t="shared" si="118"/>
        <v>192</v>
      </c>
      <c r="Q414" s="9">
        <f t="shared" si="108"/>
        <v>0</v>
      </c>
      <c r="R414" s="2">
        <v>44540</v>
      </c>
      <c r="S414" s="1" t="s">
        <v>1</v>
      </c>
      <c r="T414" s="1" t="s">
        <v>5</v>
      </c>
      <c r="U414" s="11">
        <f t="shared" si="109"/>
        <v>0</v>
      </c>
      <c r="Y414" s="11">
        <f t="shared" si="110"/>
        <v>0</v>
      </c>
      <c r="AC414" s="11">
        <f t="shared" si="111"/>
        <v>0</v>
      </c>
      <c r="AG414" s="11">
        <f t="shared" si="112"/>
        <v>0</v>
      </c>
      <c r="AH414" s="2">
        <v>44348</v>
      </c>
      <c r="AJ414" s="2">
        <v>44510</v>
      </c>
      <c r="AK414" s="2">
        <v>44540</v>
      </c>
      <c r="AL414" s="3">
        <f t="shared" si="113"/>
        <v>0</v>
      </c>
      <c r="AM414" s="3">
        <f t="shared" si="114"/>
        <v>0</v>
      </c>
      <c r="AN414" s="9">
        <v>0</v>
      </c>
      <c r="AO414" s="9">
        <f t="shared" si="115"/>
        <v>30</v>
      </c>
      <c r="AP414" s="9">
        <f t="shared" si="116"/>
        <v>30</v>
      </c>
      <c r="AQ414" s="3">
        <v>2</v>
      </c>
      <c r="AR414" s="3">
        <v>2</v>
      </c>
      <c r="AS414" s="9">
        <f t="shared" si="102"/>
        <v>1</v>
      </c>
      <c r="AT414" s="3">
        <v>38</v>
      </c>
      <c r="AU414" s="3" t="s">
        <v>15</v>
      </c>
      <c r="AV414" s="3">
        <v>1</v>
      </c>
      <c r="AW414" s="3" t="s">
        <v>19</v>
      </c>
      <c r="AX414" s="10">
        <v>44540</v>
      </c>
      <c r="AY414" s="9">
        <v>9081.6185977999994</v>
      </c>
      <c r="AZ414" s="9">
        <v>2</v>
      </c>
      <c r="BA414" s="9">
        <f t="shared" si="117"/>
        <v>1</v>
      </c>
    </row>
    <row r="415" spans="1:53" x14ac:dyDescent="0.25">
      <c r="A415" s="1">
        <v>10389</v>
      </c>
      <c r="B415" s="1">
        <v>2</v>
      </c>
      <c r="C415" s="1">
        <v>1</v>
      </c>
      <c r="D415" s="1">
        <v>1</v>
      </c>
      <c r="E415" s="9">
        <f t="shared" si="103"/>
        <v>0</v>
      </c>
      <c r="I415" s="9">
        <f t="shared" si="104"/>
        <v>0</v>
      </c>
      <c r="J415" s="9">
        <f t="shared" si="105"/>
        <v>0</v>
      </c>
      <c r="K415" s="9">
        <f t="shared" si="106"/>
        <v>0</v>
      </c>
      <c r="L415" s="9" cm="1">
        <f t="array" ref="L415">IF(M415,M415-G415,NA)</f>
        <v>44540</v>
      </c>
      <c r="M415" s="10">
        <v>44540</v>
      </c>
      <c r="N415" s="9">
        <v>141.5242006</v>
      </c>
      <c r="O415" s="12">
        <f t="shared" si="107"/>
        <v>44273</v>
      </c>
      <c r="P415" s="9">
        <f t="shared" si="118"/>
        <v>44540</v>
      </c>
      <c r="Q415" s="9">
        <f t="shared" si="108"/>
        <v>267</v>
      </c>
      <c r="R415" s="2">
        <v>44540</v>
      </c>
      <c r="S415" s="1" t="s">
        <v>1</v>
      </c>
      <c r="T415" s="1" t="s">
        <v>5</v>
      </c>
      <c r="U415" s="11">
        <f t="shared" si="109"/>
        <v>0</v>
      </c>
      <c r="Y415" s="11">
        <f t="shared" si="110"/>
        <v>0</v>
      </c>
      <c r="AC415" s="11">
        <f t="shared" si="111"/>
        <v>0</v>
      </c>
      <c r="AG415" s="11">
        <f t="shared" si="112"/>
        <v>0</v>
      </c>
      <c r="AJ415" s="2">
        <v>44273</v>
      </c>
      <c r="AL415" s="3">
        <f t="shared" si="113"/>
        <v>0</v>
      </c>
      <c r="AM415" s="3">
        <f t="shared" si="114"/>
        <v>-44540</v>
      </c>
      <c r="AN415" s="9">
        <v>267</v>
      </c>
      <c r="AO415" s="9">
        <f t="shared" si="115"/>
        <v>267</v>
      </c>
      <c r="AP415" s="9">
        <f t="shared" si="116"/>
        <v>267</v>
      </c>
      <c r="AQ415" s="3">
        <v>1</v>
      </c>
      <c r="AR415" s="3">
        <v>1</v>
      </c>
      <c r="AS415" s="9">
        <f t="shared" si="102"/>
        <v>2</v>
      </c>
      <c r="AT415" s="3">
        <v>29</v>
      </c>
      <c r="AU415" s="3" t="s">
        <v>16</v>
      </c>
      <c r="AV415" s="3">
        <v>1</v>
      </c>
      <c r="AW415" s="3" t="s">
        <v>17</v>
      </c>
      <c r="AX415" s="10">
        <v>44540</v>
      </c>
      <c r="AY415" s="9">
        <v>141.5242006</v>
      </c>
      <c r="AZ415" s="9">
        <v>2</v>
      </c>
      <c r="BA415" s="9">
        <f t="shared" si="117"/>
        <v>2</v>
      </c>
    </row>
    <row r="416" spans="1:53" x14ac:dyDescent="0.25">
      <c r="A416" s="1">
        <v>10390</v>
      </c>
      <c r="B416" s="1">
        <v>2</v>
      </c>
      <c r="C416" s="1">
        <v>1</v>
      </c>
      <c r="D416" s="1">
        <v>1</v>
      </c>
      <c r="E416" s="9">
        <f t="shared" si="103"/>
        <v>0</v>
      </c>
      <c r="I416" s="9">
        <f t="shared" si="104"/>
        <v>0</v>
      </c>
      <c r="J416" s="9">
        <f t="shared" si="105"/>
        <v>1</v>
      </c>
      <c r="K416" s="9">
        <f t="shared" si="106"/>
        <v>0</v>
      </c>
      <c r="L416" s="9" t="e" cm="1">
        <f t="array" ref="L416">IF(M416,M416-G416,NA)</f>
        <v>#NAME?</v>
      </c>
      <c r="M416" s="10"/>
      <c r="O416" s="12">
        <f t="shared" si="107"/>
        <v>44529</v>
      </c>
      <c r="P416" s="9">
        <f t="shared" si="118"/>
        <v>-44188</v>
      </c>
      <c r="Q416" s="9">
        <f t="shared" si="108"/>
        <v>-44529</v>
      </c>
      <c r="R416" s="2">
        <v>44540</v>
      </c>
      <c r="S416" s="1" t="s">
        <v>1</v>
      </c>
      <c r="T416" s="1" t="s">
        <v>5</v>
      </c>
      <c r="U416" s="11">
        <f t="shared" si="109"/>
        <v>0</v>
      </c>
      <c r="Y416" s="11">
        <f t="shared" si="110"/>
        <v>0</v>
      </c>
      <c r="AC416" s="11">
        <f t="shared" si="111"/>
        <v>0</v>
      </c>
      <c r="AG416" s="11">
        <f t="shared" si="112"/>
        <v>0</v>
      </c>
      <c r="AH416" s="2">
        <v>44188</v>
      </c>
      <c r="AJ416" s="2">
        <v>44529</v>
      </c>
      <c r="AL416" s="3">
        <f t="shared" si="113"/>
        <v>0</v>
      </c>
      <c r="AM416" s="3">
        <f t="shared" si="114"/>
        <v>0</v>
      </c>
      <c r="AN416" s="9">
        <v>-44529</v>
      </c>
      <c r="AO416" s="9">
        <f t="shared" si="115"/>
        <v>-44529</v>
      </c>
      <c r="AP416" s="9">
        <f t="shared" si="116"/>
        <v>-44529</v>
      </c>
      <c r="AQ416" s="3">
        <v>1</v>
      </c>
      <c r="AR416" s="3">
        <v>1</v>
      </c>
      <c r="AS416" s="9">
        <f t="shared" si="102"/>
        <v>3</v>
      </c>
      <c r="AT416" s="3">
        <v>29</v>
      </c>
      <c r="AU416" s="3" t="s">
        <v>16</v>
      </c>
      <c r="AV416" s="3">
        <v>1</v>
      </c>
      <c r="AW416" s="3" t="s">
        <v>17</v>
      </c>
      <c r="AX416" s="10"/>
      <c r="AY416" s="9"/>
      <c r="AZ416" s="9"/>
      <c r="BA416" s="9">
        <f t="shared" si="117"/>
        <v>3</v>
      </c>
    </row>
    <row r="417" spans="1:53" x14ac:dyDescent="0.25">
      <c r="A417" s="1">
        <v>10391</v>
      </c>
      <c r="B417" s="1">
        <v>2</v>
      </c>
      <c r="C417" s="1">
        <v>1</v>
      </c>
      <c r="D417" s="1">
        <v>1</v>
      </c>
      <c r="E417" s="9">
        <f t="shared" si="103"/>
        <v>1</v>
      </c>
      <c r="F417" s="11" t="s">
        <v>2</v>
      </c>
      <c r="G417" s="10">
        <v>44540</v>
      </c>
      <c r="I417" s="9">
        <f t="shared" si="104"/>
        <v>0</v>
      </c>
      <c r="J417" s="9">
        <f t="shared" si="105"/>
        <v>0</v>
      </c>
      <c r="K417" s="9">
        <f t="shared" si="106"/>
        <v>0</v>
      </c>
      <c r="L417" s="9" cm="1">
        <f t="array" ref="L417">IF(M417,M417-G417,NA)</f>
        <v>0</v>
      </c>
      <c r="M417" s="10">
        <v>44540</v>
      </c>
      <c r="N417" s="9">
        <v>128.20430899999999</v>
      </c>
      <c r="O417" s="12">
        <f t="shared" si="107"/>
        <v>44279</v>
      </c>
      <c r="P417" s="9">
        <f t="shared" si="118"/>
        <v>44540</v>
      </c>
      <c r="Q417" s="9">
        <f t="shared" si="108"/>
        <v>261</v>
      </c>
      <c r="R417" s="2">
        <v>44540</v>
      </c>
      <c r="S417" s="1" t="s">
        <v>2</v>
      </c>
      <c r="T417" s="1" t="s">
        <v>5</v>
      </c>
      <c r="U417" s="11">
        <f t="shared" si="109"/>
        <v>1</v>
      </c>
      <c r="Y417" s="11">
        <f t="shared" si="110"/>
        <v>0</v>
      </c>
      <c r="AC417" s="11">
        <f t="shared" si="111"/>
        <v>0</v>
      </c>
      <c r="AG417" s="11">
        <f t="shared" si="112"/>
        <v>0</v>
      </c>
      <c r="AJ417" s="2">
        <v>44279</v>
      </c>
      <c r="AL417" s="3">
        <f t="shared" si="113"/>
        <v>0</v>
      </c>
      <c r="AM417" s="3">
        <f t="shared" si="114"/>
        <v>-44540</v>
      </c>
      <c r="AN417" s="9">
        <v>261</v>
      </c>
      <c r="AO417" s="9">
        <f t="shared" si="115"/>
        <v>261</v>
      </c>
      <c r="AP417" s="9">
        <f t="shared" si="116"/>
        <v>261</v>
      </c>
      <c r="AQ417" s="3">
        <v>1</v>
      </c>
      <c r="AR417" s="3">
        <v>1</v>
      </c>
      <c r="AS417" s="9">
        <f t="shared" si="102"/>
        <v>2</v>
      </c>
      <c r="AT417" s="3">
        <v>49</v>
      </c>
      <c r="AU417" s="3" t="s">
        <v>16</v>
      </c>
      <c r="AV417" s="3">
        <v>1</v>
      </c>
      <c r="AW417" s="3" t="s">
        <v>17</v>
      </c>
      <c r="AX417" s="10">
        <v>44540</v>
      </c>
      <c r="AY417" s="9">
        <v>128.20430899999999</v>
      </c>
      <c r="AZ417" s="9">
        <v>2</v>
      </c>
      <c r="BA417" s="9">
        <f t="shared" si="117"/>
        <v>2</v>
      </c>
    </row>
    <row r="418" spans="1:53" x14ac:dyDescent="0.25">
      <c r="A418" s="1">
        <v>10392</v>
      </c>
      <c r="B418" s="1">
        <v>2</v>
      </c>
      <c r="C418" s="1">
        <v>1</v>
      </c>
      <c r="D418" s="1">
        <v>1</v>
      </c>
      <c r="E418" s="9">
        <f t="shared" si="103"/>
        <v>0</v>
      </c>
      <c r="I418" s="9">
        <f t="shared" si="104"/>
        <v>0</v>
      </c>
      <c r="J418" s="9">
        <f t="shared" si="105"/>
        <v>0</v>
      </c>
      <c r="K418" s="9">
        <f t="shared" si="106"/>
        <v>0</v>
      </c>
      <c r="L418" s="9" cm="1">
        <f t="array" ref="L418">IF(M418,M418-G418,NA)</f>
        <v>44540</v>
      </c>
      <c r="M418" s="10">
        <v>44540</v>
      </c>
      <c r="N418" s="9">
        <v>1626.7327362000001</v>
      </c>
      <c r="O418" s="12">
        <f t="shared" si="107"/>
        <v>44244</v>
      </c>
      <c r="P418" s="9">
        <f t="shared" si="118"/>
        <v>44540</v>
      </c>
      <c r="Q418" s="9">
        <f t="shared" si="108"/>
        <v>296</v>
      </c>
      <c r="R418" s="2">
        <v>44540</v>
      </c>
      <c r="S418" s="1" t="s">
        <v>1</v>
      </c>
      <c r="T418" s="1" t="s">
        <v>5</v>
      </c>
      <c r="U418" s="11">
        <f t="shared" si="109"/>
        <v>0</v>
      </c>
      <c r="Y418" s="11">
        <f t="shared" si="110"/>
        <v>0</v>
      </c>
      <c r="AC418" s="11">
        <f t="shared" si="111"/>
        <v>0</v>
      </c>
      <c r="AG418" s="11">
        <f t="shared" si="112"/>
        <v>0</v>
      </c>
      <c r="AJ418" s="2">
        <v>44244</v>
      </c>
      <c r="AL418" s="3">
        <f t="shared" si="113"/>
        <v>0</v>
      </c>
      <c r="AM418" s="3">
        <f t="shared" si="114"/>
        <v>-44540</v>
      </c>
      <c r="AN418" s="9">
        <v>296</v>
      </c>
      <c r="AO418" s="9">
        <f t="shared" si="115"/>
        <v>296</v>
      </c>
      <c r="AP418" s="9">
        <f t="shared" si="116"/>
        <v>296</v>
      </c>
      <c r="AQ418" s="3">
        <v>1</v>
      </c>
      <c r="AR418" s="3">
        <v>1</v>
      </c>
      <c r="AS418" s="9">
        <f t="shared" si="102"/>
        <v>2</v>
      </c>
      <c r="AT418" s="3">
        <v>39</v>
      </c>
      <c r="AU418" s="3" t="s">
        <v>16</v>
      </c>
      <c r="AV418" s="3">
        <v>1</v>
      </c>
      <c r="AW418" s="3" t="s">
        <v>17</v>
      </c>
      <c r="AX418" s="10">
        <v>44540</v>
      </c>
      <c r="AY418" s="9">
        <v>1626.7327362000001</v>
      </c>
      <c r="AZ418" s="9">
        <v>2</v>
      </c>
      <c r="BA418" s="9">
        <f t="shared" si="117"/>
        <v>2</v>
      </c>
    </row>
    <row r="419" spans="1:53" x14ac:dyDescent="0.25">
      <c r="A419" s="1">
        <v>10393</v>
      </c>
      <c r="B419" s="1">
        <v>2</v>
      </c>
      <c r="C419" s="1">
        <v>1</v>
      </c>
      <c r="D419" s="1">
        <v>1</v>
      </c>
      <c r="E419" s="9">
        <f t="shared" si="103"/>
        <v>0</v>
      </c>
      <c r="I419" s="9">
        <f t="shared" si="104"/>
        <v>0</v>
      </c>
      <c r="J419" s="9">
        <f t="shared" si="105"/>
        <v>0</v>
      </c>
      <c r="K419" s="9">
        <f t="shared" si="106"/>
        <v>0</v>
      </c>
      <c r="L419" s="9" cm="1">
        <f t="array" ref="L419">IF(M419,M419-G419,NA)</f>
        <v>44540</v>
      </c>
      <c r="M419" s="10">
        <v>44540</v>
      </c>
      <c r="N419" s="9">
        <v>5262.1896540999996</v>
      </c>
      <c r="O419" s="12">
        <f t="shared" si="107"/>
        <v>44509</v>
      </c>
      <c r="P419" s="9">
        <f t="shared" si="118"/>
        <v>44540</v>
      </c>
      <c r="Q419" s="9">
        <f t="shared" si="108"/>
        <v>31</v>
      </c>
      <c r="R419" s="2">
        <v>44540</v>
      </c>
      <c r="S419" s="1" t="s">
        <v>1</v>
      </c>
      <c r="T419" s="1" t="s">
        <v>5</v>
      </c>
      <c r="U419" s="11">
        <f t="shared" si="109"/>
        <v>0</v>
      </c>
      <c r="Y419" s="11">
        <f t="shared" si="110"/>
        <v>0</v>
      </c>
      <c r="AC419" s="11">
        <f t="shared" si="111"/>
        <v>0</v>
      </c>
      <c r="AG419" s="11">
        <f t="shared" si="112"/>
        <v>0</v>
      </c>
      <c r="AJ419" s="2">
        <v>44509</v>
      </c>
      <c r="AL419" s="3">
        <f t="shared" si="113"/>
        <v>0</v>
      </c>
      <c r="AM419" s="3">
        <f t="shared" si="114"/>
        <v>-44540</v>
      </c>
      <c r="AN419" s="9">
        <v>31</v>
      </c>
      <c r="AO419" s="9">
        <f t="shared" si="115"/>
        <v>31</v>
      </c>
      <c r="AP419" s="9">
        <f t="shared" si="116"/>
        <v>31</v>
      </c>
      <c r="AQ419" s="3">
        <v>1</v>
      </c>
      <c r="AR419" s="3">
        <v>1</v>
      </c>
      <c r="AS419" s="9">
        <f t="shared" si="102"/>
        <v>1</v>
      </c>
      <c r="AT419" s="3">
        <v>54</v>
      </c>
      <c r="AU419" s="3" t="s">
        <v>16</v>
      </c>
      <c r="AV419" s="3">
        <v>1</v>
      </c>
      <c r="AW419" s="3" t="s">
        <v>17</v>
      </c>
      <c r="AX419" s="10">
        <v>44540</v>
      </c>
      <c r="AY419" s="9">
        <v>5262.1896540999996</v>
      </c>
      <c r="AZ419" s="9">
        <v>2</v>
      </c>
      <c r="BA419" s="9">
        <f t="shared" si="117"/>
        <v>1</v>
      </c>
    </row>
    <row r="420" spans="1:53" x14ac:dyDescent="0.25">
      <c r="A420" s="1">
        <v>10394</v>
      </c>
      <c r="B420" s="1">
        <v>2</v>
      </c>
      <c r="C420" s="1">
        <v>1</v>
      </c>
      <c r="D420" s="1">
        <v>1</v>
      </c>
      <c r="E420" s="9">
        <f t="shared" si="103"/>
        <v>0</v>
      </c>
      <c r="I420" s="9">
        <f t="shared" si="104"/>
        <v>0</v>
      </c>
      <c r="J420" s="9">
        <f t="shared" si="105"/>
        <v>0</v>
      </c>
      <c r="K420" s="9">
        <f t="shared" si="106"/>
        <v>0</v>
      </c>
      <c r="L420" s="9" t="e" cm="1">
        <f t="array" ref="L420">IF(M420,M420-G420,NA)</f>
        <v>#NAME?</v>
      </c>
      <c r="M420" s="10"/>
      <c r="O420" s="12">
        <f t="shared" si="107"/>
        <v>44531</v>
      </c>
      <c r="P420" s="9">
        <f t="shared" si="118"/>
        <v>0</v>
      </c>
      <c r="Q420" s="9">
        <f t="shared" si="108"/>
        <v>-44531</v>
      </c>
      <c r="R420" s="2">
        <v>44540</v>
      </c>
      <c r="S420" s="1" t="s">
        <v>1</v>
      </c>
      <c r="T420" s="1" t="s">
        <v>5</v>
      </c>
      <c r="U420" s="11">
        <f t="shared" si="109"/>
        <v>0</v>
      </c>
      <c r="Y420" s="11">
        <f t="shared" si="110"/>
        <v>0</v>
      </c>
      <c r="AC420" s="11">
        <f t="shared" si="111"/>
        <v>0</v>
      </c>
      <c r="AG420" s="11">
        <f t="shared" si="112"/>
        <v>0</v>
      </c>
      <c r="AJ420" s="2">
        <v>44531</v>
      </c>
      <c r="AL420" s="3">
        <f t="shared" si="113"/>
        <v>0</v>
      </c>
      <c r="AM420" s="3">
        <f t="shared" si="114"/>
        <v>0</v>
      </c>
      <c r="AN420" s="9">
        <v>-44531</v>
      </c>
      <c r="AO420" s="9">
        <f t="shared" si="115"/>
        <v>-44531</v>
      </c>
      <c r="AP420" s="9">
        <f t="shared" si="116"/>
        <v>-44531</v>
      </c>
      <c r="AQ420" s="3">
        <v>2</v>
      </c>
      <c r="AR420" s="3">
        <v>2</v>
      </c>
      <c r="AS420" s="9">
        <f t="shared" si="102"/>
        <v>3</v>
      </c>
      <c r="AT420" s="3">
        <v>36</v>
      </c>
      <c r="AU420" s="3" t="s">
        <v>16</v>
      </c>
      <c r="AV420" s="3">
        <v>1</v>
      </c>
      <c r="AW420" s="3" t="s">
        <v>17</v>
      </c>
      <c r="AX420" s="10"/>
      <c r="AY420" s="9"/>
      <c r="AZ420" s="9"/>
      <c r="BA420" s="9">
        <f t="shared" si="117"/>
        <v>3</v>
      </c>
    </row>
    <row r="421" spans="1:53" x14ac:dyDescent="0.25">
      <c r="A421" s="1">
        <v>10395</v>
      </c>
      <c r="B421" s="1">
        <v>2</v>
      </c>
      <c r="C421" s="1">
        <v>1</v>
      </c>
      <c r="D421" s="1">
        <v>1</v>
      </c>
      <c r="E421" s="9">
        <f t="shared" si="103"/>
        <v>0</v>
      </c>
      <c r="I421" s="9">
        <f t="shared" si="104"/>
        <v>0</v>
      </c>
      <c r="J421" s="9">
        <f t="shared" si="105"/>
        <v>0</v>
      </c>
      <c r="K421" s="9">
        <f t="shared" si="106"/>
        <v>1</v>
      </c>
      <c r="L421" s="9" cm="1">
        <f t="array" ref="L421">IF(M421,M421-G421,NA)</f>
        <v>44540</v>
      </c>
      <c r="M421" s="10">
        <v>44540</v>
      </c>
      <c r="N421" s="9">
        <v>13266.033689399999</v>
      </c>
      <c r="O421" s="12">
        <f t="shared" si="107"/>
        <v>44517</v>
      </c>
      <c r="P421" s="9">
        <f t="shared" si="118"/>
        <v>44540</v>
      </c>
      <c r="Q421" s="9">
        <f t="shared" si="108"/>
        <v>23</v>
      </c>
      <c r="R421" s="2">
        <v>44540</v>
      </c>
      <c r="S421" s="1" t="s">
        <v>1</v>
      </c>
      <c r="T421" s="1" t="s">
        <v>5</v>
      </c>
      <c r="U421" s="11">
        <f t="shared" si="109"/>
        <v>0</v>
      </c>
      <c r="Y421" s="11">
        <f t="shared" si="110"/>
        <v>0</v>
      </c>
      <c r="AC421" s="11">
        <f t="shared" si="111"/>
        <v>0</v>
      </c>
      <c r="AG421" s="11">
        <f t="shared" si="112"/>
        <v>0</v>
      </c>
      <c r="AJ421" s="2">
        <v>44485</v>
      </c>
      <c r="AK421" s="2">
        <v>44517</v>
      </c>
      <c r="AL421" s="3">
        <f t="shared" si="113"/>
        <v>1</v>
      </c>
      <c r="AM421" s="3">
        <f t="shared" si="114"/>
        <v>-23</v>
      </c>
      <c r="AN421" s="9">
        <v>23</v>
      </c>
      <c r="AO421" s="9">
        <f t="shared" si="115"/>
        <v>55</v>
      </c>
      <c r="AP421" s="9">
        <f t="shared" si="116"/>
        <v>23</v>
      </c>
      <c r="AQ421" s="3">
        <v>2</v>
      </c>
      <c r="AR421" s="3">
        <v>2</v>
      </c>
      <c r="AS421" s="9">
        <f t="shared" si="102"/>
        <v>1</v>
      </c>
      <c r="AT421" s="3">
        <v>42</v>
      </c>
      <c r="AU421" s="3" t="s">
        <v>16</v>
      </c>
      <c r="AV421" s="3">
        <v>1</v>
      </c>
      <c r="AW421" s="3" t="s">
        <v>17</v>
      </c>
      <c r="AX421" s="10">
        <v>44540</v>
      </c>
      <c r="AY421" s="9">
        <v>13266.033689399999</v>
      </c>
      <c r="AZ421" s="9">
        <v>2</v>
      </c>
      <c r="BA421" s="9">
        <f t="shared" si="117"/>
        <v>1</v>
      </c>
    </row>
    <row r="422" spans="1:53" x14ac:dyDescent="0.25">
      <c r="A422" s="1">
        <v>10396</v>
      </c>
      <c r="B422" s="1">
        <v>2</v>
      </c>
      <c r="C422" s="1">
        <v>1</v>
      </c>
      <c r="D422" s="1">
        <v>1</v>
      </c>
      <c r="E422" s="9">
        <f t="shared" si="103"/>
        <v>1</v>
      </c>
      <c r="F422" s="11" t="s">
        <v>2</v>
      </c>
      <c r="G422" s="10">
        <v>44540</v>
      </c>
      <c r="I422" s="9">
        <f t="shared" si="104"/>
        <v>0</v>
      </c>
      <c r="J422" s="9">
        <f t="shared" si="105"/>
        <v>0</v>
      </c>
      <c r="K422" s="9">
        <f t="shared" si="106"/>
        <v>0</v>
      </c>
      <c r="L422" s="9" cm="1">
        <f t="array" ref="L422">IF(M422,M422-G422,NA)</f>
        <v>0</v>
      </c>
      <c r="M422" s="10">
        <v>44540</v>
      </c>
      <c r="N422" s="9">
        <v>0</v>
      </c>
      <c r="O422" s="12">
        <f t="shared" si="107"/>
        <v>0</v>
      </c>
      <c r="P422" s="9">
        <f t="shared" si="118"/>
        <v>44540</v>
      </c>
      <c r="Q422" s="9">
        <f t="shared" si="108"/>
        <v>44540</v>
      </c>
      <c r="R422" s="2">
        <v>44540</v>
      </c>
      <c r="S422" s="1" t="s">
        <v>2</v>
      </c>
      <c r="T422" s="1" t="s">
        <v>5</v>
      </c>
      <c r="U422" s="11">
        <f t="shared" si="109"/>
        <v>1</v>
      </c>
      <c r="Y422" s="11">
        <f t="shared" si="110"/>
        <v>0</v>
      </c>
      <c r="AC422" s="11">
        <f t="shared" si="111"/>
        <v>0</v>
      </c>
      <c r="AG422" s="11">
        <f t="shared" si="112"/>
        <v>0</v>
      </c>
      <c r="AL422" s="3">
        <f t="shared" si="113"/>
        <v>0</v>
      </c>
      <c r="AM422" s="3">
        <f t="shared" si="114"/>
        <v>-44540</v>
      </c>
      <c r="AN422" s="9">
        <v>44540</v>
      </c>
      <c r="AO422" s="9">
        <f t="shared" si="115"/>
        <v>44540</v>
      </c>
      <c r="AP422" s="9">
        <f t="shared" si="116"/>
        <v>44540</v>
      </c>
      <c r="AQ422" s="3">
        <v>0</v>
      </c>
      <c r="AR422" s="3">
        <v>0</v>
      </c>
      <c r="AS422" s="9">
        <f t="shared" si="102"/>
        <v>3</v>
      </c>
      <c r="AT422" s="3">
        <v>31</v>
      </c>
      <c r="AU422" s="3" t="s">
        <v>16</v>
      </c>
      <c r="AV422" s="3">
        <v>1</v>
      </c>
      <c r="AW422" s="3" t="s">
        <v>17</v>
      </c>
      <c r="AX422" s="10">
        <v>44540</v>
      </c>
      <c r="AY422" s="9">
        <v>0</v>
      </c>
      <c r="AZ422" s="9">
        <v>2</v>
      </c>
      <c r="BA422" s="9">
        <f t="shared" si="117"/>
        <v>3</v>
      </c>
    </row>
    <row r="423" spans="1:53" x14ac:dyDescent="0.25">
      <c r="A423" s="1">
        <v>10397</v>
      </c>
      <c r="B423" s="1">
        <v>2</v>
      </c>
      <c r="C423" s="1">
        <v>1</v>
      </c>
      <c r="D423" s="1">
        <v>1</v>
      </c>
      <c r="E423" s="9">
        <f t="shared" si="103"/>
        <v>0</v>
      </c>
      <c r="I423" s="9">
        <f t="shared" si="104"/>
        <v>0</v>
      </c>
      <c r="J423" s="9">
        <f t="shared" si="105"/>
        <v>0</v>
      </c>
      <c r="K423" s="9">
        <f t="shared" si="106"/>
        <v>0</v>
      </c>
      <c r="L423" s="9" cm="1">
        <f t="array" ref="L423">IF(M423,M423-G423,NA)</f>
        <v>44540</v>
      </c>
      <c r="M423" s="10">
        <v>44540</v>
      </c>
      <c r="N423" s="9">
        <v>916.88904769999999</v>
      </c>
      <c r="O423" s="12">
        <f t="shared" si="107"/>
        <v>44246</v>
      </c>
      <c r="P423" s="9">
        <f t="shared" si="118"/>
        <v>44540</v>
      </c>
      <c r="Q423" s="9">
        <f t="shared" si="108"/>
        <v>294</v>
      </c>
      <c r="R423" s="2">
        <v>44540</v>
      </c>
      <c r="S423" s="1" t="s">
        <v>1</v>
      </c>
      <c r="T423" s="1" t="s">
        <v>5</v>
      </c>
      <c r="U423" s="11">
        <f t="shared" si="109"/>
        <v>0</v>
      </c>
      <c r="Y423" s="11">
        <f t="shared" si="110"/>
        <v>0</v>
      </c>
      <c r="AC423" s="11">
        <f t="shared" si="111"/>
        <v>0</v>
      </c>
      <c r="AG423" s="11">
        <f t="shared" si="112"/>
        <v>0</v>
      </c>
      <c r="AJ423" s="2">
        <v>44246</v>
      </c>
      <c r="AL423" s="3">
        <f t="shared" si="113"/>
        <v>0</v>
      </c>
      <c r="AM423" s="3">
        <f t="shared" si="114"/>
        <v>-44540</v>
      </c>
      <c r="AN423" s="9">
        <v>294</v>
      </c>
      <c r="AO423" s="9">
        <f t="shared" si="115"/>
        <v>294</v>
      </c>
      <c r="AP423" s="9">
        <f t="shared" si="116"/>
        <v>294</v>
      </c>
      <c r="AQ423" s="3">
        <v>1</v>
      </c>
      <c r="AR423" s="3">
        <v>1</v>
      </c>
      <c r="AS423" s="9">
        <f t="shared" si="102"/>
        <v>2</v>
      </c>
      <c r="AT423" s="3">
        <v>32</v>
      </c>
      <c r="AU423" s="3" t="s">
        <v>16</v>
      </c>
      <c r="AV423" s="3">
        <v>1</v>
      </c>
      <c r="AW423" s="3" t="s">
        <v>17</v>
      </c>
      <c r="AX423" s="10">
        <v>44540</v>
      </c>
      <c r="AY423" s="9">
        <v>916.88904769999999</v>
      </c>
      <c r="AZ423" s="9">
        <v>2</v>
      </c>
      <c r="BA423" s="9">
        <f t="shared" si="117"/>
        <v>2</v>
      </c>
    </row>
    <row r="424" spans="1:53" x14ac:dyDescent="0.25">
      <c r="A424" s="1">
        <v>10398</v>
      </c>
      <c r="B424" s="1">
        <v>2</v>
      </c>
      <c r="C424" s="1">
        <v>1</v>
      </c>
      <c r="D424" s="1">
        <v>1</v>
      </c>
      <c r="E424" s="9">
        <f t="shared" si="103"/>
        <v>0</v>
      </c>
      <c r="I424" s="9">
        <f t="shared" si="104"/>
        <v>0</v>
      </c>
      <c r="J424" s="9">
        <f t="shared" si="105"/>
        <v>0</v>
      </c>
      <c r="K424" s="9">
        <f t="shared" si="106"/>
        <v>0</v>
      </c>
      <c r="L424" s="9" t="e" cm="1">
        <f t="array" ref="L424">IF(M424,M424-G424,NA)</f>
        <v>#NAME?</v>
      </c>
      <c r="M424" s="10"/>
      <c r="O424" s="12">
        <f t="shared" si="107"/>
        <v>44532</v>
      </c>
      <c r="P424" s="9">
        <f t="shared" si="118"/>
        <v>0</v>
      </c>
      <c r="Q424" s="9">
        <f t="shared" si="108"/>
        <v>-44532</v>
      </c>
      <c r="R424" s="2">
        <v>44540</v>
      </c>
      <c r="S424" s="1" t="s">
        <v>1</v>
      </c>
      <c r="T424" s="1" t="s">
        <v>5</v>
      </c>
      <c r="U424" s="11">
        <f t="shared" si="109"/>
        <v>0</v>
      </c>
      <c r="Y424" s="11">
        <f t="shared" si="110"/>
        <v>0</v>
      </c>
      <c r="AC424" s="11">
        <f t="shared" si="111"/>
        <v>0</v>
      </c>
      <c r="AG424" s="11">
        <f t="shared" si="112"/>
        <v>0</v>
      </c>
      <c r="AJ424" s="2">
        <v>44532</v>
      </c>
      <c r="AL424" s="3">
        <f t="shared" si="113"/>
        <v>0</v>
      </c>
      <c r="AM424" s="3">
        <f t="shared" si="114"/>
        <v>0</v>
      </c>
      <c r="AN424" s="9">
        <v>-44532</v>
      </c>
      <c r="AO424" s="9">
        <f t="shared" si="115"/>
        <v>-44532</v>
      </c>
      <c r="AP424" s="9">
        <f t="shared" si="116"/>
        <v>-44532</v>
      </c>
      <c r="AQ424" s="3">
        <v>1</v>
      </c>
      <c r="AR424" s="3">
        <v>1</v>
      </c>
      <c r="AS424" s="9">
        <f t="shared" si="102"/>
        <v>3</v>
      </c>
      <c r="AT424" s="3">
        <v>59</v>
      </c>
      <c r="AU424" s="3" t="s">
        <v>16</v>
      </c>
      <c r="AV424" s="3">
        <v>1</v>
      </c>
      <c r="AW424" s="3" t="s">
        <v>17</v>
      </c>
      <c r="AX424" s="10"/>
      <c r="AY424" s="9"/>
      <c r="AZ424" s="9"/>
      <c r="BA424" s="9">
        <f t="shared" si="117"/>
        <v>3</v>
      </c>
    </row>
    <row r="425" spans="1:53" x14ac:dyDescent="0.25">
      <c r="A425" s="1">
        <v>10399</v>
      </c>
      <c r="B425" s="1">
        <v>2</v>
      </c>
      <c r="C425" s="1">
        <v>1</v>
      </c>
      <c r="D425" s="1">
        <v>1</v>
      </c>
      <c r="E425" s="9">
        <f t="shared" si="103"/>
        <v>0</v>
      </c>
      <c r="I425" s="9">
        <f t="shared" si="104"/>
        <v>0</v>
      </c>
      <c r="J425" s="9">
        <f t="shared" si="105"/>
        <v>1</v>
      </c>
      <c r="K425" s="9">
        <f t="shared" si="106"/>
        <v>0</v>
      </c>
      <c r="L425" s="9" cm="1">
        <f t="array" ref="L425">IF(M425,M425-G425,NA)</f>
        <v>44540</v>
      </c>
      <c r="M425" s="10">
        <v>44540</v>
      </c>
      <c r="N425" s="9">
        <v>1009.7727292</v>
      </c>
      <c r="O425" s="12">
        <f t="shared" si="107"/>
        <v>44250</v>
      </c>
      <c r="P425" s="9">
        <f t="shared" si="118"/>
        <v>518</v>
      </c>
      <c r="Q425" s="9">
        <f t="shared" si="108"/>
        <v>290</v>
      </c>
      <c r="R425" s="2">
        <v>44540</v>
      </c>
      <c r="S425" s="1" t="s">
        <v>1</v>
      </c>
      <c r="T425" s="1" t="s">
        <v>5</v>
      </c>
      <c r="U425" s="11">
        <f t="shared" si="109"/>
        <v>0</v>
      </c>
      <c r="Y425" s="11">
        <f t="shared" si="110"/>
        <v>0</v>
      </c>
      <c r="AC425" s="11">
        <f t="shared" si="111"/>
        <v>0</v>
      </c>
      <c r="AG425" s="11">
        <f t="shared" si="112"/>
        <v>0</v>
      </c>
      <c r="AH425" s="2">
        <v>44022</v>
      </c>
      <c r="AJ425" s="2">
        <v>44250</v>
      </c>
      <c r="AL425" s="3">
        <f t="shared" si="113"/>
        <v>0</v>
      </c>
      <c r="AM425" s="3">
        <f t="shared" si="114"/>
        <v>-44540</v>
      </c>
      <c r="AN425" s="9">
        <v>290</v>
      </c>
      <c r="AO425" s="9">
        <f t="shared" si="115"/>
        <v>290</v>
      </c>
      <c r="AP425" s="9">
        <f t="shared" si="116"/>
        <v>290</v>
      </c>
      <c r="AQ425" s="3">
        <v>1</v>
      </c>
      <c r="AR425" s="3">
        <v>1</v>
      </c>
      <c r="AS425" s="9">
        <f t="shared" si="102"/>
        <v>2</v>
      </c>
      <c r="AT425" s="3">
        <v>47</v>
      </c>
      <c r="AU425" s="3" t="s">
        <v>16</v>
      </c>
      <c r="AV425" s="3">
        <v>1</v>
      </c>
      <c r="AW425" s="3" t="s">
        <v>17</v>
      </c>
      <c r="AX425" s="10">
        <v>44540</v>
      </c>
      <c r="AY425" s="9">
        <v>1009.7727292</v>
      </c>
      <c r="AZ425" s="9">
        <v>2</v>
      </c>
      <c r="BA425" s="9">
        <f t="shared" si="117"/>
        <v>2</v>
      </c>
    </row>
    <row r="426" spans="1:53" x14ac:dyDescent="0.25">
      <c r="A426" s="1">
        <v>10400</v>
      </c>
      <c r="B426" s="1">
        <v>2</v>
      </c>
      <c r="C426" s="1">
        <v>1</v>
      </c>
      <c r="D426" s="1">
        <v>1</v>
      </c>
      <c r="E426" s="9">
        <f t="shared" si="103"/>
        <v>1</v>
      </c>
      <c r="F426" s="11" t="s">
        <v>2</v>
      </c>
      <c r="G426" s="10">
        <v>44543</v>
      </c>
      <c r="I426" s="9">
        <f t="shared" si="104"/>
        <v>0</v>
      </c>
      <c r="J426" s="9">
        <f t="shared" si="105"/>
        <v>0</v>
      </c>
      <c r="K426" s="9">
        <f t="shared" si="106"/>
        <v>0</v>
      </c>
      <c r="L426" s="9" t="e" cm="1">
        <f t="array" ref="L426">IF(M426,M426-G426,NA)</f>
        <v>#NAME?</v>
      </c>
      <c r="M426" s="10"/>
      <c r="O426" s="12">
        <f t="shared" si="107"/>
        <v>44531</v>
      </c>
      <c r="P426" s="9">
        <f t="shared" si="118"/>
        <v>0</v>
      </c>
      <c r="Q426" s="9">
        <f t="shared" si="108"/>
        <v>-44531</v>
      </c>
      <c r="R426" s="2">
        <v>44543</v>
      </c>
      <c r="S426" s="1" t="s">
        <v>2</v>
      </c>
      <c r="T426" s="1" t="s">
        <v>5</v>
      </c>
      <c r="U426" s="11">
        <f t="shared" si="109"/>
        <v>1</v>
      </c>
      <c r="Y426" s="11">
        <f t="shared" si="110"/>
        <v>0</v>
      </c>
      <c r="AC426" s="11">
        <f t="shared" si="111"/>
        <v>0</v>
      </c>
      <c r="AG426" s="11">
        <f t="shared" si="112"/>
        <v>0</v>
      </c>
      <c r="AJ426" s="2">
        <v>44531</v>
      </c>
      <c r="AL426" s="3">
        <f t="shared" si="113"/>
        <v>0</v>
      </c>
      <c r="AM426" s="3">
        <f t="shared" si="114"/>
        <v>0</v>
      </c>
      <c r="AN426" s="9">
        <v>-44531</v>
      </c>
      <c r="AO426" s="9">
        <f t="shared" si="115"/>
        <v>-44531</v>
      </c>
      <c r="AP426" s="9">
        <f t="shared" si="116"/>
        <v>-44531</v>
      </c>
      <c r="AQ426" s="3">
        <v>2</v>
      </c>
      <c r="AR426" s="3">
        <v>2</v>
      </c>
      <c r="AS426" s="9">
        <f t="shared" si="102"/>
        <v>3</v>
      </c>
      <c r="AT426" s="3">
        <v>33</v>
      </c>
      <c r="AU426" s="3" t="s">
        <v>16</v>
      </c>
      <c r="AV426" s="3">
        <v>1</v>
      </c>
      <c r="AW426" s="3" t="s">
        <v>17</v>
      </c>
      <c r="AX426" s="10"/>
      <c r="AY426" s="9"/>
      <c r="AZ426" s="9"/>
      <c r="BA426" s="9">
        <f t="shared" si="117"/>
        <v>3</v>
      </c>
    </row>
    <row r="427" spans="1:53" x14ac:dyDescent="0.25">
      <c r="A427" s="1">
        <v>10401</v>
      </c>
      <c r="B427" s="1">
        <v>2</v>
      </c>
      <c r="C427" s="1">
        <v>1</v>
      </c>
      <c r="D427" s="1">
        <v>1</v>
      </c>
      <c r="E427" s="9">
        <f t="shared" si="103"/>
        <v>1</v>
      </c>
      <c r="F427" s="11" t="s">
        <v>2</v>
      </c>
      <c r="G427" s="10">
        <v>44543</v>
      </c>
      <c r="I427" s="9">
        <f t="shared" si="104"/>
        <v>0</v>
      </c>
      <c r="J427" s="9">
        <f t="shared" si="105"/>
        <v>0</v>
      </c>
      <c r="K427" s="9">
        <f t="shared" si="106"/>
        <v>0</v>
      </c>
      <c r="L427" s="9" cm="1">
        <f t="array" ref="L427">IF(M427,M427-G427,NA)</f>
        <v>0</v>
      </c>
      <c r="M427" s="10">
        <v>44543</v>
      </c>
      <c r="N427" s="9">
        <v>3528.9620212</v>
      </c>
      <c r="O427" s="12">
        <f t="shared" si="107"/>
        <v>44251</v>
      </c>
      <c r="P427" s="9">
        <f t="shared" si="118"/>
        <v>44543</v>
      </c>
      <c r="Q427" s="9">
        <f t="shared" si="108"/>
        <v>292</v>
      </c>
      <c r="R427" s="2">
        <v>44543</v>
      </c>
      <c r="S427" s="1" t="s">
        <v>2</v>
      </c>
      <c r="T427" s="1" t="s">
        <v>5</v>
      </c>
      <c r="U427" s="11">
        <f t="shared" si="109"/>
        <v>1</v>
      </c>
      <c r="Y427" s="11">
        <f t="shared" si="110"/>
        <v>0</v>
      </c>
      <c r="AC427" s="11">
        <f t="shared" si="111"/>
        <v>0</v>
      </c>
      <c r="AG427" s="11">
        <f t="shared" si="112"/>
        <v>0</v>
      </c>
      <c r="AJ427" s="2">
        <v>44251</v>
      </c>
      <c r="AL427" s="3">
        <f t="shared" si="113"/>
        <v>0</v>
      </c>
      <c r="AM427" s="3">
        <f t="shared" si="114"/>
        <v>-44543</v>
      </c>
      <c r="AN427" s="9">
        <v>292</v>
      </c>
      <c r="AO427" s="9">
        <f t="shared" si="115"/>
        <v>292</v>
      </c>
      <c r="AP427" s="9">
        <f t="shared" si="116"/>
        <v>292</v>
      </c>
      <c r="AQ427" s="3">
        <v>1</v>
      </c>
      <c r="AR427" s="3">
        <v>1</v>
      </c>
      <c r="AS427" s="9">
        <f t="shared" si="102"/>
        <v>2</v>
      </c>
      <c r="AT427" s="3">
        <v>41</v>
      </c>
      <c r="AU427" s="3" t="s">
        <v>16</v>
      </c>
      <c r="AV427" s="3">
        <v>1</v>
      </c>
      <c r="AW427" s="3" t="s">
        <v>17</v>
      </c>
      <c r="AX427" s="10">
        <v>44543</v>
      </c>
      <c r="AY427" s="9">
        <v>3528.9620212</v>
      </c>
      <c r="AZ427" s="9">
        <v>2</v>
      </c>
      <c r="BA427" s="9">
        <f t="shared" si="117"/>
        <v>2</v>
      </c>
    </row>
    <row r="428" spans="1:53" x14ac:dyDescent="0.25">
      <c r="A428" s="1">
        <v>10402</v>
      </c>
      <c r="B428" s="1">
        <v>2</v>
      </c>
      <c r="C428" s="1">
        <v>1</v>
      </c>
      <c r="D428" s="1">
        <v>2</v>
      </c>
      <c r="E428" s="9">
        <f t="shared" si="103"/>
        <v>0</v>
      </c>
      <c r="I428" s="9">
        <f t="shared" si="104"/>
        <v>0</v>
      </c>
      <c r="J428" s="9">
        <f t="shared" si="105"/>
        <v>1</v>
      </c>
      <c r="K428" s="9">
        <f t="shared" si="106"/>
        <v>1</v>
      </c>
      <c r="L428" s="9" t="e" cm="1">
        <f t="array" ref="L428">IF(M428,M428-G428,NA)</f>
        <v>#NAME?</v>
      </c>
      <c r="M428" s="10"/>
      <c r="O428" s="12">
        <f t="shared" si="107"/>
        <v>44537</v>
      </c>
      <c r="P428" s="9">
        <f t="shared" si="118"/>
        <v>-43997</v>
      </c>
      <c r="Q428" s="9">
        <f t="shared" si="108"/>
        <v>-44537</v>
      </c>
      <c r="R428" s="2">
        <v>44543</v>
      </c>
      <c r="S428" s="1" t="s">
        <v>1</v>
      </c>
      <c r="T428" s="1" t="s">
        <v>4</v>
      </c>
      <c r="U428" s="11">
        <f t="shared" si="109"/>
        <v>0</v>
      </c>
      <c r="Y428" s="11">
        <f t="shared" si="110"/>
        <v>0</v>
      </c>
      <c r="AC428" s="11">
        <f t="shared" si="111"/>
        <v>0</v>
      </c>
      <c r="AG428" s="11">
        <f t="shared" si="112"/>
        <v>0</v>
      </c>
      <c r="AH428" s="2">
        <v>43997</v>
      </c>
      <c r="AJ428" s="2">
        <v>44494</v>
      </c>
      <c r="AK428" s="2">
        <v>44537</v>
      </c>
      <c r="AL428" s="3">
        <f t="shared" si="113"/>
        <v>0</v>
      </c>
      <c r="AM428" s="3">
        <f t="shared" si="114"/>
        <v>44537</v>
      </c>
      <c r="AN428" s="9">
        <v>-44537</v>
      </c>
      <c r="AO428" s="9">
        <f t="shared" si="115"/>
        <v>-44494</v>
      </c>
      <c r="AP428" s="9">
        <f t="shared" si="116"/>
        <v>-44494</v>
      </c>
      <c r="AQ428" s="3">
        <v>2</v>
      </c>
      <c r="AR428" s="3">
        <v>2</v>
      </c>
      <c r="AS428" s="9">
        <f t="shared" si="102"/>
        <v>3</v>
      </c>
      <c r="AT428" s="3">
        <v>43</v>
      </c>
      <c r="AU428" s="3" t="s">
        <v>16</v>
      </c>
      <c r="AV428" s="3">
        <v>1</v>
      </c>
      <c r="AW428" s="3" t="s">
        <v>17</v>
      </c>
      <c r="AX428" s="10"/>
      <c r="AY428" s="9"/>
      <c r="AZ428" s="9"/>
      <c r="BA428" s="9">
        <f t="shared" si="117"/>
        <v>3</v>
      </c>
    </row>
    <row r="429" spans="1:53" x14ac:dyDescent="0.25">
      <c r="A429" s="1">
        <v>10403</v>
      </c>
      <c r="B429" s="1">
        <v>2</v>
      </c>
      <c r="C429" s="1">
        <v>1</v>
      </c>
      <c r="D429" s="1">
        <v>1</v>
      </c>
      <c r="E429" s="9">
        <f t="shared" si="103"/>
        <v>1</v>
      </c>
      <c r="F429" s="11" t="s">
        <v>2</v>
      </c>
      <c r="G429" s="10">
        <v>44543</v>
      </c>
      <c r="I429" s="9">
        <f t="shared" si="104"/>
        <v>0</v>
      </c>
      <c r="J429" s="9">
        <f t="shared" si="105"/>
        <v>0</v>
      </c>
      <c r="K429" s="9">
        <f t="shared" si="106"/>
        <v>0</v>
      </c>
      <c r="L429" s="9" cm="1">
        <f t="array" ref="L429">IF(M429,M429-G429,NA)</f>
        <v>0</v>
      </c>
      <c r="M429" s="10">
        <v>44543</v>
      </c>
      <c r="N429" s="9">
        <v>1650.8628260999999</v>
      </c>
      <c r="O429" s="12">
        <f t="shared" si="107"/>
        <v>44252</v>
      </c>
      <c r="P429" s="9">
        <f t="shared" si="118"/>
        <v>44543</v>
      </c>
      <c r="Q429" s="9">
        <f t="shared" si="108"/>
        <v>291</v>
      </c>
      <c r="R429" s="2">
        <v>44543</v>
      </c>
      <c r="S429" s="1" t="s">
        <v>2</v>
      </c>
      <c r="T429" s="1" t="s">
        <v>5</v>
      </c>
      <c r="U429" s="11">
        <f t="shared" si="109"/>
        <v>1</v>
      </c>
      <c r="Y429" s="11">
        <f t="shared" si="110"/>
        <v>0</v>
      </c>
      <c r="AC429" s="11">
        <f t="shared" si="111"/>
        <v>0</v>
      </c>
      <c r="AG429" s="11">
        <f t="shared" si="112"/>
        <v>0</v>
      </c>
      <c r="AJ429" s="2">
        <v>44252</v>
      </c>
      <c r="AL429" s="3">
        <f t="shared" si="113"/>
        <v>0</v>
      </c>
      <c r="AM429" s="3">
        <f t="shared" si="114"/>
        <v>-44543</v>
      </c>
      <c r="AN429" s="9">
        <v>291</v>
      </c>
      <c r="AO429" s="9">
        <f t="shared" si="115"/>
        <v>291</v>
      </c>
      <c r="AP429" s="9">
        <f t="shared" si="116"/>
        <v>291</v>
      </c>
      <c r="AQ429" s="3">
        <v>1</v>
      </c>
      <c r="AR429" s="3">
        <v>1</v>
      </c>
      <c r="AS429" s="9">
        <f t="shared" si="102"/>
        <v>2</v>
      </c>
      <c r="AT429" s="3">
        <v>36</v>
      </c>
      <c r="AU429" s="3" t="s">
        <v>16</v>
      </c>
      <c r="AV429" s="3">
        <v>1</v>
      </c>
      <c r="AW429" s="3" t="s">
        <v>17</v>
      </c>
      <c r="AX429" s="10">
        <v>44543</v>
      </c>
      <c r="AY429" s="9">
        <v>1650.8628260999999</v>
      </c>
      <c r="AZ429" s="9">
        <v>2</v>
      </c>
      <c r="BA429" s="9">
        <f t="shared" si="117"/>
        <v>2</v>
      </c>
    </row>
    <row r="430" spans="1:53" x14ac:dyDescent="0.25">
      <c r="A430" s="1">
        <v>10404</v>
      </c>
      <c r="B430" s="1">
        <v>2</v>
      </c>
      <c r="C430" s="1">
        <v>1</v>
      </c>
      <c r="D430" s="1">
        <v>1</v>
      </c>
      <c r="E430" s="9">
        <f t="shared" si="103"/>
        <v>0</v>
      </c>
      <c r="I430" s="9">
        <f t="shared" si="104"/>
        <v>0</v>
      </c>
      <c r="J430" s="9">
        <f t="shared" si="105"/>
        <v>0</v>
      </c>
      <c r="K430" s="9">
        <f t="shared" si="106"/>
        <v>0</v>
      </c>
      <c r="L430" s="9" cm="1">
        <f t="array" ref="L430">IF(M430,M430-G430,NA)</f>
        <v>44543</v>
      </c>
      <c r="M430" s="10">
        <v>44543</v>
      </c>
      <c r="N430" s="9">
        <v>0</v>
      </c>
      <c r="O430" s="12">
        <f t="shared" si="107"/>
        <v>44273</v>
      </c>
      <c r="P430" s="9">
        <f t="shared" si="118"/>
        <v>44543</v>
      </c>
      <c r="Q430" s="9">
        <f t="shared" si="108"/>
        <v>270</v>
      </c>
      <c r="R430" s="2">
        <v>44543</v>
      </c>
      <c r="S430" s="1" t="s">
        <v>1</v>
      </c>
      <c r="T430" s="1" t="s">
        <v>5</v>
      </c>
      <c r="U430" s="11">
        <f t="shared" si="109"/>
        <v>0</v>
      </c>
      <c r="Y430" s="11">
        <f t="shared" si="110"/>
        <v>0</v>
      </c>
      <c r="AC430" s="11">
        <f t="shared" si="111"/>
        <v>0</v>
      </c>
      <c r="AG430" s="11">
        <f t="shared" si="112"/>
        <v>0</v>
      </c>
      <c r="AJ430" s="2">
        <v>44273</v>
      </c>
      <c r="AL430" s="3">
        <f t="shared" si="113"/>
        <v>0</v>
      </c>
      <c r="AM430" s="3">
        <f t="shared" si="114"/>
        <v>-44543</v>
      </c>
      <c r="AN430" s="9">
        <v>270</v>
      </c>
      <c r="AO430" s="9">
        <f t="shared" si="115"/>
        <v>270</v>
      </c>
      <c r="AP430" s="9">
        <f t="shared" si="116"/>
        <v>270</v>
      </c>
      <c r="AQ430" s="3">
        <v>1</v>
      </c>
      <c r="AR430" s="3">
        <v>1</v>
      </c>
      <c r="AS430" s="9">
        <f t="shared" si="102"/>
        <v>2</v>
      </c>
      <c r="AT430" s="3">
        <v>39</v>
      </c>
      <c r="AU430" s="3" t="s">
        <v>16</v>
      </c>
      <c r="AV430" s="3">
        <v>1</v>
      </c>
      <c r="AW430" s="3" t="s">
        <v>19</v>
      </c>
      <c r="AX430" s="10">
        <v>44543</v>
      </c>
      <c r="AY430" s="9">
        <v>0</v>
      </c>
      <c r="AZ430" s="9">
        <v>2</v>
      </c>
      <c r="BA430" s="9">
        <f t="shared" si="117"/>
        <v>2</v>
      </c>
    </row>
    <row r="431" spans="1:53" x14ac:dyDescent="0.25">
      <c r="A431" s="1">
        <v>10405</v>
      </c>
      <c r="B431" s="1">
        <v>2</v>
      </c>
      <c r="C431" s="1">
        <v>1</v>
      </c>
      <c r="D431" s="1">
        <v>1</v>
      </c>
      <c r="E431" s="9">
        <f t="shared" si="103"/>
        <v>0</v>
      </c>
      <c r="I431" s="9">
        <f t="shared" si="104"/>
        <v>0</v>
      </c>
      <c r="J431" s="9">
        <f t="shared" si="105"/>
        <v>1</v>
      </c>
      <c r="K431" s="9">
        <f t="shared" si="106"/>
        <v>1</v>
      </c>
      <c r="L431" s="9" cm="1">
        <f t="array" ref="L431">IF(M431,M431-G431,NA)</f>
        <v>44543</v>
      </c>
      <c r="M431" s="10">
        <v>44543</v>
      </c>
      <c r="N431" s="9">
        <v>6343.4789607000002</v>
      </c>
      <c r="O431" s="12">
        <f t="shared" si="107"/>
        <v>44427</v>
      </c>
      <c r="P431" s="9">
        <f t="shared" si="118"/>
        <v>153</v>
      </c>
      <c r="Q431" s="9">
        <f t="shared" si="108"/>
        <v>116</v>
      </c>
      <c r="R431" s="2">
        <v>44543</v>
      </c>
      <c r="S431" s="1" t="s">
        <v>1</v>
      </c>
      <c r="T431" s="1" t="s">
        <v>5</v>
      </c>
      <c r="U431" s="11">
        <f t="shared" si="109"/>
        <v>0</v>
      </c>
      <c r="Y431" s="11">
        <f t="shared" si="110"/>
        <v>0</v>
      </c>
      <c r="AC431" s="11">
        <f t="shared" si="111"/>
        <v>0</v>
      </c>
      <c r="AG431" s="11">
        <f t="shared" si="112"/>
        <v>0</v>
      </c>
      <c r="AH431" s="2">
        <v>44390</v>
      </c>
      <c r="AJ431" s="2">
        <v>44392</v>
      </c>
      <c r="AK431" s="2">
        <v>44427</v>
      </c>
      <c r="AL431" s="3">
        <f t="shared" si="113"/>
        <v>1</v>
      </c>
      <c r="AM431" s="3">
        <f t="shared" si="114"/>
        <v>-116</v>
      </c>
      <c r="AN431" s="9">
        <v>116</v>
      </c>
      <c r="AO431" s="9">
        <f t="shared" si="115"/>
        <v>151</v>
      </c>
      <c r="AP431" s="9">
        <f t="shared" si="116"/>
        <v>116</v>
      </c>
      <c r="AQ431" s="3">
        <v>2</v>
      </c>
      <c r="AR431" s="3">
        <v>2</v>
      </c>
      <c r="AS431" s="9">
        <f t="shared" si="102"/>
        <v>1</v>
      </c>
      <c r="AT431" s="3">
        <v>36</v>
      </c>
      <c r="AU431" s="3" t="s">
        <v>16</v>
      </c>
      <c r="AV431" s="3">
        <v>1</v>
      </c>
      <c r="AW431" s="3" t="s">
        <v>19</v>
      </c>
      <c r="AX431" s="10">
        <v>44543</v>
      </c>
      <c r="AY431" s="9">
        <v>6343.4789607000002</v>
      </c>
      <c r="AZ431" s="9">
        <v>2</v>
      </c>
      <c r="BA431" s="9">
        <f t="shared" si="117"/>
        <v>1</v>
      </c>
    </row>
    <row r="432" spans="1:53" x14ac:dyDescent="0.25">
      <c r="A432" s="1">
        <v>10406</v>
      </c>
      <c r="B432" s="1">
        <v>2</v>
      </c>
      <c r="C432" s="1">
        <v>1</v>
      </c>
      <c r="D432" s="1">
        <v>1</v>
      </c>
      <c r="E432" s="9">
        <f t="shared" si="103"/>
        <v>0</v>
      </c>
      <c r="I432" s="9">
        <f t="shared" si="104"/>
        <v>0</v>
      </c>
      <c r="J432" s="9">
        <f t="shared" si="105"/>
        <v>1</v>
      </c>
      <c r="K432" s="9">
        <f t="shared" si="106"/>
        <v>0</v>
      </c>
      <c r="L432" s="9" cm="1">
        <f t="array" ref="L432">IF(M432,M432-G432,NA)</f>
        <v>44543</v>
      </c>
      <c r="M432" s="10">
        <v>44543</v>
      </c>
      <c r="N432" s="9">
        <v>1190.4498914999999</v>
      </c>
      <c r="O432" s="12">
        <f t="shared" si="107"/>
        <v>0</v>
      </c>
      <c r="P432" s="9">
        <f t="shared" si="118"/>
        <v>343</v>
      </c>
      <c r="Q432" s="9">
        <f t="shared" si="108"/>
        <v>44543</v>
      </c>
      <c r="R432" s="2">
        <v>44543</v>
      </c>
      <c r="S432" s="1" t="s">
        <v>1</v>
      </c>
      <c r="T432" s="1" t="s">
        <v>5</v>
      </c>
      <c r="U432" s="11">
        <f t="shared" si="109"/>
        <v>0</v>
      </c>
      <c r="Y432" s="11">
        <f t="shared" si="110"/>
        <v>0</v>
      </c>
      <c r="AC432" s="11">
        <f t="shared" si="111"/>
        <v>0</v>
      </c>
      <c r="AG432" s="11">
        <f t="shared" si="112"/>
        <v>0</v>
      </c>
      <c r="AH432" s="2">
        <v>44200</v>
      </c>
      <c r="AL432" s="3">
        <f t="shared" si="113"/>
        <v>0</v>
      </c>
      <c r="AM432" s="3">
        <f t="shared" si="114"/>
        <v>-44543</v>
      </c>
      <c r="AN432" s="9">
        <v>44543</v>
      </c>
      <c r="AO432" s="9">
        <f t="shared" si="115"/>
        <v>44543</v>
      </c>
      <c r="AP432" s="9">
        <f t="shared" si="116"/>
        <v>44543</v>
      </c>
      <c r="AQ432" s="3">
        <v>0</v>
      </c>
      <c r="AR432" s="3">
        <v>0</v>
      </c>
      <c r="AS432" s="9">
        <f t="shared" si="102"/>
        <v>3</v>
      </c>
      <c r="AT432" s="3">
        <v>35</v>
      </c>
      <c r="AU432" s="3" t="s">
        <v>16</v>
      </c>
      <c r="AV432" s="3">
        <v>1</v>
      </c>
      <c r="AW432" s="3" t="s">
        <v>19</v>
      </c>
      <c r="AX432" s="10">
        <v>44543</v>
      </c>
      <c r="AY432" s="9">
        <v>1190.4498914999999</v>
      </c>
      <c r="AZ432" s="9">
        <v>2</v>
      </c>
      <c r="BA432" s="9">
        <f t="shared" si="117"/>
        <v>3</v>
      </c>
    </row>
    <row r="433" spans="1:53" x14ac:dyDescent="0.25">
      <c r="A433" s="1">
        <v>10407</v>
      </c>
      <c r="B433" s="1">
        <v>2</v>
      </c>
      <c r="C433" s="1">
        <v>1</v>
      </c>
      <c r="D433" s="1">
        <v>1</v>
      </c>
      <c r="E433" s="9">
        <f t="shared" si="103"/>
        <v>1</v>
      </c>
      <c r="F433" s="11" t="s">
        <v>2</v>
      </c>
      <c r="G433" s="10">
        <v>44543</v>
      </c>
      <c r="I433" s="9">
        <f t="shared" si="104"/>
        <v>0</v>
      </c>
      <c r="J433" s="9">
        <f t="shared" si="105"/>
        <v>0</v>
      </c>
      <c r="K433" s="9">
        <f t="shared" si="106"/>
        <v>0</v>
      </c>
      <c r="L433" s="9" cm="1">
        <f t="array" ref="L433">IF(M433,M433-G433,NA)</f>
        <v>0</v>
      </c>
      <c r="M433" s="10">
        <v>44543</v>
      </c>
      <c r="N433" s="9">
        <v>3541.1041967000001</v>
      </c>
      <c r="O433" s="12">
        <f t="shared" si="107"/>
        <v>44259</v>
      </c>
      <c r="P433" s="9">
        <f t="shared" si="118"/>
        <v>44543</v>
      </c>
      <c r="Q433" s="9">
        <f t="shared" si="108"/>
        <v>284</v>
      </c>
      <c r="R433" s="2">
        <v>44543</v>
      </c>
      <c r="S433" s="1" t="s">
        <v>2</v>
      </c>
      <c r="T433" s="1" t="s">
        <v>5</v>
      </c>
      <c r="U433" s="11">
        <f t="shared" si="109"/>
        <v>1</v>
      </c>
      <c r="Y433" s="11">
        <f t="shared" si="110"/>
        <v>0</v>
      </c>
      <c r="AC433" s="11">
        <f t="shared" si="111"/>
        <v>0</v>
      </c>
      <c r="AG433" s="11">
        <f t="shared" si="112"/>
        <v>0</v>
      </c>
      <c r="AJ433" s="2">
        <v>44259</v>
      </c>
      <c r="AL433" s="3">
        <f t="shared" si="113"/>
        <v>0</v>
      </c>
      <c r="AM433" s="3">
        <f t="shared" si="114"/>
        <v>-44543</v>
      </c>
      <c r="AN433" s="9">
        <v>284</v>
      </c>
      <c r="AO433" s="9">
        <f t="shared" si="115"/>
        <v>284</v>
      </c>
      <c r="AP433" s="9">
        <f t="shared" si="116"/>
        <v>284</v>
      </c>
      <c r="AQ433" s="3">
        <v>1</v>
      </c>
      <c r="AR433" s="3">
        <v>1</v>
      </c>
      <c r="AS433" s="9">
        <f t="shared" si="102"/>
        <v>2</v>
      </c>
      <c r="AT433" s="3">
        <v>32</v>
      </c>
      <c r="AU433" s="3" t="s">
        <v>16</v>
      </c>
      <c r="AV433" s="3">
        <v>1</v>
      </c>
      <c r="AW433" s="3" t="s">
        <v>17</v>
      </c>
      <c r="AX433" s="10">
        <v>44543</v>
      </c>
      <c r="AY433" s="9">
        <v>3541.1041967000001</v>
      </c>
      <c r="AZ433" s="9">
        <v>2</v>
      </c>
      <c r="BA433" s="9">
        <f t="shared" si="117"/>
        <v>2</v>
      </c>
    </row>
    <row r="434" spans="1:53" x14ac:dyDescent="0.25">
      <c r="A434" s="1">
        <v>10408</v>
      </c>
      <c r="B434" s="1">
        <v>2</v>
      </c>
      <c r="C434" s="1">
        <v>1</v>
      </c>
      <c r="D434" s="1">
        <v>2</v>
      </c>
      <c r="E434" s="9">
        <f t="shared" si="103"/>
        <v>0</v>
      </c>
      <c r="I434" s="9">
        <f t="shared" si="104"/>
        <v>0</v>
      </c>
      <c r="J434" s="9">
        <f t="shared" si="105"/>
        <v>0</v>
      </c>
      <c r="K434" s="9">
        <f t="shared" si="106"/>
        <v>1</v>
      </c>
      <c r="L434" s="9" cm="1">
        <f t="array" ref="L434">IF(M434,M434-G434,NA)</f>
        <v>44543</v>
      </c>
      <c r="M434" s="10">
        <v>44543</v>
      </c>
      <c r="N434" s="9">
        <v>0</v>
      </c>
      <c r="O434" s="12">
        <f t="shared" si="107"/>
        <v>44522</v>
      </c>
      <c r="P434" s="9">
        <f t="shared" si="118"/>
        <v>44543</v>
      </c>
      <c r="Q434" s="9">
        <f t="shared" si="108"/>
        <v>21</v>
      </c>
      <c r="R434" s="2">
        <v>44543</v>
      </c>
      <c r="S434" s="1" t="s">
        <v>1</v>
      </c>
      <c r="T434" s="1" t="s">
        <v>4</v>
      </c>
      <c r="U434" s="11">
        <f t="shared" si="109"/>
        <v>0</v>
      </c>
      <c r="Y434" s="11">
        <f t="shared" si="110"/>
        <v>0</v>
      </c>
      <c r="AC434" s="11">
        <f t="shared" si="111"/>
        <v>0</v>
      </c>
      <c r="AG434" s="11">
        <f t="shared" si="112"/>
        <v>0</v>
      </c>
      <c r="AJ434" s="2">
        <v>44467</v>
      </c>
      <c r="AK434" s="2">
        <v>44522</v>
      </c>
      <c r="AL434" s="3">
        <f t="shared" si="113"/>
        <v>1</v>
      </c>
      <c r="AM434" s="3">
        <f t="shared" si="114"/>
        <v>-21</v>
      </c>
      <c r="AN434" s="9">
        <v>21</v>
      </c>
      <c r="AO434" s="9">
        <f t="shared" si="115"/>
        <v>76</v>
      </c>
      <c r="AP434" s="9">
        <f t="shared" si="116"/>
        <v>21</v>
      </c>
      <c r="AQ434" s="3">
        <v>2</v>
      </c>
      <c r="AR434" s="3">
        <v>2</v>
      </c>
      <c r="AS434" s="9">
        <f t="shared" si="102"/>
        <v>1</v>
      </c>
      <c r="AT434" s="3">
        <v>29</v>
      </c>
      <c r="AU434" s="3" t="s">
        <v>16</v>
      </c>
      <c r="AV434" s="3">
        <v>1</v>
      </c>
      <c r="AW434" s="3" t="s">
        <v>19</v>
      </c>
      <c r="AX434" s="10">
        <v>44543</v>
      </c>
      <c r="AY434" s="9">
        <v>0</v>
      </c>
      <c r="AZ434" s="9">
        <v>2</v>
      </c>
      <c r="BA434" s="9">
        <f t="shared" si="117"/>
        <v>1</v>
      </c>
    </row>
    <row r="435" spans="1:53" x14ac:dyDescent="0.25">
      <c r="A435" s="1">
        <v>10409</v>
      </c>
      <c r="B435" s="1">
        <v>2</v>
      </c>
      <c r="C435" s="1">
        <v>1</v>
      </c>
      <c r="D435" s="1">
        <v>2</v>
      </c>
      <c r="E435" s="9">
        <f t="shared" si="103"/>
        <v>0</v>
      </c>
      <c r="I435" s="9">
        <f t="shared" si="104"/>
        <v>0</v>
      </c>
      <c r="J435" s="9">
        <f t="shared" si="105"/>
        <v>0</v>
      </c>
      <c r="K435" s="9">
        <f t="shared" si="106"/>
        <v>0</v>
      </c>
      <c r="L435" s="9" cm="1">
        <f t="array" ref="L435">IF(M435,M435-G435,NA)</f>
        <v>44543</v>
      </c>
      <c r="M435" s="10">
        <v>44543</v>
      </c>
      <c r="N435" s="9">
        <v>3012.0837998000002</v>
      </c>
      <c r="O435" s="12">
        <f t="shared" si="107"/>
        <v>44481</v>
      </c>
      <c r="P435" s="9">
        <f t="shared" si="118"/>
        <v>44543</v>
      </c>
      <c r="Q435" s="9">
        <f t="shared" si="108"/>
        <v>62</v>
      </c>
      <c r="R435" s="2">
        <v>44543</v>
      </c>
      <c r="S435" s="1" t="s">
        <v>1</v>
      </c>
      <c r="T435" s="1" t="s">
        <v>4</v>
      </c>
      <c r="U435" s="11">
        <f t="shared" si="109"/>
        <v>0</v>
      </c>
      <c r="Y435" s="11">
        <f t="shared" si="110"/>
        <v>0</v>
      </c>
      <c r="AC435" s="11">
        <f t="shared" si="111"/>
        <v>0</v>
      </c>
      <c r="AG435" s="11">
        <f t="shared" si="112"/>
        <v>0</v>
      </c>
      <c r="AJ435" s="2">
        <v>44481</v>
      </c>
      <c r="AL435" s="3">
        <f t="shared" si="113"/>
        <v>0</v>
      </c>
      <c r="AM435" s="3">
        <f t="shared" si="114"/>
        <v>-44543</v>
      </c>
      <c r="AN435" s="9">
        <v>62</v>
      </c>
      <c r="AO435" s="9">
        <f t="shared" si="115"/>
        <v>62</v>
      </c>
      <c r="AP435" s="9">
        <f t="shared" si="116"/>
        <v>62</v>
      </c>
      <c r="AQ435" s="3">
        <v>1</v>
      </c>
      <c r="AR435" s="3">
        <v>1</v>
      </c>
      <c r="AS435" s="9">
        <f t="shared" si="102"/>
        <v>1</v>
      </c>
      <c r="AT435" s="3">
        <v>28</v>
      </c>
      <c r="AU435" s="3" t="s">
        <v>16</v>
      </c>
      <c r="AV435" s="3">
        <v>1</v>
      </c>
      <c r="AW435" s="3" t="s">
        <v>17</v>
      </c>
      <c r="AX435" s="10">
        <v>44543</v>
      </c>
      <c r="AY435" s="9">
        <v>3012.0837998000002</v>
      </c>
      <c r="AZ435" s="9">
        <v>2</v>
      </c>
      <c r="BA435" s="9">
        <f t="shared" si="117"/>
        <v>1</v>
      </c>
    </row>
    <row r="436" spans="1:53" x14ac:dyDescent="0.25">
      <c r="A436" s="1">
        <v>10410</v>
      </c>
      <c r="B436" s="1">
        <v>2</v>
      </c>
      <c r="C436" s="1">
        <v>1</v>
      </c>
      <c r="D436" s="1">
        <v>2</v>
      </c>
      <c r="E436" s="9">
        <f t="shared" si="103"/>
        <v>0</v>
      </c>
      <c r="I436" s="9">
        <f t="shared" si="104"/>
        <v>0</v>
      </c>
      <c r="J436" s="9">
        <f t="shared" si="105"/>
        <v>1</v>
      </c>
      <c r="K436" s="9">
        <f t="shared" si="106"/>
        <v>0</v>
      </c>
      <c r="L436" s="9" cm="1">
        <f t="array" ref="L436">IF(M436,M436-G436,NA)</f>
        <v>44543</v>
      </c>
      <c r="M436" s="10">
        <v>44543</v>
      </c>
      <c r="N436" s="9">
        <v>2694.4087903999998</v>
      </c>
      <c r="O436" s="12">
        <f t="shared" si="107"/>
        <v>44258</v>
      </c>
      <c r="P436" s="9">
        <f t="shared" si="118"/>
        <v>519</v>
      </c>
      <c r="Q436" s="9">
        <f t="shared" si="108"/>
        <v>285</v>
      </c>
      <c r="R436" s="2">
        <v>44543</v>
      </c>
      <c r="S436" s="1" t="s">
        <v>1</v>
      </c>
      <c r="T436" s="1" t="s">
        <v>4</v>
      </c>
      <c r="U436" s="11">
        <f t="shared" si="109"/>
        <v>0</v>
      </c>
      <c r="Y436" s="11">
        <f t="shared" si="110"/>
        <v>0</v>
      </c>
      <c r="AC436" s="11">
        <f t="shared" si="111"/>
        <v>0</v>
      </c>
      <c r="AG436" s="11">
        <f t="shared" si="112"/>
        <v>0</v>
      </c>
      <c r="AH436" s="2">
        <v>44024</v>
      </c>
      <c r="AJ436" s="2">
        <v>44258</v>
      </c>
      <c r="AL436" s="3">
        <f t="shared" si="113"/>
        <v>0</v>
      </c>
      <c r="AM436" s="3">
        <f t="shared" si="114"/>
        <v>-44543</v>
      </c>
      <c r="AN436" s="9">
        <v>285</v>
      </c>
      <c r="AO436" s="9">
        <f t="shared" si="115"/>
        <v>285</v>
      </c>
      <c r="AP436" s="9">
        <f t="shared" si="116"/>
        <v>285</v>
      </c>
      <c r="AQ436" s="3">
        <v>1</v>
      </c>
      <c r="AR436" s="3">
        <v>1</v>
      </c>
      <c r="AS436" s="9">
        <f t="shared" si="102"/>
        <v>2</v>
      </c>
      <c r="AT436" s="3">
        <v>48</v>
      </c>
      <c r="AU436" s="3" t="s">
        <v>16</v>
      </c>
      <c r="AV436" s="3">
        <v>1</v>
      </c>
      <c r="AW436" s="3" t="s">
        <v>19</v>
      </c>
      <c r="AX436" s="10">
        <v>44543</v>
      </c>
      <c r="AY436" s="9">
        <v>2694.4087903999998</v>
      </c>
      <c r="AZ436" s="9">
        <v>2</v>
      </c>
      <c r="BA436" s="9">
        <f t="shared" si="117"/>
        <v>2</v>
      </c>
    </row>
    <row r="437" spans="1:53" x14ac:dyDescent="0.25">
      <c r="A437" s="1">
        <v>10411</v>
      </c>
      <c r="B437" s="1">
        <v>2</v>
      </c>
      <c r="C437" s="1">
        <v>1</v>
      </c>
      <c r="D437" s="1">
        <v>1</v>
      </c>
      <c r="E437" s="9">
        <f t="shared" si="103"/>
        <v>1</v>
      </c>
      <c r="F437" s="11" t="s">
        <v>2</v>
      </c>
      <c r="G437" s="10">
        <v>44543</v>
      </c>
      <c r="I437" s="9">
        <f t="shared" si="104"/>
        <v>0</v>
      </c>
      <c r="J437" s="9">
        <f t="shared" si="105"/>
        <v>0</v>
      </c>
      <c r="K437" s="9">
        <f t="shared" si="106"/>
        <v>0</v>
      </c>
      <c r="L437" s="9" cm="1">
        <f t="array" ref="L437">IF(M437,M437-G437,NA)</f>
        <v>0</v>
      </c>
      <c r="M437" s="10">
        <v>44543</v>
      </c>
      <c r="N437" s="9">
        <v>0</v>
      </c>
      <c r="O437" s="12">
        <f t="shared" si="107"/>
        <v>0</v>
      </c>
      <c r="P437" s="9">
        <f t="shared" si="118"/>
        <v>44543</v>
      </c>
      <c r="Q437" s="9">
        <f t="shared" si="108"/>
        <v>44543</v>
      </c>
      <c r="R437" s="2">
        <v>44543</v>
      </c>
      <c r="S437" s="1" t="s">
        <v>2</v>
      </c>
      <c r="T437" s="1" t="s">
        <v>5</v>
      </c>
      <c r="U437" s="11">
        <f t="shared" si="109"/>
        <v>1</v>
      </c>
      <c r="Y437" s="11">
        <f t="shared" si="110"/>
        <v>0</v>
      </c>
      <c r="AC437" s="11">
        <f t="shared" si="111"/>
        <v>0</v>
      </c>
      <c r="AG437" s="11">
        <f t="shared" si="112"/>
        <v>0</v>
      </c>
      <c r="AL437" s="3">
        <f t="shared" si="113"/>
        <v>0</v>
      </c>
      <c r="AM437" s="3">
        <f t="shared" si="114"/>
        <v>-44543</v>
      </c>
      <c r="AN437" s="9">
        <v>44543</v>
      </c>
      <c r="AO437" s="9">
        <f t="shared" si="115"/>
        <v>44543</v>
      </c>
      <c r="AP437" s="9">
        <f t="shared" si="116"/>
        <v>44543</v>
      </c>
      <c r="AQ437" s="3">
        <v>0</v>
      </c>
      <c r="AR437" s="3">
        <v>0</v>
      </c>
      <c r="AS437" s="9">
        <f t="shared" si="102"/>
        <v>3</v>
      </c>
      <c r="AT437" s="3">
        <v>34</v>
      </c>
      <c r="AU437" s="3" t="s">
        <v>16</v>
      </c>
      <c r="AV437" s="3">
        <v>1</v>
      </c>
      <c r="AW437" s="3" t="s">
        <v>17</v>
      </c>
      <c r="AX437" s="10">
        <v>44543</v>
      </c>
      <c r="AY437" s="9">
        <v>0</v>
      </c>
      <c r="AZ437" s="9">
        <v>2</v>
      </c>
      <c r="BA437" s="9">
        <f t="shared" si="117"/>
        <v>3</v>
      </c>
    </row>
    <row r="438" spans="1:53" x14ac:dyDescent="0.25">
      <c r="A438" s="1">
        <v>10412</v>
      </c>
      <c r="B438" s="1">
        <v>2</v>
      </c>
      <c r="C438" s="1">
        <v>1</v>
      </c>
      <c r="D438" s="1">
        <v>1</v>
      </c>
      <c r="E438" s="9">
        <f t="shared" si="103"/>
        <v>1</v>
      </c>
      <c r="F438" s="11" t="s">
        <v>2</v>
      </c>
      <c r="G438" s="10">
        <v>44544</v>
      </c>
      <c r="I438" s="9">
        <f t="shared" si="104"/>
        <v>0</v>
      </c>
      <c r="J438" s="9">
        <f t="shared" si="105"/>
        <v>0</v>
      </c>
      <c r="K438" s="9">
        <f t="shared" si="106"/>
        <v>0</v>
      </c>
      <c r="L438" s="9" cm="1">
        <f t="array" ref="L438">IF(M438,M438-G438,NA)</f>
        <v>0</v>
      </c>
      <c r="M438" s="10">
        <v>44544</v>
      </c>
      <c r="N438" s="9">
        <v>0</v>
      </c>
      <c r="O438" s="12">
        <f t="shared" si="107"/>
        <v>0</v>
      </c>
      <c r="P438" s="9">
        <f t="shared" si="118"/>
        <v>44544</v>
      </c>
      <c r="Q438" s="9">
        <f t="shared" si="108"/>
        <v>44544</v>
      </c>
      <c r="R438" s="2">
        <v>44544</v>
      </c>
      <c r="S438" s="1" t="s">
        <v>2</v>
      </c>
      <c r="T438" s="1" t="s">
        <v>5</v>
      </c>
      <c r="U438" s="11">
        <f t="shared" si="109"/>
        <v>1</v>
      </c>
      <c r="Y438" s="11">
        <f t="shared" si="110"/>
        <v>0</v>
      </c>
      <c r="AC438" s="11">
        <f t="shared" si="111"/>
        <v>0</v>
      </c>
      <c r="AG438" s="11">
        <f t="shared" si="112"/>
        <v>0</v>
      </c>
      <c r="AL438" s="3">
        <f t="shared" si="113"/>
        <v>0</v>
      </c>
      <c r="AM438" s="3">
        <f t="shared" si="114"/>
        <v>-44544</v>
      </c>
      <c r="AN438" s="9">
        <v>44544</v>
      </c>
      <c r="AO438" s="9">
        <f t="shared" si="115"/>
        <v>44544</v>
      </c>
      <c r="AP438" s="9">
        <f t="shared" si="116"/>
        <v>44544</v>
      </c>
      <c r="AQ438" s="3">
        <v>0</v>
      </c>
      <c r="AR438" s="3">
        <v>0</v>
      </c>
      <c r="AS438" s="9">
        <f t="shared" si="102"/>
        <v>3</v>
      </c>
      <c r="AT438" s="3">
        <v>18</v>
      </c>
      <c r="AU438" s="3" t="s">
        <v>16</v>
      </c>
      <c r="AV438" s="3">
        <v>1</v>
      </c>
      <c r="AW438" s="3" t="s">
        <v>17</v>
      </c>
      <c r="AX438" s="10">
        <v>44544</v>
      </c>
      <c r="AY438" s="9">
        <v>0</v>
      </c>
      <c r="AZ438" s="9">
        <v>2</v>
      </c>
      <c r="BA438" s="9">
        <f t="shared" si="117"/>
        <v>3</v>
      </c>
    </row>
    <row r="439" spans="1:53" x14ac:dyDescent="0.25">
      <c r="A439" s="1">
        <v>10413</v>
      </c>
      <c r="B439" s="1">
        <v>2</v>
      </c>
      <c r="C439" s="1">
        <v>1</v>
      </c>
      <c r="D439" s="1">
        <v>1</v>
      </c>
      <c r="E439" s="9">
        <f t="shared" si="103"/>
        <v>1</v>
      </c>
      <c r="F439" s="11" t="s">
        <v>2</v>
      </c>
      <c r="G439" s="10">
        <v>44544</v>
      </c>
      <c r="I439" s="9">
        <f t="shared" si="104"/>
        <v>0</v>
      </c>
      <c r="J439" s="9">
        <f t="shared" si="105"/>
        <v>1</v>
      </c>
      <c r="K439" s="9">
        <f t="shared" si="106"/>
        <v>1</v>
      </c>
      <c r="L439" s="9" cm="1">
        <f t="array" ref="L439">IF(M439,M439-G439,NA)</f>
        <v>0</v>
      </c>
      <c r="M439" s="10">
        <v>44544</v>
      </c>
      <c r="N439" s="9">
        <v>5617.9560707999999</v>
      </c>
      <c r="O439" s="12">
        <f t="shared" si="107"/>
        <v>44517</v>
      </c>
      <c r="P439" s="9">
        <f t="shared" si="118"/>
        <v>512</v>
      </c>
      <c r="Q439" s="9">
        <f t="shared" si="108"/>
        <v>27</v>
      </c>
      <c r="R439" s="2">
        <v>44544</v>
      </c>
      <c r="S439" s="1" t="s">
        <v>2</v>
      </c>
      <c r="T439" s="1" t="s">
        <v>5</v>
      </c>
      <c r="U439" s="11">
        <f t="shared" si="109"/>
        <v>1</v>
      </c>
      <c r="Y439" s="11">
        <f t="shared" si="110"/>
        <v>0</v>
      </c>
      <c r="AC439" s="11">
        <f t="shared" si="111"/>
        <v>0</v>
      </c>
      <c r="AG439" s="11">
        <f t="shared" si="112"/>
        <v>0</v>
      </c>
      <c r="AH439" s="2">
        <v>44032</v>
      </c>
      <c r="AJ439" s="2">
        <v>44252</v>
      </c>
      <c r="AK439" s="2">
        <v>44517</v>
      </c>
      <c r="AL439" s="3">
        <f t="shared" si="113"/>
        <v>1</v>
      </c>
      <c r="AM439" s="3">
        <f t="shared" si="114"/>
        <v>-27</v>
      </c>
      <c r="AN439" s="9">
        <v>27</v>
      </c>
      <c r="AO439" s="9">
        <f t="shared" si="115"/>
        <v>292</v>
      </c>
      <c r="AP439" s="9">
        <f t="shared" si="116"/>
        <v>27</v>
      </c>
      <c r="AQ439" s="3">
        <v>1</v>
      </c>
      <c r="AR439" s="3">
        <v>1</v>
      </c>
      <c r="AS439" s="9">
        <f t="shared" si="102"/>
        <v>1</v>
      </c>
      <c r="AT439" s="3">
        <v>59</v>
      </c>
      <c r="AU439" s="3" t="s">
        <v>16</v>
      </c>
      <c r="AV439" s="3">
        <v>1</v>
      </c>
      <c r="AW439" s="3" t="s">
        <v>17</v>
      </c>
      <c r="AX439" s="10">
        <v>44544</v>
      </c>
      <c r="AY439" s="9">
        <v>5617.9560707999999</v>
      </c>
      <c r="AZ439" s="9">
        <v>2</v>
      </c>
      <c r="BA439" s="9">
        <f t="shared" si="117"/>
        <v>1</v>
      </c>
    </row>
    <row r="440" spans="1:53" x14ac:dyDescent="0.25">
      <c r="A440" s="1">
        <v>10414</v>
      </c>
      <c r="B440" s="1">
        <v>2</v>
      </c>
      <c r="C440" s="1">
        <v>1</v>
      </c>
      <c r="D440" s="1">
        <v>1</v>
      </c>
      <c r="E440" s="9">
        <f t="shared" si="103"/>
        <v>0</v>
      </c>
      <c r="I440" s="9">
        <f t="shared" si="104"/>
        <v>0</v>
      </c>
      <c r="J440" s="9">
        <f t="shared" si="105"/>
        <v>0</v>
      </c>
      <c r="K440" s="9">
        <f t="shared" si="106"/>
        <v>0</v>
      </c>
      <c r="L440" s="9" cm="1">
        <f t="array" ref="L440">IF(M440,M440-G440,NA)</f>
        <v>44544</v>
      </c>
      <c r="M440" s="10">
        <v>44544</v>
      </c>
      <c r="N440" s="9">
        <v>14567.596803099999</v>
      </c>
      <c r="O440" s="12">
        <f t="shared" si="107"/>
        <v>44484</v>
      </c>
      <c r="P440" s="9">
        <f t="shared" si="118"/>
        <v>44544</v>
      </c>
      <c r="Q440" s="9">
        <f t="shared" si="108"/>
        <v>60</v>
      </c>
      <c r="R440" s="2">
        <v>44544</v>
      </c>
      <c r="S440" s="1" t="s">
        <v>1</v>
      </c>
      <c r="T440" s="1" t="s">
        <v>5</v>
      </c>
      <c r="U440" s="11">
        <f t="shared" si="109"/>
        <v>0</v>
      </c>
      <c r="Y440" s="11">
        <f t="shared" si="110"/>
        <v>0</v>
      </c>
      <c r="AC440" s="11">
        <f t="shared" si="111"/>
        <v>0</v>
      </c>
      <c r="AG440" s="11">
        <f t="shared" si="112"/>
        <v>0</v>
      </c>
      <c r="AJ440" s="2">
        <v>44484</v>
      </c>
      <c r="AL440" s="3">
        <f t="shared" si="113"/>
        <v>0</v>
      </c>
      <c r="AM440" s="3">
        <f t="shared" si="114"/>
        <v>-44544</v>
      </c>
      <c r="AN440" s="9">
        <v>60</v>
      </c>
      <c r="AO440" s="9">
        <f t="shared" si="115"/>
        <v>60</v>
      </c>
      <c r="AP440" s="9">
        <f t="shared" si="116"/>
        <v>60</v>
      </c>
      <c r="AQ440" s="3">
        <v>1</v>
      </c>
      <c r="AR440" s="3">
        <v>1</v>
      </c>
      <c r="AS440" s="9">
        <f t="shared" si="102"/>
        <v>1</v>
      </c>
      <c r="AT440" s="3">
        <v>30</v>
      </c>
      <c r="AU440" s="3" t="s">
        <v>16</v>
      </c>
      <c r="AV440" s="3">
        <v>1</v>
      </c>
      <c r="AW440" s="3" t="s">
        <v>17</v>
      </c>
      <c r="AX440" s="10">
        <v>44544</v>
      </c>
      <c r="AY440" s="9">
        <v>14567.596803099999</v>
      </c>
      <c r="AZ440" s="9">
        <v>2</v>
      </c>
      <c r="BA440" s="9">
        <f t="shared" si="117"/>
        <v>1</v>
      </c>
    </row>
    <row r="441" spans="1:53" x14ac:dyDescent="0.25">
      <c r="A441" s="1">
        <v>10415</v>
      </c>
      <c r="B441" s="1">
        <v>2</v>
      </c>
      <c r="C441" s="1">
        <v>1</v>
      </c>
      <c r="D441" s="1">
        <v>1</v>
      </c>
      <c r="E441" s="9">
        <f t="shared" si="103"/>
        <v>0</v>
      </c>
      <c r="F441" s="11" t="s">
        <v>3</v>
      </c>
      <c r="G441" s="10">
        <v>44544</v>
      </c>
      <c r="I441" s="9">
        <f t="shared" si="104"/>
        <v>0</v>
      </c>
      <c r="J441" s="9">
        <f t="shared" si="105"/>
        <v>0</v>
      </c>
      <c r="K441" s="9">
        <f t="shared" si="106"/>
        <v>0</v>
      </c>
      <c r="L441" s="9" t="e" cm="1">
        <f t="array" ref="L441">IF(M441,M441-G441,NA)</f>
        <v>#NAME?</v>
      </c>
      <c r="M441" s="10"/>
      <c r="O441" s="12">
        <f t="shared" si="107"/>
        <v>44540</v>
      </c>
      <c r="P441" s="9">
        <f t="shared" si="118"/>
        <v>0</v>
      </c>
      <c r="Q441" s="9">
        <f t="shared" si="108"/>
        <v>-44540</v>
      </c>
      <c r="R441" s="2">
        <v>44544</v>
      </c>
      <c r="S441" s="1" t="s">
        <v>3</v>
      </c>
      <c r="T441" s="1" t="s">
        <v>5</v>
      </c>
      <c r="U441" s="11">
        <f t="shared" si="109"/>
        <v>0</v>
      </c>
      <c r="Y441" s="11">
        <f t="shared" si="110"/>
        <v>0</v>
      </c>
      <c r="AC441" s="11">
        <f t="shared" si="111"/>
        <v>0</v>
      </c>
      <c r="AG441" s="11">
        <f t="shared" si="112"/>
        <v>0</v>
      </c>
      <c r="AJ441" s="2">
        <v>44540</v>
      </c>
      <c r="AL441" s="3">
        <f t="shared" si="113"/>
        <v>0</v>
      </c>
      <c r="AM441" s="3">
        <f t="shared" si="114"/>
        <v>0</v>
      </c>
      <c r="AN441" s="9">
        <v>-44540</v>
      </c>
      <c r="AO441" s="9">
        <f t="shared" si="115"/>
        <v>-44540</v>
      </c>
      <c r="AP441" s="9">
        <f t="shared" si="116"/>
        <v>-44540</v>
      </c>
      <c r="AQ441" s="3">
        <v>1</v>
      </c>
      <c r="AR441" s="3">
        <v>1</v>
      </c>
      <c r="AS441" s="9">
        <f t="shared" si="102"/>
        <v>3</v>
      </c>
      <c r="AT441" s="3">
        <v>31</v>
      </c>
      <c r="AU441" s="3" t="s">
        <v>16</v>
      </c>
      <c r="AV441" s="3">
        <v>1</v>
      </c>
      <c r="AW441" s="3" t="s">
        <v>19</v>
      </c>
      <c r="AX441" s="10"/>
      <c r="AY441" s="9"/>
      <c r="AZ441" s="9"/>
      <c r="BA441" s="9">
        <f t="shared" si="117"/>
        <v>3</v>
      </c>
    </row>
    <row r="442" spans="1:53" x14ac:dyDescent="0.25">
      <c r="A442" s="1">
        <v>10416</v>
      </c>
      <c r="B442" s="1">
        <v>2</v>
      </c>
      <c r="C442" s="1">
        <v>1</v>
      </c>
      <c r="D442" s="1">
        <v>1</v>
      </c>
      <c r="E442" s="9">
        <f t="shared" si="103"/>
        <v>1</v>
      </c>
      <c r="F442" s="11" t="s">
        <v>2</v>
      </c>
      <c r="G442" s="10">
        <v>44544</v>
      </c>
      <c r="I442" s="9">
        <f t="shared" si="104"/>
        <v>0</v>
      </c>
      <c r="J442" s="9">
        <f t="shared" si="105"/>
        <v>0</v>
      </c>
      <c r="K442" s="9">
        <f t="shared" si="106"/>
        <v>0</v>
      </c>
      <c r="L442" s="9" cm="1">
        <f t="array" ref="L442">IF(M442,M442-G442,NA)</f>
        <v>0</v>
      </c>
      <c r="M442" s="10">
        <v>44544</v>
      </c>
      <c r="N442" s="9">
        <v>475.6030978</v>
      </c>
      <c r="O442" s="12">
        <f t="shared" si="107"/>
        <v>44301</v>
      </c>
      <c r="P442" s="9">
        <f t="shared" si="118"/>
        <v>44544</v>
      </c>
      <c r="Q442" s="9">
        <f t="shared" si="108"/>
        <v>243</v>
      </c>
      <c r="R442" s="2">
        <v>44544</v>
      </c>
      <c r="S442" s="1" t="s">
        <v>2</v>
      </c>
      <c r="T442" s="1" t="s">
        <v>5</v>
      </c>
      <c r="U442" s="11">
        <f t="shared" si="109"/>
        <v>1</v>
      </c>
      <c r="Y442" s="11">
        <f t="shared" si="110"/>
        <v>0</v>
      </c>
      <c r="AC442" s="11">
        <f t="shared" si="111"/>
        <v>0</v>
      </c>
      <c r="AG442" s="11">
        <f t="shared" si="112"/>
        <v>0</v>
      </c>
      <c r="AJ442" s="2">
        <v>44301</v>
      </c>
      <c r="AL442" s="3">
        <f t="shared" si="113"/>
        <v>0</v>
      </c>
      <c r="AM442" s="3">
        <f t="shared" si="114"/>
        <v>-44544</v>
      </c>
      <c r="AN442" s="9">
        <v>243</v>
      </c>
      <c r="AO442" s="9">
        <f t="shared" si="115"/>
        <v>243</v>
      </c>
      <c r="AP442" s="9">
        <f t="shared" si="116"/>
        <v>243</v>
      </c>
      <c r="AQ442" s="3">
        <v>1</v>
      </c>
      <c r="AR442" s="3">
        <v>1</v>
      </c>
      <c r="AS442" s="9">
        <f t="shared" si="102"/>
        <v>2</v>
      </c>
      <c r="AT442" s="3">
        <v>52</v>
      </c>
      <c r="AU442" s="3" t="s">
        <v>16</v>
      </c>
      <c r="AV442" s="3">
        <v>1</v>
      </c>
      <c r="AW442" s="3" t="s">
        <v>17</v>
      </c>
      <c r="AX442" s="10">
        <v>44544</v>
      </c>
      <c r="AY442" s="9">
        <v>475.6030978</v>
      </c>
      <c r="AZ442" s="9">
        <v>2</v>
      </c>
      <c r="BA442" s="9">
        <f t="shared" si="117"/>
        <v>2</v>
      </c>
    </row>
    <row r="443" spans="1:53" x14ac:dyDescent="0.25">
      <c r="A443" s="1">
        <v>10417</v>
      </c>
      <c r="B443" s="1">
        <v>2</v>
      </c>
      <c r="C443" s="1">
        <v>1</v>
      </c>
      <c r="D443" s="1">
        <v>1</v>
      </c>
      <c r="E443" s="9">
        <f t="shared" si="103"/>
        <v>1</v>
      </c>
      <c r="F443" s="11" t="s">
        <v>2</v>
      </c>
      <c r="G443" s="10">
        <v>44544</v>
      </c>
      <c r="I443" s="9">
        <f t="shared" si="104"/>
        <v>0</v>
      </c>
      <c r="J443" s="9">
        <f t="shared" si="105"/>
        <v>0</v>
      </c>
      <c r="K443" s="9">
        <f t="shared" si="106"/>
        <v>0</v>
      </c>
      <c r="L443" s="9" cm="1">
        <f t="array" ref="L443">IF(M443,M443-G443,NA)</f>
        <v>0</v>
      </c>
      <c r="M443" s="10">
        <v>44544</v>
      </c>
      <c r="N443" s="9">
        <v>1475.7116917999999</v>
      </c>
      <c r="O443" s="12">
        <f t="shared" si="107"/>
        <v>44301</v>
      </c>
      <c r="P443" s="9">
        <f t="shared" si="118"/>
        <v>44544</v>
      </c>
      <c r="Q443" s="9">
        <f t="shared" si="108"/>
        <v>243</v>
      </c>
      <c r="R443" s="2">
        <v>44544</v>
      </c>
      <c r="S443" s="1" t="s">
        <v>2</v>
      </c>
      <c r="T443" s="1" t="s">
        <v>5</v>
      </c>
      <c r="U443" s="11">
        <f t="shared" si="109"/>
        <v>1</v>
      </c>
      <c r="Y443" s="11">
        <f t="shared" si="110"/>
        <v>0</v>
      </c>
      <c r="AC443" s="11">
        <f t="shared" si="111"/>
        <v>0</v>
      </c>
      <c r="AG443" s="11">
        <f t="shared" si="112"/>
        <v>0</v>
      </c>
      <c r="AJ443" s="2">
        <v>44301</v>
      </c>
      <c r="AL443" s="3">
        <f t="shared" si="113"/>
        <v>0</v>
      </c>
      <c r="AM443" s="3">
        <f t="shared" si="114"/>
        <v>-44544</v>
      </c>
      <c r="AN443" s="9">
        <v>243</v>
      </c>
      <c r="AO443" s="9">
        <f t="shared" si="115"/>
        <v>243</v>
      </c>
      <c r="AP443" s="9">
        <f t="shared" si="116"/>
        <v>243</v>
      </c>
      <c r="AQ443" s="3">
        <v>1</v>
      </c>
      <c r="AR443" s="3">
        <v>1</v>
      </c>
      <c r="AS443" s="9">
        <f t="shared" si="102"/>
        <v>2</v>
      </c>
      <c r="AT443" s="3">
        <v>47</v>
      </c>
      <c r="AU443" s="3" t="s">
        <v>16</v>
      </c>
      <c r="AV443" s="3">
        <v>1</v>
      </c>
      <c r="AW443" s="3" t="s">
        <v>17</v>
      </c>
      <c r="AX443" s="10">
        <v>44544</v>
      </c>
      <c r="AY443" s="9">
        <v>1475.7116917999999</v>
      </c>
      <c r="AZ443" s="9">
        <v>2</v>
      </c>
      <c r="BA443" s="9">
        <f t="shared" si="117"/>
        <v>2</v>
      </c>
    </row>
    <row r="444" spans="1:53" x14ac:dyDescent="0.25">
      <c r="A444" s="1">
        <v>10418</v>
      </c>
      <c r="B444" s="1">
        <v>2</v>
      </c>
      <c r="C444" s="1">
        <v>1</v>
      </c>
      <c r="D444" s="1">
        <v>2</v>
      </c>
      <c r="E444" s="9">
        <f t="shared" si="103"/>
        <v>0</v>
      </c>
      <c r="I444" s="9">
        <f t="shared" si="104"/>
        <v>0</v>
      </c>
      <c r="J444" s="9">
        <f t="shared" si="105"/>
        <v>1</v>
      </c>
      <c r="K444" s="9">
        <f t="shared" si="106"/>
        <v>1</v>
      </c>
      <c r="L444" s="9" cm="1">
        <f t="array" ref="L444">IF(M444,M444-G444,NA)</f>
        <v>44544</v>
      </c>
      <c r="M444" s="10">
        <v>44544</v>
      </c>
      <c r="N444" s="9">
        <v>2249.6223177000002</v>
      </c>
      <c r="O444" s="12">
        <f t="shared" si="107"/>
        <v>44544</v>
      </c>
      <c r="P444" s="9">
        <f t="shared" si="118"/>
        <v>180</v>
      </c>
      <c r="Q444" s="9">
        <f t="shared" si="108"/>
        <v>0</v>
      </c>
      <c r="R444" s="2">
        <v>44544</v>
      </c>
      <c r="S444" s="1" t="s">
        <v>1</v>
      </c>
      <c r="T444" s="1" t="s">
        <v>4</v>
      </c>
      <c r="U444" s="11">
        <f t="shared" si="109"/>
        <v>0</v>
      </c>
      <c r="Y444" s="11">
        <f t="shared" si="110"/>
        <v>0</v>
      </c>
      <c r="AC444" s="11">
        <f t="shared" si="111"/>
        <v>0</v>
      </c>
      <c r="AG444" s="11">
        <f t="shared" si="112"/>
        <v>0</v>
      </c>
      <c r="AH444" s="2">
        <v>44364</v>
      </c>
      <c r="AJ444" s="2">
        <v>44244</v>
      </c>
      <c r="AK444" s="2">
        <v>44544</v>
      </c>
      <c r="AL444" s="3">
        <f t="shared" si="113"/>
        <v>0</v>
      </c>
      <c r="AM444" s="3">
        <f t="shared" si="114"/>
        <v>0</v>
      </c>
      <c r="AN444" s="9">
        <v>0</v>
      </c>
      <c r="AO444" s="9">
        <f t="shared" si="115"/>
        <v>300</v>
      </c>
      <c r="AP444" s="9">
        <f t="shared" si="116"/>
        <v>300</v>
      </c>
      <c r="AQ444" s="3">
        <v>1</v>
      </c>
      <c r="AR444" s="3">
        <v>1</v>
      </c>
      <c r="AS444" s="9">
        <f t="shared" si="102"/>
        <v>2</v>
      </c>
      <c r="AT444" s="3">
        <v>50</v>
      </c>
      <c r="AU444" s="3" t="s">
        <v>16</v>
      </c>
      <c r="AV444" s="3">
        <v>1</v>
      </c>
      <c r="AW444" s="3" t="s">
        <v>17</v>
      </c>
      <c r="AX444" s="10">
        <v>44544</v>
      </c>
      <c r="AY444" s="9">
        <v>2249.6223177000002</v>
      </c>
      <c r="AZ444" s="9">
        <v>2</v>
      </c>
      <c r="BA444" s="9">
        <f t="shared" si="117"/>
        <v>2</v>
      </c>
    </row>
    <row r="445" spans="1:53" x14ac:dyDescent="0.25">
      <c r="A445" s="1">
        <v>10419</v>
      </c>
      <c r="B445" s="1">
        <v>2</v>
      </c>
      <c r="C445" s="1">
        <v>1</v>
      </c>
      <c r="D445" s="1">
        <v>1</v>
      </c>
      <c r="E445" s="9">
        <f t="shared" si="103"/>
        <v>1</v>
      </c>
      <c r="F445" s="11" t="s">
        <v>2</v>
      </c>
      <c r="G445" s="10">
        <v>44545</v>
      </c>
      <c r="I445" s="9">
        <f t="shared" si="104"/>
        <v>0</v>
      </c>
      <c r="J445" s="9">
        <f t="shared" si="105"/>
        <v>0</v>
      </c>
      <c r="K445" s="9">
        <f t="shared" si="106"/>
        <v>1</v>
      </c>
      <c r="L445" s="9" t="e" cm="1">
        <f t="array" ref="L445">IF(M445,M445-G445,NA)</f>
        <v>#NAME?</v>
      </c>
      <c r="M445" s="10"/>
      <c r="O445" s="12">
        <f t="shared" si="107"/>
        <v>44413</v>
      </c>
      <c r="P445" s="9">
        <f t="shared" si="118"/>
        <v>0</v>
      </c>
      <c r="Q445" s="9">
        <f t="shared" si="108"/>
        <v>-44413</v>
      </c>
      <c r="R445" s="2">
        <v>44545</v>
      </c>
      <c r="S445" s="1" t="s">
        <v>2</v>
      </c>
      <c r="T445" s="1" t="s">
        <v>5</v>
      </c>
      <c r="U445" s="11">
        <f t="shared" si="109"/>
        <v>1</v>
      </c>
      <c r="Y445" s="11">
        <f t="shared" si="110"/>
        <v>0</v>
      </c>
      <c r="AC445" s="11">
        <f t="shared" si="111"/>
        <v>0</v>
      </c>
      <c r="AG445" s="11">
        <f t="shared" si="112"/>
        <v>0</v>
      </c>
      <c r="AJ445" s="2">
        <v>44371</v>
      </c>
      <c r="AK445" s="2">
        <v>44413</v>
      </c>
      <c r="AL445" s="3">
        <f t="shared" si="113"/>
        <v>0</v>
      </c>
      <c r="AM445" s="3">
        <f t="shared" si="114"/>
        <v>44413</v>
      </c>
      <c r="AN445" s="9">
        <v>-44413</v>
      </c>
      <c r="AO445" s="9">
        <f t="shared" si="115"/>
        <v>-44371</v>
      </c>
      <c r="AP445" s="9">
        <f t="shared" si="116"/>
        <v>-44371</v>
      </c>
      <c r="AQ445" s="3">
        <v>2</v>
      </c>
      <c r="AR445" s="3">
        <v>2</v>
      </c>
      <c r="AS445" s="9">
        <f t="shared" si="102"/>
        <v>3</v>
      </c>
      <c r="AT445" s="3">
        <v>30</v>
      </c>
      <c r="AU445" s="3" t="s">
        <v>16</v>
      </c>
      <c r="AV445" s="3">
        <v>1</v>
      </c>
      <c r="AW445" s="3" t="s">
        <v>19</v>
      </c>
      <c r="AX445" s="10"/>
      <c r="AY445" s="9"/>
      <c r="AZ445" s="9"/>
      <c r="BA445" s="9">
        <f t="shared" si="117"/>
        <v>3</v>
      </c>
    </row>
    <row r="446" spans="1:53" x14ac:dyDescent="0.25">
      <c r="A446" s="1">
        <v>10420</v>
      </c>
      <c r="B446" s="1">
        <v>2</v>
      </c>
      <c r="C446" s="1">
        <v>1</v>
      </c>
      <c r="D446" s="1">
        <v>1</v>
      </c>
      <c r="E446" s="9">
        <f t="shared" si="103"/>
        <v>1</v>
      </c>
      <c r="F446" s="11" t="s">
        <v>2</v>
      </c>
      <c r="G446" s="10">
        <v>44545</v>
      </c>
      <c r="I446" s="9">
        <f t="shared" si="104"/>
        <v>0</v>
      </c>
      <c r="J446" s="9">
        <f t="shared" si="105"/>
        <v>0</v>
      </c>
      <c r="K446" s="9">
        <f t="shared" si="106"/>
        <v>0</v>
      </c>
      <c r="L446" s="9" cm="1">
        <f t="array" ref="L446">IF(M446,M446-G446,NA)</f>
        <v>0</v>
      </c>
      <c r="M446" s="10">
        <v>44545</v>
      </c>
      <c r="N446" s="9">
        <v>176.80214040000001</v>
      </c>
      <c r="O446" s="12">
        <f t="shared" si="107"/>
        <v>44476</v>
      </c>
      <c r="P446" s="9">
        <f t="shared" si="118"/>
        <v>44545</v>
      </c>
      <c r="Q446" s="9">
        <f t="shared" si="108"/>
        <v>69</v>
      </c>
      <c r="R446" s="2">
        <v>44545</v>
      </c>
      <c r="S446" s="1" t="s">
        <v>2</v>
      </c>
      <c r="T446" s="1" t="s">
        <v>5</v>
      </c>
      <c r="U446" s="11">
        <f t="shared" si="109"/>
        <v>1</v>
      </c>
      <c r="Y446" s="11">
        <f t="shared" si="110"/>
        <v>0</v>
      </c>
      <c r="AC446" s="11">
        <f t="shared" si="111"/>
        <v>0</v>
      </c>
      <c r="AG446" s="11">
        <f t="shared" si="112"/>
        <v>0</v>
      </c>
      <c r="AJ446" s="2">
        <v>44476</v>
      </c>
      <c r="AL446" s="3">
        <f t="shared" si="113"/>
        <v>0</v>
      </c>
      <c r="AM446" s="3">
        <f t="shared" si="114"/>
        <v>-44545</v>
      </c>
      <c r="AN446" s="9">
        <v>69</v>
      </c>
      <c r="AO446" s="9">
        <f t="shared" si="115"/>
        <v>69</v>
      </c>
      <c r="AP446" s="9">
        <f t="shared" si="116"/>
        <v>69</v>
      </c>
      <c r="AQ446" s="3">
        <v>1</v>
      </c>
      <c r="AR446" s="3">
        <v>1</v>
      </c>
      <c r="AS446" s="9">
        <f t="shared" si="102"/>
        <v>1</v>
      </c>
      <c r="AT446" s="3">
        <v>45</v>
      </c>
      <c r="AU446" s="3" t="s">
        <v>16</v>
      </c>
      <c r="AV446" s="3">
        <v>1</v>
      </c>
      <c r="AW446" s="3" t="s">
        <v>17</v>
      </c>
      <c r="AX446" s="10">
        <v>44545</v>
      </c>
      <c r="AY446" s="9">
        <v>176.80214040000001</v>
      </c>
      <c r="AZ446" s="9">
        <v>2</v>
      </c>
      <c r="BA446" s="9">
        <f t="shared" si="117"/>
        <v>1</v>
      </c>
    </row>
    <row r="447" spans="1:53" x14ac:dyDescent="0.25">
      <c r="A447" s="1">
        <v>10421</v>
      </c>
      <c r="B447" s="1">
        <v>2</v>
      </c>
      <c r="C447" s="1">
        <v>1</v>
      </c>
      <c r="D447" s="1">
        <v>1</v>
      </c>
      <c r="E447" s="9">
        <f t="shared" si="103"/>
        <v>1</v>
      </c>
      <c r="F447" s="11" t="s">
        <v>2</v>
      </c>
      <c r="G447" s="10">
        <v>44545</v>
      </c>
      <c r="I447" s="9">
        <f t="shared" si="104"/>
        <v>0</v>
      </c>
      <c r="J447" s="9">
        <f t="shared" si="105"/>
        <v>0</v>
      </c>
      <c r="K447" s="9">
        <f t="shared" si="106"/>
        <v>1</v>
      </c>
      <c r="L447" s="9" t="e" cm="1">
        <f t="array" ref="L447">IF(M447,M447-G447,NA)</f>
        <v>#NAME?</v>
      </c>
      <c r="M447" s="10"/>
      <c r="O447" s="12">
        <f t="shared" si="107"/>
        <v>44537</v>
      </c>
      <c r="P447" s="9">
        <f t="shared" si="118"/>
        <v>0</v>
      </c>
      <c r="Q447" s="9">
        <f t="shared" si="108"/>
        <v>-44537</v>
      </c>
      <c r="R447" s="2">
        <v>44545</v>
      </c>
      <c r="S447" s="1" t="s">
        <v>2</v>
      </c>
      <c r="T447" s="1" t="s">
        <v>5</v>
      </c>
      <c r="U447" s="11">
        <f t="shared" si="109"/>
        <v>1</v>
      </c>
      <c r="Y447" s="11">
        <f t="shared" si="110"/>
        <v>0</v>
      </c>
      <c r="AC447" s="11">
        <f t="shared" si="111"/>
        <v>0</v>
      </c>
      <c r="AG447" s="11">
        <f t="shared" si="112"/>
        <v>0</v>
      </c>
      <c r="AJ447" s="2">
        <v>44249</v>
      </c>
      <c r="AK447" s="2">
        <v>44537</v>
      </c>
      <c r="AL447" s="3">
        <f t="shared" si="113"/>
        <v>0</v>
      </c>
      <c r="AM447" s="3">
        <f t="shared" si="114"/>
        <v>44537</v>
      </c>
      <c r="AN447" s="9">
        <v>-44537</v>
      </c>
      <c r="AO447" s="9">
        <f t="shared" si="115"/>
        <v>-44249</v>
      </c>
      <c r="AP447" s="9">
        <f t="shared" si="116"/>
        <v>-44249</v>
      </c>
      <c r="AQ447" s="3">
        <v>1</v>
      </c>
      <c r="AR447" s="3">
        <v>1</v>
      </c>
      <c r="AS447" s="9">
        <f t="shared" si="102"/>
        <v>3</v>
      </c>
      <c r="AT447" s="3">
        <v>63</v>
      </c>
      <c r="AU447" s="3" t="s">
        <v>16</v>
      </c>
      <c r="AV447" s="3">
        <v>1</v>
      </c>
      <c r="AW447" s="3" t="s">
        <v>17</v>
      </c>
      <c r="AX447" s="10"/>
      <c r="AY447" s="9"/>
      <c r="AZ447" s="9"/>
      <c r="BA447" s="9">
        <f t="shared" si="117"/>
        <v>3</v>
      </c>
    </row>
    <row r="448" spans="1:53" x14ac:dyDescent="0.25">
      <c r="A448" s="1">
        <v>10422</v>
      </c>
      <c r="B448" s="1">
        <v>2</v>
      </c>
      <c r="C448" s="1">
        <v>1</v>
      </c>
      <c r="D448" s="1">
        <v>1</v>
      </c>
      <c r="E448" s="9">
        <f t="shared" si="103"/>
        <v>1</v>
      </c>
      <c r="F448" s="11" t="s">
        <v>2</v>
      </c>
      <c r="G448" s="10">
        <v>44547</v>
      </c>
      <c r="I448" s="9">
        <f t="shared" si="104"/>
        <v>0</v>
      </c>
      <c r="J448" s="9">
        <f t="shared" si="105"/>
        <v>0</v>
      </c>
      <c r="K448" s="9">
        <f t="shared" si="106"/>
        <v>0</v>
      </c>
      <c r="L448" s="9" cm="1">
        <f t="array" ref="L448">IF(M448,M448-G448,NA)</f>
        <v>0</v>
      </c>
      <c r="M448" s="10">
        <v>44547</v>
      </c>
      <c r="N448" s="9">
        <v>325.10193759999999</v>
      </c>
      <c r="O448" s="12">
        <f t="shared" si="107"/>
        <v>44350</v>
      </c>
      <c r="P448" s="9">
        <f t="shared" si="118"/>
        <v>44547</v>
      </c>
      <c r="Q448" s="9">
        <f t="shared" si="108"/>
        <v>197</v>
      </c>
      <c r="R448" s="2">
        <v>44547</v>
      </c>
      <c r="S448" s="1" t="s">
        <v>2</v>
      </c>
      <c r="T448" s="1" t="s">
        <v>5</v>
      </c>
      <c r="U448" s="11">
        <f t="shared" si="109"/>
        <v>1</v>
      </c>
      <c r="Y448" s="11">
        <f t="shared" si="110"/>
        <v>0</v>
      </c>
      <c r="AC448" s="11">
        <f t="shared" si="111"/>
        <v>0</v>
      </c>
      <c r="AG448" s="11">
        <f t="shared" si="112"/>
        <v>0</v>
      </c>
      <c r="AJ448" s="2">
        <v>44350</v>
      </c>
      <c r="AL448" s="3">
        <f t="shared" si="113"/>
        <v>0</v>
      </c>
      <c r="AM448" s="3">
        <f t="shared" si="114"/>
        <v>-44547</v>
      </c>
      <c r="AN448" s="9">
        <v>197</v>
      </c>
      <c r="AO448" s="9">
        <f t="shared" si="115"/>
        <v>197</v>
      </c>
      <c r="AP448" s="9">
        <f t="shared" si="116"/>
        <v>197</v>
      </c>
      <c r="AQ448" s="3">
        <v>1</v>
      </c>
      <c r="AR448" s="3">
        <v>1</v>
      </c>
      <c r="AS448" s="9">
        <f t="shared" si="102"/>
        <v>2</v>
      </c>
      <c r="AT448" s="3">
        <v>32</v>
      </c>
      <c r="AU448" s="3" t="s">
        <v>16</v>
      </c>
      <c r="AV448" s="3">
        <v>1</v>
      </c>
      <c r="AW448" s="3" t="s">
        <v>19</v>
      </c>
      <c r="AX448" s="10">
        <v>44547</v>
      </c>
      <c r="AY448" s="9">
        <v>325.10193759999999</v>
      </c>
      <c r="AZ448" s="9">
        <v>2</v>
      </c>
      <c r="BA448" s="9">
        <f t="shared" si="117"/>
        <v>2</v>
      </c>
    </row>
    <row r="449" spans="1:53" x14ac:dyDescent="0.25">
      <c r="A449" s="1">
        <v>10423</v>
      </c>
      <c r="B449" s="1">
        <v>2</v>
      </c>
      <c r="C449" s="1">
        <v>1</v>
      </c>
      <c r="D449" s="1">
        <v>1</v>
      </c>
      <c r="E449" s="9">
        <f t="shared" si="103"/>
        <v>0</v>
      </c>
      <c r="I449" s="9">
        <f t="shared" si="104"/>
        <v>0</v>
      </c>
      <c r="J449" s="9">
        <f t="shared" si="105"/>
        <v>0</v>
      </c>
      <c r="K449" s="9">
        <f t="shared" si="106"/>
        <v>0</v>
      </c>
      <c r="L449" s="9" cm="1">
        <f t="array" ref="L449">IF(M449,M449-G449,NA)</f>
        <v>44547</v>
      </c>
      <c r="M449" s="10">
        <v>44547</v>
      </c>
      <c r="N449" s="9">
        <v>5126.3533359000003</v>
      </c>
      <c r="O449" s="12">
        <f t="shared" si="107"/>
        <v>44414</v>
      </c>
      <c r="P449" s="9">
        <f t="shared" si="118"/>
        <v>44547</v>
      </c>
      <c r="Q449" s="9">
        <f t="shared" si="108"/>
        <v>133</v>
      </c>
      <c r="R449" s="2">
        <v>44547</v>
      </c>
      <c r="S449" s="1" t="s">
        <v>1</v>
      </c>
      <c r="T449" s="1" t="s">
        <v>5</v>
      </c>
      <c r="U449" s="11">
        <f t="shared" si="109"/>
        <v>0</v>
      </c>
      <c r="Y449" s="11">
        <f t="shared" si="110"/>
        <v>0</v>
      </c>
      <c r="AC449" s="11">
        <f t="shared" si="111"/>
        <v>0</v>
      </c>
      <c r="AG449" s="11">
        <f t="shared" si="112"/>
        <v>0</v>
      </c>
      <c r="AJ449" s="2">
        <v>44414</v>
      </c>
      <c r="AL449" s="3">
        <f t="shared" si="113"/>
        <v>0</v>
      </c>
      <c r="AM449" s="3">
        <f t="shared" si="114"/>
        <v>-44547</v>
      </c>
      <c r="AN449" s="9">
        <v>133</v>
      </c>
      <c r="AO449" s="9">
        <f t="shared" si="115"/>
        <v>133</v>
      </c>
      <c r="AP449" s="9">
        <f t="shared" si="116"/>
        <v>133</v>
      </c>
      <c r="AQ449" s="3">
        <v>1</v>
      </c>
      <c r="AR449" s="3">
        <v>1</v>
      </c>
      <c r="AS449" s="9">
        <f t="shared" si="102"/>
        <v>1</v>
      </c>
      <c r="AT449" s="3">
        <v>30</v>
      </c>
      <c r="AU449" s="3" t="s">
        <v>16</v>
      </c>
      <c r="AV449" s="3">
        <v>1</v>
      </c>
      <c r="AW449" s="3" t="s">
        <v>17</v>
      </c>
      <c r="AX449" s="10">
        <v>44547</v>
      </c>
      <c r="AY449" s="9">
        <v>5126.3533359000003</v>
      </c>
      <c r="AZ449" s="9">
        <v>2</v>
      </c>
      <c r="BA449" s="9">
        <f t="shared" si="117"/>
        <v>1</v>
      </c>
    </row>
    <row r="450" spans="1:53" x14ac:dyDescent="0.25">
      <c r="A450" s="1">
        <v>10424</v>
      </c>
      <c r="B450" s="1">
        <v>2</v>
      </c>
      <c r="C450" s="1">
        <v>1</v>
      </c>
      <c r="D450" s="1">
        <v>1</v>
      </c>
      <c r="E450" s="9">
        <f t="shared" si="103"/>
        <v>0</v>
      </c>
      <c r="I450" s="9">
        <f t="shared" si="104"/>
        <v>0</v>
      </c>
      <c r="J450" s="9">
        <f t="shared" si="105"/>
        <v>0</v>
      </c>
      <c r="K450" s="9">
        <f t="shared" si="106"/>
        <v>0</v>
      </c>
      <c r="L450" s="9" cm="1">
        <f t="array" ref="L450">IF(M450,M450-G450,NA)</f>
        <v>44547</v>
      </c>
      <c r="M450" s="10">
        <v>44547</v>
      </c>
      <c r="N450" s="9">
        <v>154.4455849</v>
      </c>
      <c r="O450" s="12">
        <f t="shared" si="107"/>
        <v>44246</v>
      </c>
      <c r="P450" s="9">
        <f t="shared" si="118"/>
        <v>44547</v>
      </c>
      <c r="Q450" s="9">
        <f t="shared" si="108"/>
        <v>301</v>
      </c>
      <c r="R450" s="2">
        <v>44547</v>
      </c>
      <c r="S450" s="1" t="s">
        <v>1</v>
      </c>
      <c r="T450" s="1" t="s">
        <v>5</v>
      </c>
      <c r="U450" s="11">
        <f t="shared" si="109"/>
        <v>0</v>
      </c>
      <c r="Y450" s="11">
        <f t="shared" si="110"/>
        <v>0</v>
      </c>
      <c r="AC450" s="11">
        <f t="shared" si="111"/>
        <v>0</v>
      </c>
      <c r="AG450" s="11">
        <f t="shared" si="112"/>
        <v>0</v>
      </c>
      <c r="AJ450" s="2">
        <v>44246</v>
      </c>
      <c r="AL450" s="3">
        <f t="shared" si="113"/>
        <v>0</v>
      </c>
      <c r="AM450" s="3">
        <f t="shared" si="114"/>
        <v>-44547</v>
      </c>
      <c r="AN450" s="9">
        <v>301</v>
      </c>
      <c r="AO450" s="9">
        <f t="shared" si="115"/>
        <v>301</v>
      </c>
      <c r="AP450" s="9">
        <f t="shared" si="116"/>
        <v>301</v>
      </c>
      <c r="AQ450" s="3">
        <v>1</v>
      </c>
      <c r="AR450" s="3">
        <v>1</v>
      </c>
      <c r="AS450" s="9">
        <f t="shared" ref="AS450:AS513" si="119">IF(AND(AP450&lt;180,AP450&gt;14),1,IF(AND(AP450&gt;180,AP450&lt;=365),2,3))</f>
        <v>2</v>
      </c>
      <c r="AT450" s="3">
        <v>33</v>
      </c>
      <c r="AU450" s="3" t="s">
        <v>20</v>
      </c>
      <c r="AV450" s="3">
        <v>2</v>
      </c>
      <c r="AW450" s="3" t="s">
        <v>17</v>
      </c>
      <c r="AX450" s="10">
        <v>44547</v>
      </c>
      <c r="AY450" s="9">
        <v>154.4455849</v>
      </c>
      <c r="AZ450" s="9">
        <v>2</v>
      </c>
      <c r="BA450" s="9">
        <f t="shared" si="117"/>
        <v>2</v>
      </c>
    </row>
    <row r="451" spans="1:53" x14ac:dyDescent="0.25">
      <c r="A451" s="1">
        <v>10425</v>
      </c>
      <c r="B451" s="1">
        <v>2</v>
      </c>
      <c r="C451" s="1">
        <v>1</v>
      </c>
      <c r="D451" s="1">
        <v>1</v>
      </c>
      <c r="E451" s="9">
        <f t="shared" ref="E451:E514" si="120">MAX(U451,Y451,AC451,AG451,)</f>
        <v>0</v>
      </c>
      <c r="I451" s="9">
        <f t="shared" ref="I451:I514" si="121">IF(H451&lt;2,0,1)</f>
        <v>0</v>
      </c>
      <c r="J451" s="9">
        <f t="shared" ref="J451:J514" si="122">IF(AH451&gt;1/1/2020,1,0)</f>
        <v>0</v>
      </c>
      <c r="K451" s="9">
        <f t="shared" ref="K451:K514" si="123">IF(AK451,1,0)</f>
        <v>0</v>
      </c>
      <c r="L451" s="9" cm="1">
        <f t="array" ref="L451">IF(M451,M451-G451,NA)</f>
        <v>44547</v>
      </c>
      <c r="M451" s="10">
        <v>44547</v>
      </c>
      <c r="N451" s="9">
        <v>0</v>
      </c>
      <c r="O451" s="12">
        <f t="shared" ref="O451:O514" si="124">IF(AK451,AK451,AJ451)</f>
        <v>0</v>
      </c>
      <c r="P451" s="9">
        <f t="shared" si="118"/>
        <v>44547</v>
      </c>
      <c r="Q451" s="9">
        <f t="shared" ref="Q451:Q514" si="125">M451-O451</f>
        <v>44547</v>
      </c>
      <c r="R451" s="2">
        <v>44547</v>
      </c>
      <c r="S451" s="1" t="s">
        <v>1</v>
      </c>
      <c r="T451" s="1" t="s">
        <v>5</v>
      </c>
      <c r="U451" s="11">
        <f t="shared" ref="U451:U514" si="126">IF(S451="Positive",1,0)</f>
        <v>0</v>
      </c>
      <c r="Y451" s="11">
        <f t="shared" ref="Y451:Y514" si="127">IF(W451="Positive",1,0)</f>
        <v>0</v>
      </c>
      <c r="AC451" s="11">
        <f t="shared" ref="AC451:AC514" si="128">IF(AA451="Positive",1,0)</f>
        <v>0</v>
      </c>
      <c r="AG451" s="11">
        <f t="shared" ref="AG451:AG514" si="129">IF(AE451="Positive",1,0)</f>
        <v>0</v>
      </c>
      <c r="AL451" s="3">
        <f t="shared" ref="AL451:AL514" si="130">IF(AK451,1,IF(AJ451,0,0))*(IF(AM451&lt;-14,1,0))</f>
        <v>0</v>
      </c>
      <c r="AM451" s="3">
        <f t="shared" ref="AM451:AM514" si="131">AK451-AX451</f>
        <v>-44547</v>
      </c>
      <c r="AN451" s="9">
        <v>44547</v>
      </c>
      <c r="AO451" s="9">
        <f t="shared" ref="AO451:AO514" si="132">AX451-AJ451</f>
        <v>44547</v>
      </c>
      <c r="AP451" s="9">
        <f t="shared" ref="AP451:AP514" si="133">IF(AN451&lt;14,AO451,AN451)</f>
        <v>44547</v>
      </c>
      <c r="AQ451" s="3">
        <v>0</v>
      </c>
      <c r="AR451" s="3">
        <v>0</v>
      </c>
      <c r="AS451" s="9">
        <f t="shared" si="119"/>
        <v>3</v>
      </c>
      <c r="AT451" s="3">
        <v>28</v>
      </c>
      <c r="AU451" s="3" t="s">
        <v>16</v>
      </c>
      <c r="AV451" s="3">
        <v>1</v>
      </c>
      <c r="AW451" s="3" t="s">
        <v>17</v>
      </c>
      <c r="AX451" s="10">
        <v>44547</v>
      </c>
      <c r="AY451" s="9">
        <v>0</v>
      </c>
      <c r="AZ451" s="9">
        <v>2</v>
      </c>
      <c r="BA451" s="9">
        <f t="shared" ref="BA451:BA514" si="134">IF(AND(AP451&lt;180,AP451&gt;14),1,IF(AND(AP451&gt;180,AP451&lt;=365),2,3))</f>
        <v>3</v>
      </c>
    </row>
    <row r="452" spans="1:53" x14ac:dyDescent="0.25">
      <c r="A452" s="1">
        <v>10426</v>
      </c>
      <c r="B452" s="1">
        <v>2</v>
      </c>
      <c r="C452" s="1">
        <v>1</v>
      </c>
      <c r="D452" s="1">
        <v>1</v>
      </c>
      <c r="E452" s="9">
        <f t="shared" si="120"/>
        <v>0</v>
      </c>
      <c r="I452" s="9">
        <f t="shared" si="121"/>
        <v>0</v>
      </c>
      <c r="J452" s="9">
        <f t="shared" si="122"/>
        <v>0</v>
      </c>
      <c r="K452" s="9">
        <f t="shared" si="123"/>
        <v>0</v>
      </c>
      <c r="L452" s="9" cm="1">
        <f t="array" ref="L452">IF(M452,M452-G452,NA)</f>
        <v>44547</v>
      </c>
      <c r="M452" s="10">
        <v>44547</v>
      </c>
      <c r="N452" s="9">
        <v>148.13556819999999</v>
      </c>
      <c r="O452" s="12">
        <f t="shared" si="124"/>
        <v>44252</v>
      </c>
      <c r="P452" s="9">
        <f t="shared" ref="P452:P515" si="135">M452-AH452</f>
        <v>44547</v>
      </c>
      <c r="Q452" s="9">
        <f t="shared" si="125"/>
        <v>295</v>
      </c>
      <c r="R452" s="2">
        <v>44547</v>
      </c>
      <c r="S452" s="1" t="s">
        <v>1</v>
      </c>
      <c r="T452" s="1" t="s">
        <v>5</v>
      </c>
      <c r="U452" s="11">
        <f t="shared" si="126"/>
        <v>0</v>
      </c>
      <c r="Y452" s="11">
        <f t="shared" si="127"/>
        <v>0</v>
      </c>
      <c r="AC452" s="11">
        <f t="shared" si="128"/>
        <v>0</v>
      </c>
      <c r="AG452" s="11">
        <f t="shared" si="129"/>
        <v>0</v>
      </c>
      <c r="AJ452" s="2">
        <v>44252</v>
      </c>
      <c r="AL452" s="3">
        <f t="shared" si="130"/>
        <v>0</v>
      </c>
      <c r="AM452" s="3">
        <f t="shared" si="131"/>
        <v>-44547</v>
      </c>
      <c r="AN452" s="9">
        <v>295</v>
      </c>
      <c r="AO452" s="9">
        <f t="shared" si="132"/>
        <v>295</v>
      </c>
      <c r="AP452" s="9">
        <f t="shared" si="133"/>
        <v>295</v>
      </c>
      <c r="AQ452" s="3">
        <v>1</v>
      </c>
      <c r="AR452" s="3">
        <v>1</v>
      </c>
      <c r="AS452" s="9">
        <f t="shared" si="119"/>
        <v>2</v>
      </c>
      <c r="AT452" s="3">
        <v>30</v>
      </c>
      <c r="AU452" s="3" t="s">
        <v>16</v>
      </c>
      <c r="AV452" s="3">
        <v>1</v>
      </c>
      <c r="AW452" s="3" t="s">
        <v>17</v>
      </c>
      <c r="AX452" s="10">
        <v>44547</v>
      </c>
      <c r="AY452" s="9">
        <v>148.13556819999999</v>
      </c>
      <c r="AZ452" s="9">
        <v>2</v>
      </c>
      <c r="BA452" s="9">
        <f t="shared" si="134"/>
        <v>2</v>
      </c>
    </row>
    <row r="453" spans="1:53" x14ac:dyDescent="0.25">
      <c r="A453" s="1">
        <v>10427</v>
      </c>
      <c r="B453" s="1">
        <v>2</v>
      </c>
      <c r="C453" s="1">
        <v>1</v>
      </c>
      <c r="D453" s="1">
        <v>1</v>
      </c>
      <c r="E453" s="9">
        <f t="shared" si="120"/>
        <v>0</v>
      </c>
      <c r="I453" s="9">
        <f t="shared" si="121"/>
        <v>0</v>
      </c>
      <c r="J453" s="9">
        <f t="shared" si="122"/>
        <v>0</v>
      </c>
      <c r="K453" s="9">
        <f t="shared" si="123"/>
        <v>0</v>
      </c>
      <c r="L453" s="9" cm="1">
        <f t="array" ref="L453">IF(M453,M453-G453,NA)</f>
        <v>44547</v>
      </c>
      <c r="M453" s="10">
        <v>44547</v>
      </c>
      <c r="N453" s="9">
        <v>1764.9483599</v>
      </c>
      <c r="O453" s="12">
        <f t="shared" si="124"/>
        <v>44273</v>
      </c>
      <c r="P453" s="9">
        <f t="shared" si="135"/>
        <v>44547</v>
      </c>
      <c r="Q453" s="9">
        <f t="shared" si="125"/>
        <v>274</v>
      </c>
      <c r="R453" s="2">
        <v>44547</v>
      </c>
      <c r="S453" s="1" t="s">
        <v>1</v>
      </c>
      <c r="T453" s="1" t="s">
        <v>5</v>
      </c>
      <c r="U453" s="11">
        <f t="shared" si="126"/>
        <v>0</v>
      </c>
      <c r="Y453" s="11">
        <f t="shared" si="127"/>
        <v>0</v>
      </c>
      <c r="AC453" s="11">
        <f t="shared" si="128"/>
        <v>0</v>
      </c>
      <c r="AG453" s="11">
        <f t="shared" si="129"/>
        <v>0</v>
      </c>
      <c r="AJ453" s="2">
        <v>44273</v>
      </c>
      <c r="AL453" s="3">
        <f t="shared" si="130"/>
        <v>0</v>
      </c>
      <c r="AM453" s="3">
        <f t="shared" si="131"/>
        <v>-44547</v>
      </c>
      <c r="AN453" s="9">
        <v>274</v>
      </c>
      <c r="AO453" s="9">
        <f t="shared" si="132"/>
        <v>274</v>
      </c>
      <c r="AP453" s="9">
        <f t="shared" si="133"/>
        <v>274</v>
      </c>
      <c r="AQ453" s="3">
        <v>1</v>
      </c>
      <c r="AR453" s="3">
        <v>1</v>
      </c>
      <c r="AS453" s="9">
        <f t="shared" si="119"/>
        <v>2</v>
      </c>
      <c r="AT453" s="3">
        <v>36</v>
      </c>
      <c r="AU453" s="3" t="s">
        <v>16</v>
      </c>
      <c r="AV453" s="3">
        <v>1</v>
      </c>
      <c r="AW453" s="3" t="s">
        <v>17</v>
      </c>
      <c r="AX453" s="10">
        <v>44547</v>
      </c>
      <c r="AY453" s="9">
        <v>1764.9483599</v>
      </c>
      <c r="AZ453" s="9">
        <v>2</v>
      </c>
      <c r="BA453" s="9">
        <f t="shared" si="134"/>
        <v>2</v>
      </c>
    </row>
    <row r="454" spans="1:53" x14ac:dyDescent="0.25">
      <c r="A454" s="1">
        <v>10428</v>
      </c>
      <c r="B454" s="1">
        <v>2</v>
      </c>
      <c r="C454" s="1">
        <v>1</v>
      </c>
      <c r="D454" s="1">
        <v>1</v>
      </c>
      <c r="E454" s="9">
        <f t="shared" si="120"/>
        <v>0</v>
      </c>
      <c r="I454" s="9">
        <f t="shared" si="121"/>
        <v>0</v>
      </c>
      <c r="J454" s="9">
        <f t="shared" si="122"/>
        <v>0</v>
      </c>
      <c r="K454" s="9">
        <f t="shared" si="123"/>
        <v>0</v>
      </c>
      <c r="L454" s="9" cm="1">
        <f t="array" ref="L454">IF(M454,M454-G454,NA)</f>
        <v>44547</v>
      </c>
      <c r="M454" s="10">
        <v>44547</v>
      </c>
      <c r="N454" s="9">
        <v>0</v>
      </c>
      <c r="O454" s="12">
        <f t="shared" si="124"/>
        <v>44321</v>
      </c>
      <c r="P454" s="9">
        <f t="shared" si="135"/>
        <v>44547</v>
      </c>
      <c r="Q454" s="9">
        <f t="shared" si="125"/>
        <v>226</v>
      </c>
      <c r="R454" s="2">
        <v>44547</v>
      </c>
      <c r="S454" s="1" t="s">
        <v>1</v>
      </c>
      <c r="T454" s="1" t="s">
        <v>5</v>
      </c>
      <c r="U454" s="11">
        <f t="shared" si="126"/>
        <v>0</v>
      </c>
      <c r="Y454" s="11">
        <f t="shared" si="127"/>
        <v>0</v>
      </c>
      <c r="AC454" s="11">
        <f t="shared" si="128"/>
        <v>0</v>
      </c>
      <c r="AG454" s="11">
        <f t="shared" si="129"/>
        <v>0</v>
      </c>
      <c r="AJ454" s="2">
        <v>44321</v>
      </c>
      <c r="AL454" s="3">
        <f t="shared" si="130"/>
        <v>0</v>
      </c>
      <c r="AM454" s="3">
        <f t="shared" si="131"/>
        <v>-44547</v>
      </c>
      <c r="AN454" s="9">
        <v>226</v>
      </c>
      <c r="AO454" s="9">
        <f t="shared" si="132"/>
        <v>226</v>
      </c>
      <c r="AP454" s="9">
        <f t="shared" si="133"/>
        <v>226</v>
      </c>
      <c r="AQ454" s="3">
        <v>1</v>
      </c>
      <c r="AR454" s="3">
        <v>1</v>
      </c>
      <c r="AS454" s="9">
        <f t="shared" si="119"/>
        <v>2</v>
      </c>
      <c r="AT454" s="3">
        <v>37</v>
      </c>
      <c r="AU454" s="3" t="s">
        <v>16</v>
      </c>
      <c r="AV454" s="3">
        <v>1</v>
      </c>
      <c r="AW454" s="3" t="s">
        <v>17</v>
      </c>
      <c r="AX454" s="10">
        <v>44547</v>
      </c>
      <c r="AY454" s="9">
        <v>0</v>
      </c>
      <c r="AZ454" s="9">
        <v>2</v>
      </c>
      <c r="BA454" s="9">
        <f t="shared" si="134"/>
        <v>2</v>
      </c>
    </row>
    <row r="455" spans="1:53" x14ac:dyDescent="0.25">
      <c r="A455" s="1">
        <v>10429</v>
      </c>
      <c r="B455" s="1">
        <v>2</v>
      </c>
      <c r="C455" s="1">
        <v>1</v>
      </c>
      <c r="D455" s="1">
        <v>1</v>
      </c>
      <c r="E455" s="9">
        <f t="shared" si="120"/>
        <v>1</v>
      </c>
      <c r="F455" s="11" t="s">
        <v>2</v>
      </c>
      <c r="G455" s="10">
        <v>44547</v>
      </c>
      <c r="I455" s="9">
        <f t="shared" si="121"/>
        <v>0</v>
      </c>
      <c r="J455" s="9">
        <f t="shared" si="122"/>
        <v>0</v>
      </c>
      <c r="K455" s="9">
        <f t="shared" si="123"/>
        <v>1</v>
      </c>
      <c r="L455" s="9" cm="1">
        <f t="array" ref="L455">IF(M455,M455-G455,NA)</f>
        <v>0</v>
      </c>
      <c r="M455" s="10">
        <v>44547</v>
      </c>
      <c r="N455" s="9">
        <v>2042.0940496999999</v>
      </c>
      <c r="O455" s="12">
        <f t="shared" si="124"/>
        <v>44515</v>
      </c>
      <c r="P455" s="9">
        <f t="shared" si="135"/>
        <v>44547</v>
      </c>
      <c r="Q455" s="9">
        <f t="shared" si="125"/>
        <v>32</v>
      </c>
      <c r="R455" s="2">
        <v>44547</v>
      </c>
      <c r="S455" s="1" t="s">
        <v>2</v>
      </c>
      <c r="T455" s="1" t="s">
        <v>5</v>
      </c>
      <c r="U455" s="11">
        <f t="shared" si="126"/>
        <v>1</v>
      </c>
      <c r="Y455" s="11">
        <f t="shared" si="127"/>
        <v>0</v>
      </c>
      <c r="AC455" s="11">
        <f t="shared" si="128"/>
        <v>0</v>
      </c>
      <c r="AG455" s="11">
        <f t="shared" si="129"/>
        <v>0</v>
      </c>
      <c r="AJ455" s="2">
        <v>44253</v>
      </c>
      <c r="AK455" s="2">
        <v>44515</v>
      </c>
      <c r="AL455" s="3">
        <f t="shared" si="130"/>
        <v>1</v>
      </c>
      <c r="AM455" s="3">
        <f t="shared" si="131"/>
        <v>-32</v>
      </c>
      <c r="AN455" s="9">
        <v>32</v>
      </c>
      <c r="AO455" s="9">
        <f t="shared" si="132"/>
        <v>294</v>
      </c>
      <c r="AP455" s="9">
        <f t="shared" si="133"/>
        <v>32</v>
      </c>
      <c r="AQ455" s="3">
        <v>1</v>
      </c>
      <c r="AR455" s="3">
        <v>1</v>
      </c>
      <c r="AS455" s="9">
        <f t="shared" si="119"/>
        <v>1</v>
      </c>
      <c r="AT455" s="3">
        <v>52</v>
      </c>
      <c r="AU455" s="3" t="s">
        <v>16</v>
      </c>
      <c r="AV455" s="3">
        <v>1</v>
      </c>
      <c r="AW455" s="3" t="s">
        <v>17</v>
      </c>
      <c r="AX455" s="10">
        <v>44547</v>
      </c>
      <c r="AY455" s="9">
        <v>2042.0940496999999</v>
      </c>
      <c r="AZ455" s="9">
        <v>2</v>
      </c>
      <c r="BA455" s="9">
        <f t="shared" si="134"/>
        <v>1</v>
      </c>
    </row>
    <row r="456" spans="1:53" x14ac:dyDescent="0.25">
      <c r="A456" s="1">
        <v>10430</v>
      </c>
      <c r="B456" s="1">
        <v>2</v>
      </c>
      <c r="C456" s="1">
        <v>1</v>
      </c>
      <c r="D456" s="1">
        <v>1</v>
      </c>
      <c r="E456" s="9">
        <f t="shared" si="120"/>
        <v>1</v>
      </c>
      <c r="F456" s="11" t="s">
        <v>2</v>
      </c>
      <c r="G456" s="10">
        <v>44547</v>
      </c>
      <c r="I456" s="9">
        <f t="shared" si="121"/>
        <v>0</v>
      </c>
      <c r="J456" s="9">
        <f t="shared" si="122"/>
        <v>0</v>
      </c>
      <c r="K456" s="9">
        <f t="shared" si="123"/>
        <v>0</v>
      </c>
      <c r="L456" s="9" cm="1">
        <f t="array" ref="L456">IF(M456,M456-G456,NA)</f>
        <v>0</v>
      </c>
      <c r="M456" s="10">
        <v>44547</v>
      </c>
      <c r="N456" s="9">
        <v>367.71220770000002</v>
      </c>
      <c r="O456" s="12">
        <f t="shared" si="124"/>
        <v>44253</v>
      </c>
      <c r="P456" s="9">
        <f t="shared" si="135"/>
        <v>44547</v>
      </c>
      <c r="Q456" s="9">
        <f t="shared" si="125"/>
        <v>294</v>
      </c>
      <c r="R456" s="2">
        <v>44547</v>
      </c>
      <c r="S456" s="1" t="s">
        <v>2</v>
      </c>
      <c r="T456" s="1" t="s">
        <v>5</v>
      </c>
      <c r="U456" s="11">
        <f t="shared" si="126"/>
        <v>1</v>
      </c>
      <c r="V456" s="2">
        <v>44560</v>
      </c>
      <c r="W456" s="1" t="s">
        <v>1</v>
      </c>
      <c r="X456" s="1" t="s">
        <v>5</v>
      </c>
      <c r="Y456" s="11">
        <f t="shared" si="127"/>
        <v>0</v>
      </c>
      <c r="AC456" s="11">
        <f t="shared" si="128"/>
        <v>0</v>
      </c>
      <c r="AG456" s="11">
        <f t="shared" si="129"/>
        <v>0</v>
      </c>
      <c r="AJ456" s="2">
        <v>44253</v>
      </c>
      <c r="AL456" s="3">
        <f t="shared" si="130"/>
        <v>0</v>
      </c>
      <c r="AM456" s="3">
        <f t="shared" si="131"/>
        <v>-44547</v>
      </c>
      <c r="AN456" s="9">
        <v>294</v>
      </c>
      <c r="AO456" s="9">
        <f t="shared" si="132"/>
        <v>294</v>
      </c>
      <c r="AP456" s="9">
        <f t="shared" si="133"/>
        <v>294</v>
      </c>
      <c r="AQ456" s="3">
        <v>1</v>
      </c>
      <c r="AR456" s="3">
        <v>1</v>
      </c>
      <c r="AS456" s="9">
        <f t="shared" si="119"/>
        <v>2</v>
      </c>
      <c r="AT456" s="3">
        <v>44</v>
      </c>
      <c r="AU456" s="3" t="s">
        <v>16</v>
      </c>
      <c r="AV456" s="3">
        <v>1</v>
      </c>
      <c r="AW456" s="3" t="s">
        <v>17</v>
      </c>
      <c r="AX456" s="10">
        <v>44547</v>
      </c>
      <c r="AY456" s="9">
        <v>367.71220770000002</v>
      </c>
      <c r="AZ456" s="9">
        <v>2</v>
      </c>
      <c r="BA456" s="9">
        <f t="shared" si="134"/>
        <v>2</v>
      </c>
    </row>
    <row r="457" spans="1:53" x14ac:dyDescent="0.25">
      <c r="A457" s="1">
        <v>10431</v>
      </c>
      <c r="B457" s="1">
        <v>2</v>
      </c>
      <c r="C457" s="1">
        <v>1</v>
      </c>
      <c r="D457" s="1">
        <v>1</v>
      </c>
      <c r="E457" s="9">
        <f t="shared" si="120"/>
        <v>0</v>
      </c>
      <c r="I457" s="9">
        <f t="shared" si="121"/>
        <v>0</v>
      </c>
      <c r="J457" s="9">
        <f t="shared" si="122"/>
        <v>0</v>
      </c>
      <c r="K457" s="9">
        <f t="shared" si="123"/>
        <v>0</v>
      </c>
      <c r="L457" s="9" t="e" cm="1">
        <f t="array" ref="L457">IF(M457,M457-G457,NA)</f>
        <v>#NAME?</v>
      </c>
      <c r="M457" s="10"/>
      <c r="O457" s="12">
        <f t="shared" si="124"/>
        <v>44253</v>
      </c>
      <c r="P457" s="9">
        <f t="shared" si="135"/>
        <v>0</v>
      </c>
      <c r="Q457" s="9">
        <f t="shared" si="125"/>
        <v>-44253</v>
      </c>
      <c r="R457" s="2">
        <v>44550</v>
      </c>
      <c r="S457" s="1" t="s">
        <v>1</v>
      </c>
      <c r="T457" s="1" t="s">
        <v>5</v>
      </c>
      <c r="U457" s="11">
        <f t="shared" si="126"/>
        <v>0</v>
      </c>
      <c r="Y457" s="11">
        <f t="shared" si="127"/>
        <v>0</v>
      </c>
      <c r="AC457" s="11">
        <f t="shared" si="128"/>
        <v>0</v>
      </c>
      <c r="AG457" s="11">
        <f t="shared" si="129"/>
        <v>0</v>
      </c>
      <c r="AJ457" s="2">
        <v>44253</v>
      </c>
      <c r="AL457" s="3">
        <f t="shared" si="130"/>
        <v>0</v>
      </c>
      <c r="AM457" s="3">
        <f t="shared" si="131"/>
        <v>0</v>
      </c>
      <c r="AN457" s="9">
        <v>-44253</v>
      </c>
      <c r="AO457" s="9">
        <f t="shared" si="132"/>
        <v>-44253</v>
      </c>
      <c r="AP457" s="9">
        <f t="shared" si="133"/>
        <v>-44253</v>
      </c>
      <c r="AQ457" s="3">
        <v>1</v>
      </c>
      <c r="AR457" s="3">
        <v>1</v>
      </c>
      <c r="AS457" s="9">
        <f t="shared" si="119"/>
        <v>3</v>
      </c>
      <c r="AT457" s="3">
        <v>39</v>
      </c>
      <c r="AU457" s="3" t="s">
        <v>16</v>
      </c>
      <c r="AV457" s="3">
        <v>1</v>
      </c>
      <c r="AW457" s="3" t="s">
        <v>17</v>
      </c>
      <c r="AX457" s="10"/>
      <c r="AY457" s="9"/>
      <c r="AZ457" s="9"/>
      <c r="BA457" s="9">
        <f t="shared" si="134"/>
        <v>3</v>
      </c>
    </row>
    <row r="458" spans="1:53" x14ac:dyDescent="0.25">
      <c r="A458" s="1">
        <v>10432</v>
      </c>
      <c r="B458" s="1">
        <v>2</v>
      </c>
      <c r="C458" s="1">
        <v>1</v>
      </c>
      <c r="D458" s="1">
        <v>1</v>
      </c>
      <c r="E458" s="9">
        <f t="shared" si="120"/>
        <v>1</v>
      </c>
      <c r="F458" s="11" t="s">
        <v>2</v>
      </c>
      <c r="G458" s="10">
        <v>44550</v>
      </c>
      <c r="I458" s="9">
        <f t="shared" si="121"/>
        <v>0</v>
      </c>
      <c r="J458" s="9">
        <f t="shared" si="122"/>
        <v>0</v>
      </c>
      <c r="K458" s="9">
        <f t="shared" si="123"/>
        <v>0</v>
      </c>
      <c r="L458" s="9" cm="1">
        <f t="array" ref="L458">IF(M458,M458-G458,NA)</f>
        <v>0</v>
      </c>
      <c r="M458" s="10">
        <v>44550</v>
      </c>
      <c r="N458" s="9">
        <v>780.57221830000003</v>
      </c>
      <c r="O458" s="12">
        <f t="shared" si="124"/>
        <v>44253</v>
      </c>
      <c r="P458" s="9">
        <f t="shared" si="135"/>
        <v>44550</v>
      </c>
      <c r="Q458" s="9">
        <f t="shared" si="125"/>
        <v>297</v>
      </c>
      <c r="R458" s="2">
        <v>44550</v>
      </c>
      <c r="S458" s="1" t="s">
        <v>2</v>
      </c>
      <c r="T458" s="1" t="s">
        <v>5</v>
      </c>
      <c r="U458" s="11">
        <f t="shared" si="126"/>
        <v>1</v>
      </c>
      <c r="Y458" s="11">
        <f t="shared" si="127"/>
        <v>0</v>
      </c>
      <c r="AC458" s="11">
        <f t="shared" si="128"/>
        <v>0</v>
      </c>
      <c r="AG458" s="11">
        <f t="shared" si="129"/>
        <v>0</v>
      </c>
      <c r="AJ458" s="2">
        <v>44253</v>
      </c>
      <c r="AL458" s="3">
        <f t="shared" si="130"/>
        <v>0</v>
      </c>
      <c r="AM458" s="3">
        <f t="shared" si="131"/>
        <v>-44550</v>
      </c>
      <c r="AN458" s="9">
        <v>297</v>
      </c>
      <c r="AO458" s="9">
        <f t="shared" si="132"/>
        <v>297</v>
      </c>
      <c r="AP458" s="9">
        <f t="shared" si="133"/>
        <v>297</v>
      </c>
      <c r="AQ458" s="3">
        <v>1</v>
      </c>
      <c r="AR458" s="3">
        <v>1</v>
      </c>
      <c r="AS458" s="9">
        <f t="shared" si="119"/>
        <v>2</v>
      </c>
      <c r="AT458" s="3">
        <v>59</v>
      </c>
      <c r="AU458" s="3" t="s">
        <v>16</v>
      </c>
      <c r="AV458" s="3">
        <v>1</v>
      </c>
      <c r="AW458" s="3" t="s">
        <v>17</v>
      </c>
      <c r="AX458" s="10">
        <v>44550</v>
      </c>
      <c r="AY458" s="9">
        <v>780.57221830000003</v>
      </c>
      <c r="AZ458" s="9">
        <v>2</v>
      </c>
      <c r="BA458" s="9">
        <f t="shared" si="134"/>
        <v>2</v>
      </c>
    </row>
    <row r="459" spans="1:53" x14ac:dyDescent="0.25">
      <c r="A459" s="1">
        <v>10433</v>
      </c>
      <c r="B459" s="1">
        <v>2</v>
      </c>
      <c r="C459" s="1">
        <v>1</v>
      </c>
      <c r="D459" s="1">
        <v>1</v>
      </c>
      <c r="E459" s="9">
        <f t="shared" si="120"/>
        <v>1</v>
      </c>
      <c r="F459" s="11" t="s">
        <v>2</v>
      </c>
      <c r="G459" s="10">
        <v>44550</v>
      </c>
      <c r="I459" s="9">
        <f t="shared" si="121"/>
        <v>0</v>
      </c>
      <c r="J459" s="9">
        <f t="shared" si="122"/>
        <v>0</v>
      </c>
      <c r="K459" s="9">
        <f t="shared" si="123"/>
        <v>0</v>
      </c>
      <c r="L459" s="9" cm="1">
        <f t="array" ref="L459">IF(M459,M459-G459,NA)</f>
        <v>0</v>
      </c>
      <c r="M459" s="10">
        <v>44550</v>
      </c>
      <c r="N459" s="9">
        <v>38.191784599999998</v>
      </c>
      <c r="O459" s="12">
        <f t="shared" si="124"/>
        <v>44270</v>
      </c>
      <c r="P459" s="9">
        <f t="shared" si="135"/>
        <v>44550</v>
      </c>
      <c r="Q459" s="9">
        <f t="shared" si="125"/>
        <v>280</v>
      </c>
      <c r="R459" s="2">
        <v>44550</v>
      </c>
      <c r="S459" s="1" t="s">
        <v>2</v>
      </c>
      <c r="T459" s="1" t="s">
        <v>5</v>
      </c>
      <c r="U459" s="11">
        <f t="shared" si="126"/>
        <v>1</v>
      </c>
      <c r="Y459" s="11">
        <f t="shared" si="127"/>
        <v>0</v>
      </c>
      <c r="AC459" s="11">
        <f t="shared" si="128"/>
        <v>0</v>
      </c>
      <c r="AG459" s="11">
        <f t="shared" si="129"/>
        <v>0</v>
      </c>
      <c r="AJ459" s="2">
        <v>44270</v>
      </c>
      <c r="AL459" s="3">
        <f t="shared" si="130"/>
        <v>0</v>
      </c>
      <c r="AM459" s="3">
        <f t="shared" si="131"/>
        <v>-44550</v>
      </c>
      <c r="AN459" s="9">
        <v>280</v>
      </c>
      <c r="AO459" s="9">
        <f t="shared" si="132"/>
        <v>280</v>
      </c>
      <c r="AP459" s="9">
        <f t="shared" si="133"/>
        <v>280</v>
      </c>
      <c r="AQ459" s="3">
        <v>1</v>
      </c>
      <c r="AR459" s="3">
        <v>1</v>
      </c>
      <c r="AS459" s="9">
        <f t="shared" si="119"/>
        <v>2</v>
      </c>
      <c r="AT459" s="3">
        <v>46</v>
      </c>
      <c r="AU459" s="3" t="s">
        <v>16</v>
      </c>
      <c r="AV459" s="3">
        <v>1</v>
      </c>
      <c r="AW459" s="3" t="s">
        <v>19</v>
      </c>
      <c r="AX459" s="10">
        <v>44550</v>
      </c>
      <c r="AY459" s="9">
        <v>38.191784599999998</v>
      </c>
      <c r="AZ459" s="9">
        <v>2</v>
      </c>
      <c r="BA459" s="9">
        <f t="shared" si="134"/>
        <v>2</v>
      </c>
    </row>
    <row r="460" spans="1:53" x14ac:dyDescent="0.25">
      <c r="A460" s="1">
        <v>10434</v>
      </c>
      <c r="B460" s="1">
        <v>2</v>
      </c>
      <c r="C460" s="1">
        <v>1</v>
      </c>
      <c r="D460" s="1">
        <v>1</v>
      </c>
      <c r="E460" s="9">
        <f t="shared" si="120"/>
        <v>1</v>
      </c>
      <c r="F460" s="11" t="s">
        <v>2</v>
      </c>
      <c r="G460" s="10">
        <v>44550</v>
      </c>
      <c r="I460" s="9">
        <f t="shared" si="121"/>
        <v>0</v>
      </c>
      <c r="J460" s="9">
        <f t="shared" si="122"/>
        <v>0</v>
      </c>
      <c r="K460" s="9">
        <f t="shared" si="123"/>
        <v>0</v>
      </c>
      <c r="L460" s="9" t="e" cm="1">
        <f t="array" ref="L460">IF(M460,M460-G460,NA)</f>
        <v>#NAME?</v>
      </c>
      <c r="M460" s="10"/>
      <c r="O460" s="12">
        <f t="shared" si="124"/>
        <v>44253</v>
      </c>
      <c r="P460" s="9">
        <f t="shared" si="135"/>
        <v>0</v>
      </c>
      <c r="Q460" s="9">
        <f t="shared" si="125"/>
        <v>-44253</v>
      </c>
      <c r="R460" s="2">
        <v>44550</v>
      </c>
      <c r="S460" s="1" t="s">
        <v>2</v>
      </c>
      <c r="T460" s="1" t="s">
        <v>5</v>
      </c>
      <c r="U460" s="11">
        <f t="shared" si="126"/>
        <v>1</v>
      </c>
      <c r="Y460" s="11">
        <f t="shared" si="127"/>
        <v>0</v>
      </c>
      <c r="AC460" s="11">
        <f t="shared" si="128"/>
        <v>0</v>
      </c>
      <c r="AG460" s="11">
        <f t="shared" si="129"/>
        <v>0</v>
      </c>
      <c r="AJ460" s="2">
        <v>44253</v>
      </c>
      <c r="AL460" s="3">
        <f t="shared" si="130"/>
        <v>0</v>
      </c>
      <c r="AM460" s="3">
        <f t="shared" si="131"/>
        <v>0</v>
      </c>
      <c r="AN460" s="9">
        <v>-44253</v>
      </c>
      <c r="AO460" s="9">
        <f t="shared" si="132"/>
        <v>-44253</v>
      </c>
      <c r="AP460" s="9">
        <f t="shared" si="133"/>
        <v>-44253</v>
      </c>
      <c r="AQ460" s="3">
        <v>1</v>
      </c>
      <c r="AR460" s="3">
        <v>1</v>
      </c>
      <c r="AS460" s="9">
        <f t="shared" si="119"/>
        <v>3</v>
      </c>
      <c r="AT460" s="3">
        <v>23</v>
      </c>
      <c r="AU460" s="3" t="s">
        <v>16</v>
      </c>
      <c r="AV460" s="3">
        <v>1</v>
      </c>
      <c r="AW460" s="3" t="s">
        <v>17</v>
      </c>
      <c r="AX460" s="10"/>
      <c r="AY460" s="9"/>
      <c r="AZ460" s="9"/>
      <c r="BA460" s="9">
        <f t="shared" si="134"/>
        <v>3</v>
      </c>
    </row>
    <row r="461" spans="1:53" x14ac:dyDescent="0.25">
      <c r="A461" s="1">
        <v>10435</v>
      </c>
      <c r="B461" s="1">
        <v>2</v>
      </c>
      <c r="C461" s="1">
        <v>1</v>
      </c>
      <c r="D461" s="1">
        <v>1</v>
      </c>
      <c r="E461" s="9">
        <f t="shared" si="120"/>
        <v>0</v>
      </c>
      <c r="F461" s="11" t="s">
        <v>3</v>
      </c>
      <c r="G461" s="10">
        <v>44550</v>
      </c>
      <c r="I461" s="9">
        <f t="shared" si="121"/>
        <v>0</v>
      </c>
      <c r="J461" s="9">
        <f t="shared" si="122"/>
        <v>1</v>
      </c>
      <c r="K461" s="9">
        <f t="shared" si="123"/>
        <v>1</v>
      </c>
      <c r="L461" s="9" cm="1">
        <f t="array" ref="L461">IF(M461,M461-G461,NA)</f>
        <v>0</v>
      </c>
      <c r="M461" s="10">
        <v>44550</v>
      </c>
      <c r="N461" s="9">
        <v>4379.6371706999998</v>
      </c>
      <c r="O461" s="12">
        <f t="shared" si="124"/>
        <v>44331</v>
      </c>
      <c r="P461" s="9">
        <f t="shared" si="135"/>
        <v>163</v>
      </c>
      <c r="Q461" s="9">
        <f t="shared" si="125"/>
        <v>219</v>
      </c>
      <c r="R461" s="2">
        <v>44550</v>
      </c>
      <c r="S461" s="1" t="s">
        <v>3</v>
      </c>
      <c r="T461" s="1" t="s">
        <v>5</v>
      </c>
      <c r="U461" s="11">
        <f t="shared" si="126"/>
        <v>0</v>
      </c>
      <c r="Y461" s="11">
        <f t="shared" si="127"/>
        <v>0</v>
      </c>
      <c r="AC461" s="11">
        <f t="shared" si="128"/>
        <v>0</v>
      </c>
      <c r="AG461" s="11">
        <f t="shared" si="129"/>
        <v>0</v>
      </c>
      <c r="AH461" s="2">
        <v>44387</v>
      </c>
      <c r="AJ461" s="2">
        <v>44301</v>
      </c>
      <c r="AK461" s="2">
        <v>44331</v>
      </c>
      <c r="AL461" s="3">
        <f t="shared" si="130"/>
        <v>1</v>
      </c>
      <c r="AM461" s="3">
        <f t="shared" si="131"/>
        <v>-219</v>
      </c>
      <c r="AN461" s="9">
        <v>219</v>
      </c>
      <c r="AO461" s="9">
        <f t="shared" si="132"/>
        <v>249</v>
      </c>
      <c r="AP461" s="9">
        <f t="shared" si="133"/>
        <v>219</v>
      </c>
      <c r="AQ461" s="3">
        <v>2</v>
      </c>
      <c r="AR461" s="3">
        <v>2</v>
      </c>
      <c r="AS461" s="9">
        <f t="shared" si="119"/>
        <v>2</v>
      </c>
      <c r="AT461" s="3">
        <v>29</v>
      </c>
      <c r="AU461" s="3" t="s">
        <v>16</v>
      </c>
      <c r="AV461" s="3">
        <v>1</v>
      </c>
      <c r="AW461" s="3" t="s">
        <v>19</v>
      </c>
      <c r="AX461" s="10">
        <v>44550</v>
      </c>
      <c r="AY461" s="9">
        <v>4379.6371706999998</v>
      </c>
      <c r="AZ461" s="9">
        <v>2</v>
      </c>
      <c r="BA461" s="9">
        <f t="shared" si="134"/>
        <v>2</v>
      </c>
    </row>
    <row r="462" spans="1:53" x14ac:dyDescent="0.25">
      <c r="A462" s="1">
        <v>10436</v>
      </c>
      <c r="B462" s="1">
        <v>2</v>
      </c>
      <c r="C462" s="1">
        <v>1</v>
      </c>
      <c r="D462" s="1">
        <v>1</v>
      </c>
      <c r="E462" s="9">
        <f t="shared" si="120"/>
        <v>0</v>
      </c>
      <c r="I462" s="9">
        <f t="shared" si="121"/>
        <v>0</v>
      </c>
      <c r="J462" s="9">
        <f t="shared" si="122"/>
        <v>0</v>
      </c>
      <c r="K462" s="9">
        <f t="shared" si="123"/>
        <v>0</v>
      </c>
      <c r="L462" s="9" t="e" cm="1">
        <f t="array" ref="L462">IF(M462,M462-G462,NA)</f>
        <v>#NAME?</v>
      </c>
      <c r="M462" s="10"/>
      <c r="O462" s="12">
        <f t="shared" si="124"/>
        <v>0</v>
      </c>
      <c r="P462" s="9">
        <f t="shared" si="135"/>
        <v>0</v>
      </c>
      <c r="Q462" s="9">
        <f t="shared" si="125"/>
        <v>0</v>
      </c>
      <c r="R462" s="2">
        <v>44551</v>
      </c>
      <c r="S462" s="1" t="s">
        <v>1</v>
      </c>
      <c r="T462" s="1" t="s">
        <v>5</v>
      </c>
      <c r="U462" s="11">
        <f t="shared" si="126"/>
        <v>0</v>
      </c>
      <c r="Y462" s="11">
        <f t="shared" si="127"/>
        <v>0</v>
      </c>
      <c r="AC462" s="11">
        <f t="shared" si="128"/>
        <v>0</v>
      </c>
      <c r="AG462" s="11">
        <f t="shared" si="129"/>
        <v>0</v>
      </c>
      <c r="AL462" s="3">
        <f t="shared" si="130"/>
        <v>0</v>
      </c>
      <c r="AM462" s="3">
        <f t="shared" si="131"/>
        <v>0</v>
      </c>
      <c r="AN462" s="9">
        <v>0</v>
      </c>
      <c r="AO462" s="9">
        <f t="shared" si="132"/>
        <v>0</v>
      </c>
      <c r="AP462" s="9">
        <f t="shared" si="133"/>
        <v>0</v>
      </c>
      <c r="AQ462" s="3">
        <v>0</v>
      </c>
      <c r="AR462" s="3">
        <v>0</v>
      </c>
      <c r="AS462" s="9">
        <f t="shared" si="119"/>
        <v>3</v>
      </c>
      <c r="AT462" s="3">
        <v>49</v>
      </c>
      <c r="AU462" s="3" t="s">
        <v>16</v>
      </c>
      <c r="AV462" s="3">
        <v>1</v>
      </c>
      <c r="AW462" s="3" t="s">
        <v>17</v>
      </c>
      <c r="AX462" s="10"/>
      <c r="AY462" s="9"/>
      <c r="AZ462" s="9"/>
      <c r="BA462" s="9">
        <f t="shared" si="134"/>
        <v>3</v>
      </c>
    </row>
    <row r="463" spans="1:53" x14ac:dyDescent="0.25">
      <c r="A463" s="1">
        <v>10437</v>
      </c>
      <c r="B463" s="1">
        <v>2</v>
      </c>
      <c r="C463" s="1">
        <v>1</v>
      </c>
      <c r="D463" s="1">
        <v>1</v>
      </c>
      <c r="E463" s="9">
        <f t="shared" si="120"/>
        <v>0</v>
      </c>
      <c r="I463" s="9">
        <f t="shared" si="121"/>
        <v>0</v>
      </c>
      <c r="J463" s="9">
        <f t="shared" si="122"/>
        <v>0</v>
      </c>
      <c r="K463" s="9">
        <f t="shared" si="123"/>
        <v>0</v>
      </c>
      <c r="L463" s="9" cm="1">
        <f t="array" ref="L463">IF(M463,M463-G463,NA)</f>
        <v>44551</v>
      </c>
      <c r="M463" s="10">
        <v>44551</v>
      </c>
      <c r="N463" s="9">
        <v>232.6905768</v>
      </c>
      <c r="O463" s="12">
        <f t="shared" si="124"/>
        <v>0</v>
      </c>
      <c r="P463" s="9">
        <f t="shared" si="135"/>
        <v>44551</v>
      </c>
      <c r="Q463" s="9">
        <f t="shared" si="125"/>
        <v>44551</v>
      </c>
      <c r="R463" s="2">
        <v>44551</v>
      </c>
      <c r="S463" s="1" t="s">
        <v>1</v>
      </c>
      <c r="T463" s="1" t="s">
        <v>5</v>
      </c>
      <c r="U463" s="11">
        <f t="shared" si="126"/>
        <v>0</v>
      </c>
      <c r="Y463" s="11">
        <f t="shared" si="127"/>
        <v>0</v>
      </c>
      <c r="AC463" s="11">
        <f t="shared" si="128"/>
        <v>0</v>
      </c>
      <c r="AG463" s="11">
        <f t="shared" si="129"/>
        <v>0</v>
      </c>
      <c r="AL463" s="3">
        <f t="shared" si="130"/>
        <v>0</v>
      </c>
      <c r="AM463" s="3">
        <f t="shared" si="131"/>
        <v>-44551</v>
      </c>
      <c r="AN463" s="9">
        <v>44551</v>
      </c>
      <c r="AO463" s="9">
        <f t="shared" si="132"/>
        <v>44551</v>
      </c>
      <c r="AP463" s="9">
        <f t="shared" si="133"/>
        <v>44551</v>
      </c>
      <c r="AQ463" s="3">
        <v>0</v>
      </c>
      <c r="AR463" s="3">
        <v>0</v>
      </c>
      <c r="AS463" s="9">
        <f t="shared" si="119"/>
        <v>3</v>
      </c>
      <c r="AT463" s="3">
        <v>25</v>
      </c>
      <c r="AU463" s="3" t="s">
        <v>16</v>
      </c>
      <c r="AV463" s="3">
        <v>1</v>
      </c>
      <c r="AW463" s="3" t="s">
        <v>17</v>
      </c>
      <c r="AX463" s="10">
        <v>44551</v>
      </c>
      <c r="AY463" s="9">
        <v>232.6905768</v>
      </c>
      <c r="AZ463" s="9">
        <v>2</v>
      </c>
      <c r="BA463" s="9">
        <f t="shared" si="134"/>
        <v>3</v>
      </c>
    </row>
    <row r="464" spans="1:53" x14ac:dyDescent="0.25">
      <c r="A464" s="1">
        <v>10438</v>
      </c>
      <c r="B464" s="1">
        <v>2</v>
      </c>
      <c r="C464" s="1">
        <v>1</v>
      </c>
      <c r="D464" s="1">
        <v>1</v>
      </c>
      <c r="E464" s="9">
        <f t="shared" si="120"/>
        <v>0</v>
      </c>
      <c r="I464" s="9">
        <f t="shared" si="121"/>
        <v>0</v>
      </c>
      <c r="J464" s="9">
        <f t="shared" si="122"/>
        <v>1</v>
      </c>
      <c r="K464" s="9">
        <f t="shared" si="123"/>
        <v>1</v>
      </c>
      <c r="L464" s="9" cm="1">
        <f t="array" ref="L464">IF(M464,M464-G464,NA)</f>
        <v>44551</v>
      </c>
      <c r="M464" s="10">
        <v>44551</v>
      </c>
      <c r="N464" s="9">
        <v>4255.2857543999999</v>
      </c>
      <c r="O464" s="12">
        <f t="shared" si="124"/>
        <v>44491</v>
      </c>
      <c r="P464" s="9">
        <f t="shared" si="135"/>
        <v>219</v>
      </c>
      <c r="Q464" s="9">
        <f t="shared" si="125"/>
        <v>60</v>
      </c>
      <c r="R464" s="2">
        <v>44551</v>
      </c>
      <c r="S464" s="1" t="s">
        <v>1</v>
      </c>
      <c r="T464" s="1" t="s">
        <v>5</v>
      </c>
      <c r="U464" s="11">
        <f t="shared" si="126"/>
        <v>0</v>
      </c>
      <c r="Y464" s="11">
        <f t="shared" si="127"/>
        <v>0</v>
      </c>
      <c r="AC464" s="11">
        <f t="shared" si="128"/>
        <v>0</v>
      </c>
      <c r="AG464" s="11">
        <f t="shared" si="129"/>
        <v>0</v>
      </c>
      <c r="AH464" s="2">
        <v>44332</v>
      </c>
      <c r="AJ464" s="2">
        <v>44449</v>
      </c>
      <c r="AK464" s="2">
        <v>44491</v>
      </c>
      <c r="AL464" s="3">
        <f t="shared" si="130"/>
        <v>1</v>
      </c>
      <c r="AM464" s="3">
        <f t="shared" si="131"/>
        <v>-60</v>
      </c>
      <c r="AN464" s="9">
        <v>60</v>
      </c>
      <c r="AO464" s="9">
        <f t="shared" si="132"/>
        <v>102</v>
      </c>
      <c r="AP464" s="9">
        <f t="shared" si="133"/>
        <v>60</v>
      </c>
      <c r="AQ464" s="1">
        <v>2</v>
      </c>
      <c r="AR464" s="1">
        <v>2</v>
      </c>
      <c r="AS464" s="9">
        <f t="shared" si="119"/>
        <v>1</v>
      </c>
      <c r="AT464" s="3">
        <v>26</v>
      </c>
      <c r="AU464" s="3" t="s">
        <v>16</v>
      </c>
      <c r="AV464" s="3">
        <v>1</v>
      </c>
      <c r="AW464" s="3" t="s">
        <v>17</v>
      </c>
      <c r="AX464" s="10">
        <v>44551</v>
      </c>
      <c r="AY464" s="9">
        <v>4255.2857543999999</v>
      </c>
      <c r="AZ464" s="9">
        <v>2</v>
      </c>
      <c r="BA464" s="9">
        <f t="shared" si="134"/>
        <v>1</v>
      </c>
    </row>
    <row r="465" spans="1:53" x14ac:dyDescent="0.25">
      <c r="A465" s="1">
        <v>10439</v>
      </c>
      <c r="B465" s="1">
        <v>2</v>
      </c>
      <c r="C465" s="1">
        <v>1</v>
      </c>
      <c r="D465" s="1">
        <v>1</v>
      </c>
      <c r="E465" s="9">
        <f t="shared" si="120"/>
        <v>0</v>
      </c>
      <c r="I465" s="9">
        <f t="shared" si="121"/>
        <v>0</v>
      </c>
      <c r="J465" s="9">
        <f t="shared" si="122"/>
        <v>0</v>
      </c>
      <c r="K465" s="9">
        <f t="shared" si="123"/>
        <v>1</v>
      </c>
      <c r="L465" s="9" t="e" cm="1">
        <f t="array" ref="L465">IF(M465,M465-G465,NA)</f>
        <v>#NAME?</v>
      </c>
      <c r="M465" s="10"/>
      <c r="O465" s="12">
        <f t="shared" si="124"/>
        <v>44515</v>
      </c>
      <c r="P465" s="9">
        <f t="shared" si="135"/>
        <v>0</v>
      </c>
      <c r="Q465" s="9">
        <f t="shared" si="125"/>
        <v>-44515</v>
      </c>
      <c r="R465" s="2">
        <v>44552</v>
      </c>
      <c r="S465" s="1" t="s">
        <v>1</v>
      </c>
      <c r="T465" s="1" t="s">
        <v>5</v>
      </c>
      <c r="U465" s="11">
        <f t="shared" si="126"/>
        <v>0</v>
      </c>
      <c r="Y465" s="11">
        <f t="shared" si="127"/>
        <v>0</v>
      </c>
      <c r="AC465" s="11">
        <f t="shared" si="128"/>
        <v>0</v>
      </c>
      <c r="AG465" s="11">
        <f t="shared" si="129"/>
        <v>0</v>
      </c>
      <c r="AJ465" s="2">
        <v>44244</v>
      </c>
      <c r="AK465" s="2">
        <v>44515</v>
      </c>
      <c r="AL465" s="3">
        <f t="shared" si="130"/>
        <v>0</v>
      </c>
      <c r="AM465" s="3">
        <f t="shared" si="131"/>
        <v>44515</v>
      </c>
      <c r="AN465" s="9">
        <v>-44515</v>
      </c>
      <c r="AO465" s="9">
        <f t="shared" si="132"/>
        <v>-44244</v>
      </c>
      <c r="AP465" s="9">
        <f t="shared" si="133"/>
        <v>-44244</v>
      </c>
      <c r="AQ465" s="3">
        <v>1</v>
      </c>
      <c r="AR465" s="3">
        <v>1</v>
      </c>
      <c r="AS465" s="9">
        <f t="shared" si="119"/>
        <v>3</v>
      </c>
      <c r="AT465" s="3">
        <v>36</v>
      </c>
      <c r="AU465" s="3" t="s">
        <v>16</v>
      </c>
      <c r="AV465" s="3">
        <v>1</v>
      </c>
      <c r="AW465" s="3" t="s">
        <v>17</v>
      </c>
      <c r="AX465" s="10"/>
      <c r="AY465" s="9"/>
      <c r="AZ465" s="9"/>
      <c r="BA465" s="9">
        <f t="shared" si="134"/>
        <v>3</v>
      </c>
    </row>
    <row r="466" spans="1:53" x14ac:dyDescent="0.25">
      <c r="A466" s="1">
        <v>10440</v>
      </c>
      <c r="B466" s="1">
        <v>2</v>
      </c>
      <c r="C466" s="1">
        <v>1</v>
      </c>
      <c r="D466" s="1">
        <v>1</v>
      </c>
      <c r="E466" s="9">
        <f t="shared" si="120"/>
        <v>0</v>
      </c>
      <c r="I466" s="9">
        <f t="shared" si="121"/>
        <v>0</v>
      </c>
      <c r="J466" s="9">
        <f t="shared" si="122"/>
        <v>0</v>
      </c>
      <c r="K466" s="9">
        <f t="shared" si="123"/>
        <v>1</v>
      </c>
      <c r="L466" s="9" cm="1">
        <f t="array" ref="L466">IF(M466,M466-G466,NA)</f>
        <v>44552</v>
      </c>
      <c r="M466" s="10">
        <v>44552</v>
      </c>
      <c r="N466" s="9">
        <v>1101.6588878</v>
      </c>
      <c r="O466" s="12">
        <f t="shared" si="124"/>
        <v>44520</v>
      </c>
      <c r="P466" s="9">
        <f t="shared" si="135"/>
        <v>44552</v>
      </c>
      <c r="Q466" s="9">
        <f t="shared" si="125"/>
        <v>32</v>
      </c>
      <c r="R466" s="2">
        <v>44552</v>
      </c>
      <c r="S466" s="1" t="s">
        <v>1</v>
      </c>
      <c r="T466" s="1" t="s">
        <v>5</v>
      </c>
      <c r="U466" s="11">
        <f t="shared" si="126"/>
        <v>0</v>
      </c>
      <c r="Y466" s="11">
        <f t="shared" si="127"/>
        <v>0</v>
      </c>
      <c r="AC466" s="11">
        <f t="shared" si="128"/>
        <v>0</v>
      </c>
      <c r="AG466" s="11">
        <f t="shared" si="129"/>
        <v>0</v>
      </c>
      <c r="AJ466" s="2">
        <v>44249</v>
      </c>
      <c r="AK466" s="2">
        <v>44520</v>
      </c>
      <c r="AL466" s="3">
        <f t="shared" si="130"/>
        <v>1</v>
      </c>
      <c r="AM466" s="3">
        <f t="shared" si="131"/>
        <v>-32</v>
      </c>
      <c r="AN466" s="9">
        <v>32</v>
      </c>
      <c r="AO466" s="9">
        <f t="shared" si="132"/>
        <v>303</v>
      </c>
      <c r="AP466" s="9">
        <f t="shared" si="133"/>
        <v>32</v>
      </c>
      <c r="AQ466" s="3">
        <v>1</v>
      </c>
      <c r="AR466" s="3">
        <v>1</v>
      </c>
      <c r="AS466" s="9">
        <f t="shared" si="119"/>
        <v>1</v>
      </c>
      <c r="AT466" s="3">
        <v>36</v>
      </c>
      <c r="AU466" s="3" t="s">
        <v>16</v>
      </c>
      <c r="AV466" s="3">
        <v>1</v>
      </c>
      <c r="AW466" s="3" t="s">
        <v>17</v>
      </c>
      <c r="AX466" s="10">
        <v>44552</v>
      </c>
      <c r="AY466" s="9">
        <v>1101.6588878</v>
      </c>
      <c r="AZ466" s="9">
        <v>2</v>
      </c>
      <c r="BA466" s="9">
        <f t="shared" si="134"/>
        <v>1</v>
      </c>
    </row>
    <row r="467" spans="1:53" x14ac:dyDescent="0.25">
      <c r="A467" s="1">
        <v>10441</v>
      </c>
      <c r="B467" s="1">
        <v>2</v>
      </c>
      <c r="C467" s="1">
        <v>1</v>
      </c>
      <c r="D467" s="1">
        <v>1</v>
      </c>
      <c r="E467" s="9">
        <f t="shared" si="120"/>
        <v>1</v>
      </c>
      <c r="F467" s="11" t="s">
        <v>2</v>
      </c>
      <c r="G467" s="10">
        <v>44552</v>
      </c>
      <c r="I467" s="9">
        <f t="shared" si="121"/>
        <v>0</v>
      </c>
      <c r="J467" s="9">
        <f t="shared" si="122"/>
        <v>0</v>
      </c>
      <c r="K467" s="9">
        <f t="shared" si="123"/>
        <v>1</v>
      </c>
      <c r="L467" s="9" cm="1">
        <f t="array" ref="L467">IF(M467,M467-G467,NA)</f>
        <v>0</v>
      </c>
      <c r="M467" s="10">
        <v>44552</v>
      </c>
      <c r="N467" s="9">
        <v>10831.5010941</v>
      </c>
      <c r="O467" s="12">
        <f t="shared" si="124"/>
        <v>44418</v>
      </c>
      <c r="P467" s="9">
        <f t="shared" si="135"/>
        <v>44552</v>
      </c>
      <c r="Q467" s="9">
        <f t="shared" si="125"/>
        <v>134</v>
      </c>
      <c r="R467" s="2">
        <v>44552</v>
      </c>
      <c r="S467" s="1" t="s">
        <v>2</v>
      </c>
      <c r="T467" s="1" t="s">
        <v>5</v>
      </c>
      <c r="U467" s="11">
        <f t="shared" si="126"/>
        <v>1</v>
      </c>
      <c r="Y467" s="11">
        <f t="shared" si="127"/>
        <v>0</v>
      </c>
      <c r="AC467" s="11">
        <f t="shared" si="128"/>
        <v>0</v>
      </c>
      <c r="AG467" s="11">
        <f t="shared" si="129"/>
        <v>0</v>
      </c>
      <c r="AJ467" s="2">
        <v>44392</v>
      </c>
      <c r="AK467" s="2">
        <v>44418</v>
      </c>
      <c r="AL467" s="3">
        <f t="shared" si="130"/>
        <v>1</v>
      </c>
      <c r="AM467" s="3">
        <f t="shared" si="131"/>
        <v>-134</v>
      </c>
      <c r="AN467" s="9">
        <v>134</v>
      </c>
      <c r="AO467" s="9">
        <f t="shared" si="132"/>
        <v>160</v>
      </c>
      <c r="AP467" s="9">
        <f t="shared" si="133"/>
        <v>134</v>
      </c>
      <c r="AQ467" s="1">
        <v>2</v>
      </c>
      <c r="AR467" s="1">
        <v>2</v>
      </c>
      <c r="AS467" s="9">
        <f t="shared" si="119"/>
        <v>1</v>
      </c>
      <c r="AT467" s="3">
        <v>32</v>
      </c>
      <c r="AU467" s="3" t="s">
        <v>16</v>
      </c>
      <c r="AV467" s="3">
        <v>1</v>
      </c>
      <c r="AW467" s="3" t="s">
        <v>17</v>
      </c>
      <c r="AX467" s="10">
        <v>44552</v>
      </c>
      <c r="AY467" s="9">
        <v>10831.5010941</v>
      </c>
      <c r="AZ467" s="9">
        <v>2</v>
      </c>
      <c r="BA467" s="9">
        <f t="shared" si="134"/>
        <v>1</v>
      </c>
    </row>
    <row r="468" spans="1:53" x14ac:dyDescent="0.25">
      <c r="A468" s="1">
        <v>10442</v>
      </c>
      <c r="B468" s="1">
        <v>2</v>
      </c>
      <c r="C468" s="1">
        <v>1</v>
      </c>
      <c r="D468" s="1">
        <v>1</v>
      </c>
      <c r="E468" s="9">
        <f t="shared" si="120"/>
        <v>1</v>
      </c>
      <c r="F468" s="11" t="s">
        <v>2</v>
      </c>
      <c r="G468" s="10">
        <v>44552</v>
      </c>
      <c r="I468" s="9">
        <f t="shared" si="121"/>
        <v>0</v>
      </c>
      <c r="J468" s="9">
        <f t="shared" si="122"/>
        <v>1</v>
      </c>
      <c r="K468" s="9">
        <f t="shared" si="123"/>
        <v>0</v>
      </c>
      <c r="L468" s="9" t="e" cm="1">
        <f t="array" ref="L468">IF(M468,M468-G468,NA)</f>
        <v>#NAME?</v>
      </c>
      <c r="M468" s="10"/>
      <c r="O468" s="12">
        <f t="shared" si="124"/>
        <v>44250</v>
      </c>
      <c r="P468" s="9">
        <f t="shared" si="135"/>
        <v>-44383</v>
      </c>
      <c r="Q468" s="9">
        <f t="shared" si="125"/>
        <v>-44250</v>
      </c>
      <c r="R468" s="2">
        <v>44552</v>
      </c>
      <c r="S468" s="1" t="s">
        <v>2</v>
      </c>
      <c r="T468" s="1" t="s">
        <v>5</v>
      </c>
      <c r="U468" s="11">
        <f t="shared" si="126"/>
        <v>1</v>
      </c>
      <c r="Y468" s="11">
        <f t="shared" si="127"/>
        <v>0</v>
      </c>
      <c r="AC468" s="11">
        <f t="shared" si="128"/>
        <v>0</v>
      </c>
      <c r="AG468" s="11">
        <f t="shared" si="129"/>
        <v>0</v>
      </c>
      <c r="AH468" s="2">
        <v>44383</v>
      </c>
      <c r="AJ468" s="2">
        <v>44250</v>
      </c>
      <c r="AL468" s="3">
        <f t="shared" si="130"/>
        <v>0</v>
      </c>
      <c r="AM468" s="3">
        <f t="shared" si="131"/>
        <v>0</v>
      </c>
      <c r="AN468" s="9">
        <v>-44250</v>
      </c>
      <c r="AO468" s="9">
        <f t="shared" si="132"/>
        <v>-44250</v>
      </c>
      <c r="AP468" s="9">
        <f t="shared" si="133"/>
        <v>-44250</v>
      </c>
      <c r="AQ468" s="3">
        <v>1</v>
      </c>
      <c r="AR468" s="3">
        <v>1</v>
      </c>
      <c r="AS468" s="9">
        <f t="shared" si="119"/>
        <v>3</v>
      </c>
      <c r="AT468" s="3">
        <v>46</v>
      </c>
      <c r="AU468" s="3" t="s">
        <v>16</v>
      </c>
      <c r="AV468" s="3">
        <v>1</v>
      </c>
      <c r="AW468" s="3" t="s">
        <v>19</v>
      </c>
      <c r="AX468" s="10"/>
      <c r="AY468" s="9"/>
      <c r="AZ468" s="9"/>
      <c r="BA468" s="9">
        <f t="shared" si="134"/>
        <v>3</v>
      </c>
    </row>
    <row r="469" spans="1:53" x14ac:dyDescent="0.25">
      <c r="A469" s="1">
        <v>10443</v>
      </c>
      <c r="B469" s="1">
        <v>2</v>
      </c>
      <c r="C469" s="1">
        <v>1</v>
      </c>
      <c r="D469" s="1">
        <v>1</v>
      </c>
      <c r="E469" s="9">
        <f t="shared" si="120"/>
        <v>0</v>
      </c>
      <c r="I469" s="9">
        <f t="shared" si="121"/>
        <v>0</v>
      </c>
      <c r="J469" s="9">
        <f t="shared" si="122"/>
        <v>0</v>
      </c>
      <c r="K469" s="9">
        <f t="shared" si="123"/>
        <v>0</v>
      </c>
      <c r="L469" s="9" cm="1">
        <f t="array" ref="L469">IF(M469,M469-G469,NA)</f>
        <v>44552</v>
      </c>
      <c r="M469" s="10">
        <v>44552</v>
      </c>
      <c r="N469" s="9">
        <v>158.13851149999999</v>
      </c>
      <c r="O469" s="12">
        <f t="shared" si="124"/>
        <v>0</v>
      </c>
      <c r="P469" s="9">
        <f t="shared" si="135"/>
        <v>44552</v>
      </c>
      <c r="Q469" s="9">
        <f t="shared" si="125"/>
        <v>44552</v>
      </c>
      <c r="R469" s="2">
        <v>44552</v>
      </c>
      <c r="S469" s="1" t="s">
        <v>1</v>
      </c>
      <c r="T469" s="1" t="s">
        <v>5</v>
      </c>
      <c r="U469" s="11">
        <f t="shared" si="126"/>
        <v>0</v>
      </c>
      <c r="Y469" s="11">
        <f t="shared" si="127"/>
        <v>0</v>
      </c>
      <c r="AC469" s="11">
        <f t="shared" si="128"/>
        <v>0</v>
      </c>
      <c r="AG469" s="11">
        <f t="shared" si="129"/>
        <v>0</v>
      </c>
      <c r="AL469" s="3">
        <f t="shared" si="130"/>
        <v>0</v>
      </c>
      <c r="AM469" s="3">
        <f t="shared" si="131"/>
        <v>-44552</v>
      </c>
      <c r="AN469" s="9">
        <v>44552</v>
      </c>
      <c r="AO469" s="9">
        <f t="shared" si="132"/>
        <v>44552</v>
      </c>
      <c r="AP469" s="9">
        <f t="shared" si="133"/>
        <v>44552</v>
      </c>
      <c r="AQ469" s="3">
        <v>0</v>
      </c>
      <c r="AR469" s="3">
        <v>0</v>
      </c>
      <c r="AS469" s="9">
        <f t="shared" si="119"/>
        <v>3</v>
      </c>
      <c r="AT469" s="3">
        <v>27</v>
      </c>
      <c r="AU469" s="3" t="s">
        <v>16</v>
      </c>
      <c r="AV469" s="3">
        <v>1</v>
      </c>
      <c r="AW469" s="3" t="s">
        <v>19</v>
      </c>
      <c r="AX469" s="10">
        <v>44552</v>
      </c>
      <c r="AY469" s="9">
        <v>158.13851149999999</v>
      </c>
      <c r="AZ469" s="9">
        <v>2</v>
      </c>
      <c r="BA469" s="9">
        <f t="shared" si="134"/>
        <v>3</v>
      </c>
    </row>
    <row r="470" spans="1:53" x14ac:dyDescent="0.25">
      <c r="A470" s="1">
        <v>10444</v>
      </c>
      <c r="B470" s="1">
        <v>2</v>
      </c>
      <c r="C470" s="1">
        <v>1</v>
      </c>
      <c r="D470" s="1">
        <v>1</v>
      </c>
      <c r="E470" s="9">
        <f t="shared" si="120"/>
        <v>0</v>
      </c>
      <c r="I470" s="9">
        <f t="shared" si="121"/>
        <v>0</v>
      </c>
      <c r="J470" s="9">
        <f t="shared" si="122"/>
        <v>0</v>
      </c>
      <c r="K470" s="9">
        <f t="shared" si="123"/>
        <v>1</v>
      </c>
      <c r="L470" s="9" t="e" cm="1">
        <f t="array" ref="L470">IF(M470,M470-G470,NA)</f>
        <v>#NAME?</v>
      </c>
      <c r="M470" s="10"/>
      <c r="O470" s="12">
        <f t="shared" si="124"/>
        <v>44523</v>
      </c>
      <c r="P470" s="9">
        <f t="shared" si="135"/>
        <v>0</v>
      </c>
      <c r="Q470" s="9">
        <f t="shared" si="125"/>
        <v>-44523</v>
      </c>
      <c r="R470" s="2">
        <v>44554</v>
      </c>
      <c r="S470" s="1" t="s">
        <v>1</v>
      </c>
      <c r="T470" s="1" t="s">
        <v>5</v>
      </c>
      <c r="U470" s="11">
        <f t="shared" si="126"/>
        <v>0</v>
      </c>
      <c r="Y470" s="11">
        <f t="shared" si="127"/>
        <v>0</v>
      </c>
      <c r="AC470" s="11">
        <f t="shared" si="128"/>
        <v>0</v>
      </c>
      <c r="AG470" s="11">
        <f t="shared" si="129"/>
        <v>0</v>
      </c>
      <c r="AJ470" s="2">
        <v>44278</v>
      </c>
      <c r="AK470" s="2">
        <v>44523</v>
      </c>
      <c r="AL470" s="3">
        <f t="shared" si="130"/>
        <v>0</v>
      </c>
      <c r="AM470" s="3">
        <f t="shared" si="131"/>
        <v>44523</v>
      </c>
      <c r="AN470" s="9">
        <v>-44523</v>
      </c>
      <c r="AO470" s="9">
        <f t="shared" si="132"/>
        <v>-44278</v>
      </c>
      <c r="AP470" s="9">
        <f t="shared" si="133"/>
        <v>-44278</v>
      </c>
      <c r="AQ470" s="3">
        <v>1</v>
      </c>
      <c r="AR470" s="3">
        <v>1</v>
      </c>
      <c r="AS470" s="9">
        <f t="shared" si="119"/>
        <v>3</v>
      </c>
      <c r="AT470" s="3">
        <v>24</v>
      </c>
      <c r="AU470" s="3" t="s">
        <v>16</v>
      </c>
      <c r="AV470" s="3">
        <v>1</v>
      </c>
      <c r="AW470" s="3" t="s">
        <v>17</v>
      </c>
      <c r="AX470" s="10"/>
      <c r="AY470" s="9"/>
      <c r="AZ470" s="9"/>
      <c r="BA470" s="9">
        <f t="shared" si="134"/>
        <v>3</v>
      </c>
    </row>
    <row r="471" spans="1:53" x14ac:dyDescent="0.25">
      <c r="A471" s="1">
        <v>10445</v>
      </c>
      <c r="B471" s="1">
        <v>2</v>
      </c>
      <c r="C471" s="1">
        <v>1</v>
      </c>
      <c r="D471" s="1">
        <v>1</v>
      </c>
      <c r="E471" s="9">
        <f t="shared" si="120"/>
        <v>0</v>
      </c>
      <c r="I471" s="9">
        <f t="shared" si="121"/>
        <v>0</v>
      </c>
      <c r="J471" s="9">
        <f t="shared" si="122"/>
        <v>0</v>
      </c>
      <c r="K471" s="9">
        <f t="shared" si="123"/>
        <v>0</v>
      </c>
      <c r="L471" s="9" t="e" cm="1">
        <f t="array" ref="L471">IF(M471,M471-G471,NA)</f>
        <v>#NAME?</v>
      </c>
      <c r="M471" s="10"/>
      <c r="O471" s="12">
        <f t="shared" si="124"/>
        <v>44477</v>
      </c>
      <c r="P471" s="9">
        <f t="shared" si="135"/>
        <v>0</v>
      </c>
      <c r="Q471" s="9">
        <f t="shared" si="125"/>
        <v>-44477</v>
      </c>
      <c r="R471" s="2">
        <v>44558</v>
      </c>
      <c r="S471" s="1" t="s">
        <v>1</v>
      </c>
      <c r="T471" s="1" t="s">
        <v>5</v>
      </c>
      <c r="U471" s="11">
        <f t="shared" si="126"/>
        <v>0</v>
      </c>
      <c r="Y471" s="11">
        <f t="shared" si="127"/>
        <v>0</v>
      </c>
      <c r="AC471" s="11">
        <f t="shared" si="128"/>
        <v>0</v>
      </c>
      <c r="AG471" s="11">
        <f t="shared" si="129"/>
        <v>0</v>
      </c>
      <c r="AJ471" s="2">
        <v>44477</v>
      </c>
      <c r="AL471" s="3">
        <f t="shared" si="130"/>
        <v>0</v>
      </c>
      <c r="AM471" s="3">
        <f t="shared" si="131"/>
        <v>0</v>
      </c>
      <c r="AN471" s="9">
        <v>-44477</v>
      </c>
      <c r="AO471" s="9">
        <f t="shared" si="132"/>
        <v>-44477</v>
      </c>
      <c r="AP471" s="9">
        <f t="shared" si="133"/>
        <v>-44477</v>
      </c>
      <c r="AQ471" s="3">
        <v>1</v>
      </c>
      <c r="AR471" s="3">
        <v>1</v>
      </c>
      <c r="AS471" s="9">
        <f t="shared" si="119"/>
        <v>3</v>
      </c>
      <c r="AT471" s="3">
        <v>24</v>
      </c>
      <c r="AU471" s="3" t="s">
        <v>16</v>
      </c>
      <c r="AV471" s="3">
        <v>1</v>
      </c>
      <c r="AW471" s="3" t="s">
        <v>17</v>
      </c>
      <c r="AX471" s="10"/>
      <c r="AY471" s="9"/>
      <c r="AZ471" s="9"/>
      <c r="BA471" s="9">
        <f t="shared" si="134"/>
        <v>3</v>
      </c>
    </row>
    <row r="472" spans="1:53" x14ac:dyDescent="0.25">
      <c r="A472" s="1">
        <v>10446</v>
      </c>
      <c r="B472" s="1">
        <v>2</v>
      </c>
      <c r="C472" s="1">
        <v>1</v>
      </c>
      <c r="D472" s="1">
        <v>1</v>
      </c>
      <c r="E472" s="9">
        <f t="shared" si="120"/>
        <v>1</v>
      </c>
      <c r="F472" s="11" t="s">
        <v>2</v>
      </c>
      <c r="G472" s="10">
        <v>44558</v>
      </c>
      <c r="I472" s="9">
        <f t="shared" si="121"/>
        <v>0</v>
      </c>
      <c r="J472" s="9">
        <f t="shared" si="122"/>
        <v>0</v>
      </c>
      <c r="K472" s="9">
        <f t="shared" si="123"/>
        <v>0</v>
      </c>
      <c r="L472" s="9" t="e" cm="1">
        <f t="array" ref="L472">IF(M472,M472-G472,NA)</f>
        <v>#NAME?</v>
      </c>
      <c r="M472" s="10"/>
      <c r="O472" s="12">
        <f t="shared" si="124"/>
        <v>44244</v>
      </c>
      <c r="P472" s="9">
        <f t="shared" si="135"/>
        <v>0</v>
      </c>
      <c r="Q472" s="9">
        <f t="shared" si="125"/>
        <v>-44244</v>
      </c>
      <c r="R472" s="2">
        <v>44558</v>
      </c>
      <c r="S472" s="1" t="s">
        <v>2</v>
      </c>
      <c r="T472" s="1" t="s">
        <v>5</v>
      </c>
      <c r="U472" s="11">
        <f t="shared" si="126"/>
        <v>1</v>
      </c>
      <c r="Y472" s="11">
        <f t="shared" si="127"/>
        <v>0</v>
      </c>
      <c r="AC472" s="11">
        <f t="shared" si="128"/>
        <v>0</v>
      </c>
      <c r="AG472" s="11">
        <f t="shared" si="129"/>
        <v>0</v>
      </c>
      <c r="AJ472" s="2">
        <v>44244</v>
      </c>
      <c r="AL472" s="3">
        <f t="shared" si="130"/>
        <v>0</v>
      </c>
      <c r="AM472" s="3">
        <f t="shared" si="131"/>
        <v>0</v>
      </c>
      <c r="AN472" s="9">
        <v>-44244</v>
      </c>
      <c r="AO472" s="9">
        <f t="shared" si="132"/>
        <v>-44244</v>
      </c>
      <c r="AP472" s="9">
        <f t="shared" si="133"/>
        <v>-44244</v>
      </c>
      <c r="AQ472" s="3">
        <v>1</v>
      </c>
      <c r="AR472" s="3">
        <v>1</v>
      </c>
      <c r="AS472" s="9">
        <f t="shared" si="119"/>
        <v>3</v>
      </c>
      <c r="AT472" s="3">
        <v>46</v>
      </c>
      <c r="AU472" s="3" t="s">
        <v>16</v>
      </c>
      <c r="AV472" s="3">
        <v>1</v>
      </c>
      <c r="AW472" s="3" t="s">
        <v>17</v>
      </c>
      <c r="AX472" s="10"/>
      <c r="AY472" s="9"/>
      <c r="AZ472" s="9"/>
      <c r="BA472" s="9">
        <f t="shared" si="134"/>
        <v>3</v>
      </c>
    </row>
    <row r="473" spans="1:53" x14ac:dyDescent="0.25">
      <c r="A473" s="1">
        <v>10447</v>
      </c>
      <c r="B473" s="1">
        <v>2</v>
      </c>
      <c r="C473" s="1">
        <v>1</v>
      </c>
      <c r="D473" s="1">
        <v>1</v>
      </c>
      <c r="E473" s="9">
        <f t="shared" si="120"/>
        <v>1</v>
      </c>
      <c r="F473" s="11" t="s">
        <v>2</v>
      </c>
      <c r="G473" s="10">
        <v>44558</v>
      </c>
      <c r="I473" s="9">
        <f t="shared" si="121"/>
        <v>0</v>
      </c>
      <c r="J473" s="9">
        <f t="shared" si="122"/>
        <v>0</v>
      </c>
      <c r="K473" s="9">
        <f t="shared" si="123"/>
        <v>0</v>
      </c>
      <c r="L473" s="9" t="e" cm="1">
        <f t="array" ref="L473">IF(M473,M473-G473,NA)</f>
        <v>#NAME?</v>
      </c>
      <c r="M473" s="10"/>
      <c r="O473" s="12">
        <f t="shared" si="124"/>
        <v>0</v>
      </c>
      <c r="P473" s="9">
        <f t="shared" si="135"/>
        <v>0</v>
      </c>
      <c r="Q473" s="9">
        <f t="shared" si="125"/>
        <v>0</v>
      </c>
      <c r="R473" s="2">
        <v>44558</v>
      </c>
      <c r="S473" s="1" t="s">
        <v>2</v>
      </c>
      <c r="T473" s="1" t="s">
        <v>5</v>
      </c>
      <c r="U473" s="11">
        <f t="shared" si="126"/>
        <v>1</v>
      </c>
      <c r="Y473" s="11">
        <f t="shared" si="127"/>
        <v>0</v>
      </c>
      <c r="AC473" s="11">
        <f t="shared" si="128"/>
        <v>0</v>
      </c>
      <c r="AG473" s="11">
        <f t="shared" si="129"/>
        <v>0</v>
      </c>
      <c r="AL473" s="3">
        <f t="shared" si="130"/>
        <v>0</v>
      </c>
      <c r="AM473" s="3">
        <f t="shared" si="131"/>
        <v>0</v>
      </c>
      <c r="AN473" s="9">
        <v>0</v>
      </c>
      <c r="AO473" s="9">
        <f t="shared" si="132"/>
        <v>0</v>
      </c>
      <c r="AP473" s="9">
        <f t="shared" si="133"/>
        <v>0</v>
      </c>
      <c r="AQ473" s="3">
        <v>0</v>
      </c>
      <c r="AR473" s="3">
        <v>0</v>
      </c>
      <c r="AS473" s="9">
        <f t="shared" si="119"/>
        <v>3</v>
      </c>
      <c r="AT473" s="3">
        <v>28</v>
      </c>
      <c r="AU473" s="3" t="s">
        <v>16</v>
      </c>
      <c r="AV473" s="3">
        <v>1</v>
      </c>
      <c r="AW473" s="3" t="s">
        <v>19</v>
      </c>
      <c r="AX473" s="10"/>
      <c r="AY473" s="9"/>
      <c r="AZ473" s="9"/>
      <c r="BA473" s="9">
        <f t="shared" si="134"/>
        <v>3</v>
      </c>
    </row>
    <row r="474" spans="1:53" x14ac:dyDescent="0.25">
      <c r="A474" s="1">
        <v>10448</v>
      </c>
      <c r="B474" s="1">
        <v>2</v>
      </c>
      <c r="C474" s="1">
        <v>1</v>
      </c>
      <c r="D474" s="1">
        <v>1</v>
      </c>
      <c r="E474" s="9">
        <f t="shared" si="120"/>
        <v>0</v>
      </c>
      <c r="I474" s="9">
        <f t="shared" si="121"/>
        <v>0</v>
      </c>
      <c r="J474" s="9">
        <f t="shared" si="122"/>
        <v>0</v>
      </c>
      <c r="K474" s="9">
        <f t="shared" si="123"/>
        <v>0</v>
      </c>
      <c r="L474" s="9" t="e" cm="1">
        <f t="array" ref="L474">IF(M474,M474-G474,NA)</f>
        <v>#NAME?</v>
      </c>
      <c r="M474" s="10"/>
      <c r="O474" s="12">
        <f t="shared" si="124"/>
        <v>44392</v>
      </c>
      <c r="P474" s="9">
        <f t="shared" si="135"/>
        <v>0</v>
      </c>
      <c r="Q474" s="9">
        <f t="shared" si="125"/>
        <v>-44392</v>
      </c>
      <c r="R474" s="2">
        <v>44560</v>
      </c>
      <c r="S474" s="1" t="s">
        <v>1</v>
      </c>
      <c r="T474" s="1" t="s">
        <v>5</v>
      </c>
      <c r="U474" s="11">
        <f t="shared" si="126"/>
        <v>0</v>
      </c>
      <c r="Y474" s="11">
        <f t="shared" si="127"/>
        <v>0</v>
      </c>
      <c r="AC474" s="11">
        <f t="shared" si="128"/>
        <v>0</v>
      </c>
      <c r="AG474" s="11">
        <f t="shared" si="129"/>
        <v>0</v>
      </c>
      <c r="AJ474" s="2">
        <v>44392</v>
      </c>
      <c r="AL474" s="3">
        <f t="shared" si="130"/>
        <v>0</v>
      </c>
      <c r="AM474" s="3">
        <f t="shared" si="131"/>
        <v>0</v>
      </c>
      <c r="AN474" s="9">
        <v>-44392</v>
      </c>
      <c r="AO474" s="9">
        <f t="shared" si="132"/>
        <v>-44392</v>
      </c>
      <c r="AP474" s="9">
        <f t="shared" si="133"/>
        <v>-44392</v>
      </c>
      <c r="AQ474" s="3">
        <v>1</v>
      </c>
      <c r="AR474" s="3">
        <v>1</v>
      </c>
      <c r="AS474" s="9">
        <f t="shared" si="119"/>
        <v>3</v>
      </c>
      <c r="AT474" s="3">
        <v>41</v>
      </c>
      <c r="AU474" s="3" t="s">
        <v>16</v>
      </c>
      <c r="AV474" s="3">
        <v>1</v>
      </c>
      <c r="AW474" s="3" t="s">
        <v>17</v>
      </c>
      <c r="AX474" s="10"/>
      <c r="AY474" s="9"/>
      <c r="AZ474" s="9"/>
      <c r="BA474" s="9">
        <f t="shared" si="134"/>
        <v>3</v>
      </c>
    </row>
    <row r="475" spans="1:53" x14ac:dyDescent="0.25">
      <c r="A475" s="1">
        <v>20003</v>
      </c>
      <c r="B475" s="1">
        <v>2</v>
      </c>
      <c r="C475" s="1">
        <v>2</v>
      </c>
      <c r="D475" s="1">
        <v>1</v>
      </c>
      <c r="E475" s="9">
        <f t="shared" si="120"/>
        <v>1</v>
      </c>
      <c r="F475" s="11" t="s">
        <v>2</v>
      </c>
      <c r="G475" s="10">
        <v>44560</v>
      </c>
      <c r="I475" s="9">
        <f t="shared" si="121"/>
        <v>0</v>
      </c>
      <c r="J475" s="9">
        <f t="shared" si="122"/>
        <v>0</v>
      </c>
      <c r="K475" s="9">
        <f t="shared" si="123"/>
        <v>1</v>
      </c>
      <c r="L475" s="9" t="e" cm="1">
        <f t="array" ref="L475">IF(M475,M475-G475,NA)</f>
        <v>#NAME?</v>
      </c>
      <c r="M475" s="10"/>
      <c r="O475" s="12">
        <f t="shared" si="124"/>
        <v>44480</v>
      </c>
      <c r="P475" s="9">
        <f t="shared" si="135"/>
        <v>0</v>
      </c>
      <c r="Q475" s="9">
        <f t="shared" si="125"/>
        <v>-44480</v>
      </c>
      <c r="R475" s="2">
        <v>44560</v>
      </c>
      <c r="S475" s="1" t="s">
        <v>2</v>
      </c>
      <c r="T475" s="1" t="s">
        <v>5</v>
      </c>
      <c r="U475" s="11">
        <f t="shared" si="126"/>
        <v>1</v>
      </c>
      <c r="Y475" s="11">
        <f t="shared" si="127"/>
        <v>0</v>
      </c>
      <c r="AC475" s="11">
        <f t="shared" si="128"/>
        <v>0</v>
      </c>
      <c r="AG475" s="11">
        <f t="shared" si="129"/>
        <v>0</v>
      </c>
      <c r="AJ475" s="2">
        <v>44270</v>
      </c>
      <c r="AK475" s="2">
        <v>44480</v>
      </c>
      <c r="AL475" s="3">
        <f t="shared" si="130"/>
        <v>0</v>
      </c>
      <c r="AM475" s="3">
        <f t="shared" si="131"/>
        <v>44480</v>
      </c>
      <c r="AN475" s="9">
        <v>-44480</v>
      </c>
      <c r="AO475" s="9">
        <f t="shared" si="132"/>
        <v>-44270</v>
      </c>
      <c r="AP475" s="9">
        <f t="shared" si="133"/>
        <v>-44270</v>
      </c>
      <c r="AQ475" s="1">
        <v>1</v>
      </c>
      <c r="AR475" s="1">
        <v>1</v>
      </c>
      <c r="AS475" s="9">
        <f t="shared" si="119"/>
        <v>3</v>
      </c>
      <c r="AT475" s="3">
        <v>36</v>
      </c>
      <c r="AU475" s="3" t="s">
        <v>16</v>
      </c>
      <c r="AV475" s="3">
        <v>1</v>
      </c>
      <c r="AW475" s="3" t="s">
        <v>19</v>
      </c>
      <c r="AX475" s="10"/>
      <c r="AY475" s="9"/>
      <c r="AZ475" s="9"/>
      <c r="BA475" s="9">
        <f t="shared" si="134"/>
        <v>3</v>
      </c>
    </row>
    <row r="476" spans="1:53" x14ac:dyDescent="0.25">
      <c r="A476" s="1">
        <v>20004</v>
      </c>
      <c r="B476" s="1">
        <v>2</v>
      </c>
      <c r="C476" s="1">
        <v>2</v>
      </c>
      <c r="D476" s="1">
        <v>1</v>
      </c>
      <c r="E476" s="9">
        <f t="shared" si="120"/>
        <v>1</v>
      </c>
      <c r="F476" s="11" t="s">
        <v>2</v>
      </c>
      <c r="G476" s="10">
        <v>44559</v>
      </c>
      <c r="I476" s="9">
        <f t="shared" si="121"/>
        <v>0</v>
      </c>
      <c r="J476" s="9">
        <f t="shared" si="122"/>
        <v>1</v>
      </c>
      <c r="K476" s="9">
        <f t="shared" si="123"/>
        <v>0</v>
      </c>
      <c r="L476" s="9" t="e" cm="1">
        <f t="array" ref="L476">IF(M476,M476-G476,NA)</f>
        <v>#NAME?</v>
      </c>
      <c r="M476" s="10"/>
      <c r="O476" s="12">
        <f t="shared" si="124"/>
        <v>44454</v>
      </c>
      <c r="P476" s="9">
        <f t="shared" si="135"/>
        <v>-43992</v>
      </c>
      <c r="Q476" s="9">
        <f t="shared" si="125"/>
        <v>-44454</v>
      </c>
      <c r="R476" s="2">
        <v>44559</v>
      </c>
      <c r="S476" s="1" t="s">
        <v>2</v>
      </c>
      <c r="T476" s="1" t="s">
        <v>5</v>
      </c>
      <c r="U476" s="11">
        <f t="shared" si="126"/>
        <v>1</v>
      </c>
      <c r="Y476" s="11">
        <f t="shared" si="127"/>
        <v>0</v>
      </c>
      <c r="AC476" s="11">
        <f t="shared" si="128"/>
        <v>0</v>
      </c>
      <c r="AG476" s="11">
        <f t="shared" si="129"/>
        <v>0</v>
      </c>
      <c r="AH476" s="2">
        <v>43992</v>
      </c>
      <c r="AJ476" s="2">
        <v>44454</v>
      </c>
      <c r="AL476" s="3">
        <f t="shared" si="130"/>
        <v>0</v>
      </c>
      <c r="AM476" s="3">
        <f t="shared" si="131"/>
        <v>0</v>
      </c>
      <c r="AN476" s="9">
        <v>-44454</v>
      </c>
      <c r="AO476" s="9">
        <f t="shared" si="132"/>
        <v>-44454</v>
      </c>
      <c r="AP476" s="9">
        <f t="shared" si="133"/>
        <v>-44454</v>
      </c>
      <c r="AQ476" s="1">
        <v>1</v>
      </c>
      <c r="AR476" s="1">
        <v>1</v>
      </c>
      <c r="AS476" s="9">
        <f t="shared" si="119"/>
        <v>3</v>
      </c>
      <c r="AT476" s="3">
        <v>29</v>
      </c>
      <c r="AU476" s="3" t="s">
        <v>16</v>
      </c>
      <c r="AV476" s="3">
        <v>1</v>
      </c>
      <c r="AW476" s="3" t="s">
        <v>17</v>
      </c>
      <c r="AX476" s="10"/>
      <c r="AY476" s="9"/>
      <c r="AZ476" s="9"/>
      <c r="BA476" s="9">
        <f t="shared" si="134"/>
        <v>3</v>
      </c>
    </row>
    <row r="477" spans="1:53" x14ac:dyDescent="0.25">
      <c r="A477" s="1">
        <v>20005</v>
      </c>
      <c r="B477" s="1">
        <v>2</v>
      </c>
      <c r="C477" s="1">
        <v>2</v>
      </c>
      <c r="D477" s="1">
        <v>1</v>
      </c>
      <c r="E477" s="9">
        <f t="shared" si="120"/>
        <v>1</v>
      </c>
      <c r="F477" s="11" t="s">
        <v>2</v>
      </c>
      <c r="G477" s="10">
        <v>44545</v>
      </c>
      <c r="I477" s="9">
        <f t="shared" si="121"/>
        <v>0</v>
      </c>
      <c r="J477" s="9">
        <f t="shared" si="122"/>
        <v>0</v>
      </c>
      <c r="K477" s="9">
        <f t="shared" si="123"/>
        <v>1</v>
      </c>
      <c r="L477" s="9" t="e" cm="1">
        <f t="array" ref="L477">IF(M477,M477-G477,NA)</f>
        <v>#NAME?</v>
      </c>
      <c r="M477" s="10"/>
      <c r="O477" s="12">
        <f t="shared" si="124"/>
        <v>44515</v>
      </c>
      <c r="P477" s="9">
        <f t="shared" si="135"/>
        <v>0</v>
      </c>
      <c r="Q477" s="9">
        <f t="shared" si="125"/>
        <v>-44515</v>
      </c>
      <c r="R477" s="2">
        <v>44545</v>
      </c>
      <c r="S477" s="1" t="s">
        <v>2</v>
      </c>
      <c r="T477" s="1" t="s">
        <v>5</v>
      </c>
      <c r="U477" s="11">
        <f t="shared" si="126"/>
        <v>1</v>
      </c>
      <c r="Y477" s="11">
        <f t="shared" si="127"/>
        <v>0</v>
      </c>
      <c r="AC477" s="11">
        <f t="shared" si="128"/>
        <v>0</v>
      </c>
      <c r="AG477" s="11">
        <f t="shared" si="129"/>
        <v>0</v>
      </c>
      <c r="AJ477" s="2">
        <v>44334</v>
      </c>
      <c r="AK477" s="2">
        <v>44515</v>
      </c>
      <c r="AL477" s="3">
        <f t="shared" si="130"/>
        <v>0</v>
      </c>
      <c r="AM477" s="3">
        <f t="shared" si="131"/>
        <v>44515</v>
      </c>
      <c r="AN477" s="9">
        <v>-44515</v>
      </c>
      <c r="AO477" s="9">
        <f t="shared" si="132"/>
        <v>-44334</v>
      </c>
      <c r="AP477" s="9">
        <f t="shared" si="133"/>
        <v>-44334</v>
      </c>
      <c r="AQ477" s="1">
        <v>2</v>
      </c>
      <c r="AR477" s="1">
        <v>3</v>
      </c>
      <c r="AS477" s="9">
        <f t="shared" si="119"/>
        <v>3</v>
      </c>
      <c r="AT477" s="3">
        <v>41</v>
      </c>
      <c r="AU477" s="3" t="s">
        <v>16</v>
      </c>
      <c r="AV477" s="3">
        <v>1</v>
      </c>
      <c r="AW477" s="3" t="s">
        <v>19</v>
      </c>
      <c r="AX477" s="10"/>
      <c r="AY477" s="9"/>
      <c r="AZ477" s="9"/>
      <c r="BA477" s="9">
        <f t="shared" si="134"/>
        <v>3</v>
      </c>
    </row>
    <row r="478" spans="1:53" x14ac:dyDescent="0.25">
      <c r="A478" s="1">
        <v>20006</v>
      </c>
      <c r="B478" s="1">
        <v>2</v>
      </c>
      <c r="C478" s="1">
        <v>2</v>
      </c>
      <c r="D478" s="1">
        <v>1</v>
      </c>
      <c r="E478" s="9">
        <f t="shared" si="120"/>
        <v>0</v>
      </c>
      <c r="I478" s="9">
        <f t="shared" si="121"/>
        <v>0</v>
      </c>
      <c r="J478" s="9">
        <f t="shared" si="122"/>
        <v>0</v>
      </c>
      <c r="K478" s="9">
        <f t="shared" si="123"/>
        <v>0</v>
      </c>
      <c r="L478" s="9" t="e" cm="1">
        <f t="array" ref="L478">IF(M478,M478-G478,NA)</f>
        <v>#NAME?</v>
      </c>
      <c r="M478" s="10"/>
      <c r="O478" s="12">
        <f t="shared" si="124"/>
        <v>44270</v>
      </c>
      <c r="P478" s="9">
        <f t="shared" si="135"/>
        <v>0</v>
      </c>
      <c r="Q478" s="9">
        <f t="shared" si="125"/>
        <v>-44270</v>
      </c>
      <c r="R478" s="2">
        <v>44553</v>
      </c>
      <c r="S478" s="1" t="s">
        <v>1</v>
      </c>
      <c r="T478" s="1" t="s">
        <v>5</v>
      </c>
      <c r="U478" s="11">
        <f t="shared" si="126"/>
        <v>0</v>
      </c>
      <c r="Y478" s="11">
        <f t="shared" si="127"/>
        <v>0</v>
      </c>
      <c r="AC478" s="11">
        <f t="shared" si="128"/>
        <v>0</v>
      </c>
      <c r="AG478" s="11">
        <f t="shared" si="129"/>
        <v>0</v>
      </c>
      <c r="AJ478" s="2">
        <v>44270</v>
      </c>
      <c r="AL478" s="3">
        <f t="shared" si="130"/>
        <v>0</v>
      </c>
      <c r="AM478" s="3">
        <f t="shared" si="131"/>
        <v>0</v>
      </c>
      <c r="AN478" s="9">
        <v>-44270</v>
      </c>
      <c r="AO478" s="9">
        <f t="shared" si="132"/>
        <v>-44270</v>
      </c>
      <c r="AP478" s="9">
        <f t="shared" si="133"/>
        <v>-44270</v>
      </c>
      <c r="AQ478" s="1">
        <v>1</v>
      </c>
      <c r="AR478" s="1">
        <v>1</v>
      </c>
      <c r="AS478" s="9">
        <f t="shared" si="119"/>
        <v>3</v>
      </c>
      <c r="AT478" s="3">
        <v>52</v>
      </c>
      <c r="AU478" s="3" t="s">
        <v>16</v>
      </c>
      <c r="AV478" s="3">
        <v>1</v>
      </c>
      <c r="AW478" s="3" t="s">
        <v>17</v>
      </c>
      <c r="AX478" s="10"/>
      <c r="AY478" s="9"/>
      <c r="AZ478" s="9"/>
      <c r="BA478" s="9">
        <f t="shared" si="134"/>
        <v>3</v>
      </c>
    </row>
    <row r="479" spans="1:53" x14ac:dyDescent="0.25">
      <c r="A479" s="1">
        <v>20007</v>
      </c>
      <c r="B479" s="1">
        <v>2</v>
      </c>
      <c r="C479" s="1">
        <v>2</v>
      </c>
      <c r="D479" s="1">
        <v>1</v>
      </c>
      <c r="E479" s="9">
        <f t="shared" si="120"/>
        <v>1</v>
      </c>
      <c r="F479" s="11" t="s">
        <v>2</v>
      </c>
      <c r="G479" s="10">
        <v>44561</v>
      </c>
      <c r="I479" s="9">
        <f t="shared" si="121"/>
        <v>0</v>
      </c>
      <c r="J479" s="9">
        <f t="shared" si="122"/>
        <v>0</v>
      </c>
      <c r="K479" s="9">
        <f t="shared" si="123"/>
        <v>0</v>
      </c>
      <c r="L479" s="9" t="e" cm="1">
        <f t="array" ref="L479">IF(M479,M479-G479,NA)</f>
        <v>#NAME?</v>
      </c>
      <c r="M479" s="10"/>
      <c r="O479" s="12">
        <f t="shared" si="124"/>
        <v>44281</v>
      </c>
      <c r="P479" s="9">
        <f t="shared" si="135"/>
        <v>0</v>
      </c>
      <c r="Q479" s="9">
        <f t="shared" si="125"/>
        <v>-44281</v>
      </c>
      <c r="R479" s="2">
        <v>44561</v>
      </c>
      <c r="S479" s="1" t="s">
        <v>2</v>
      </c>
      <c r="T479" s="1" t="s">
        <v>5</v>
      </c>
      <c r="U479" s="11">
        <f t="shared" si="126"/>
        <v>1</v>
      </c>
      <c r="Y479" s="11">
        <f t="shared" si="127"/>
        <v>0</v>
      </c>
      <c r="AC479" s="11">
        <f t="shared" si="128"/>
        <v>0</v>
      </c>
      <c r="AG479" s="11">
        <f t="shared" si="129"/>
        <v>0</v>
      </c>
      <c r="AJ479" s="2">
        <v>44281</v>
      </c>
      <c r="AL479" s="3">
        <f t="shared" si="130"/>
        <v>0</v>
      </c>
      <c r="AM479" s="3">
        <f t="shared" si="131"/>
        <v>0</v>
      </c>
      <c r="AN479" s="9">
        <v>-44281</v>
      </c>
      <c r="AO479" s="9">
        <f t="shared" si="132"/>
        <v>-44281</v>
      </c>
      <c r="AP479" s="9">
        <f t="shared" si="133"/>
        <v>-44281</v>
      </c>
      <c r="AQ479" s="1">
        <v>1</v>
      </c>
      <c r="AR479" s="1">
        <v>1</v>
      </c>
      <c r="AS479" s="9">
        <f t="shared" si="119"/>
        <v>3</v>
      </c>
      <c r="AT479" s="3">
        <v>39</v>
      </c>
      <c r="AU479" s="3" t="s">
        <v>16</v>
      </c>
      <c r="AV479" s="3">
        <v>1</v>
      </c>
      <c r="AW479" s="3" t="s">
        <v>17</v>
      </c>
      <c r="AX479" s="10"/>
      <c r="AY479" s="9"/>
      <c r="AZ479" s="9"/>
      <c r="BA479" s="9">
        <f t="shared" si="134"/>
        <v>3</v>
      </c>
    </row>
    <row r="480" spans="1:53" x14ac:dyDescent="0.25">
      <c r="A480" s="1">
        <v>20013</v>
      </c>
      <c r="B480" s="1">
        <v>2</v>
      </c>
      <c r="C480" s="1">
        <v>2</v>
      </c>
      <c r="D480" s="1">
        <v>1</v>
      </c>
      <c r="E480" s="9">
        <f t="shared" si="120"/>
        <v>0</v>
      </c>
      <c r="I480" s="9">
        <f t="shared" si="121"/>
        <v>0</v>
      </c>
      <c r="J480" s="9">
        <f t="shared" si="122"/>
        <v>0</v>
      </c>
      <c r="K480" s="9">
        <f t="shared" si="123"/>
        <v>0</v>
      </c>
      <c r="L480" s="9" t="e" cm="1">
        <f t="array" ref="L480">IF(M480,M480-G480,NA)</f>
        <v>#NAME?</v>
      </c>
      <c r="M480" s="10"/>
      <c r="O480" s="12">
        <f t="shared" si="124"/>
        <v>44301</v>
      </c>
      <c r="P480" s="9">
        <f t="shared" si="135"/>
        <v>0</v>
      </c>
      <c r="Q480" s="9">
        <f t="shared" si="125"/>
        <v>-44301</v>
      </c>
      <c r="R480" s="2">
        <v>44547</v>
      </c>
      <c r="S480" s="1" t="s">
        <v>1</v>
      </c>
      <c r="T480" s="1" t="s">
        <v>5</v>
      </c>
      <c r="U480" s="11">
        <f t="shared" si="126"/>
        <v>0</v>
      </c>
      <c r="Y480" s="11">
        <f t="shared" si="127"/>
        <v>0</v>
      </c>
      <c r="AC480" s="11">
        <f t="shared" si="128"/>
        <v>0</v>
      </c>
      <c r="AG480" s="11">
        <f t="shared" si="129"/>
        <v>0</v>
      </c>
      <c r="AJ480" s="2">
        <v>44301</v>
      </c>
      <c r="AL480" s="3">
        <f t="shared" si="130"/>
        <v>0</v>
      </c>
      <c r="AM480" s="3">
        <f t="shared" si="131"/>
        <v>0</v>
      </c>
      <c r="AN480" s="9">
        <v>-44301</v>
      </c>
      <c r="AO480" s="9">
        <f t="shared" si="132"/>
        <v>-44301</v>
      </c>
      <c r="AP480" s="9">
        <f t="shared" si="133"/>
        <v>-44301</v>
      </c>
      <c r="AQ480" s="1">
        <v>1</v>
      </c>
      <c r="AR480" s="1">
        <v>1</v>
      </c>
      <c r="AS480" s="9">
        <f t="shared" si="119"/>
        <v>3</v>
      </c>
      <c r="AT480" s="3">
        <v>39</v>
      </c>
      <c r="AU480" s="3" t="s">
        <v>16</v>
      </c>
      <c r="AV480" s="3">
        <v>1</v>
      </c>
      <c r="AW480" s="3" t="s">
        <v>17</v>
      </c>
      <c r="AX480" s="10"/>
      <c r="AY480" s="9"/>
      <c r="AZ480" s="9"/>
      <c r="BA480" s="9">
        <f t="shared" si="134"/>
        <v>3</v>
      </c>
    </row>
    <row r="481" spans="1:53" ht="15" x14ac:dyDescent="0.25">
      <c r="A481" s="1">
        <v>20015</v>
      </c>
      <c r="B481" s="1">
        <v>2</v>
      </c>
      <c r="C481" s="1">
        <v>2</v>
      </c>
      <c r="D481" s="1">
        <v>1</v>
      </c>
      <c r="E481" s="9">
        <f t="shared" si="120"/>
        <v>0</v>
      </c>
      <c r="I481" s="9">
        <f t="shared" si="121"/>
        <v>0</v>
      </c>
      <c r="J481" s="9">
        <f t="shared" si="122"/>
        <v>1</v>
      </c>
      <c r="K481" s="9">
        <f t="shared" si="123"/>
        <v>1</v>
      </c>
      <c r="L481" s="9" t="e" cm="1">
        <f t="array" ref="L481">IF(M481,M481-G481,NA)</f>
        <v>#NAME?</v>
      </c>
      <c r="M481" s="10"/>
      <c r="O481" s="12">
        <f t="shared" si="124"/>
        <v>44529</v>
      </c>
      <c r="P481" s="9">
        <f t="shared" si="135"/>
        <v>-43864</v>
      </c>
      <c r="Q481" s="9">
        <f t="shared" si="125"/>
        <v>-44529</v>
      </c>
      <c r="R481" s="2">
        <v>44551</v>
      </c>
      <c r="S481" s="1" t="s">
        <v>1</v>
      </c>
      <c r="T481" s="1" t="s">
        <v>5</v>
      </c>
      <c r="U481" s="11">
        <f t="shared" si="126"/>
        <v>0</v>
      </c>
      <c r="Y481" s="11">
        <f t="shared" si="127"/>
        <v>0</v>
      </c>
      <c r="AC481" s="11">
        <f t="shared" si="128"/>
        <v>0</v>
      </c>
      <c r="AG481" s="11">
        <f t="shared" si="129"/>
        <v>0</v>
      </c>
      <c r="AH481" s="2">
        <v>43864</v>
      </c>
      <c r="AJ481" s="2">
        <v>44270</v>
      </c>
      <c r="AK481" s="2">
        <v>44529</v>
      </c>
      <c r="AL481" s="3">
        <f t="shared" si="130"/>
        <v>0</v>
      </c>
      <c r="AM481" s="3">
        <f t="shared" si="131"/>
        <v>44529</v>
      </c>
      <c r="AN481" s="9">
        <v>-44529</v>
      </c>
      <c r="AO481" s="9">
        <f t="shared" si="132"/>
        <v>-44270</v>
      </c>
      <c r="AP481" s="9">
        <f t="shared" si="133"/>
        <v>-44270</v>
      </c>
      <c r="AQ481" s="1">
        <v>1</v>
      </c>
      <c r="AR481" s="1">
        <v>1</v>
      </c>
      <c r="AS481" s="9">
        <f t="shared" si="119"/>
        <v>3</v>
      </c>
      <c r="AT481" s="4">
        <v>38</v>
      </c>
      <c r="AU481" s="3" t="s">
        <v>16</v>
      </c>
      <c r="AV481" s="3">
        <v>1</v>
      </c>
      <c r="AW481" s="4" t="s">
        <v>17</v>
      </c>
      <c r="AX481" s="10"/>
      <c r="AY481" s="9"/>
      <c r="AZ481" s="9"/>
      <c r="BA481" s="9">
        <f t="shared" si="134"/>
        <v>3</v>
      </c>
    </row>
    <row r="482" spans="1:53" x14ac:dyDescent="0.25">
      <c r="A482" s="1">
        <v>20016</v>
      </c>
      <c r="B482" s="1">
        <v>2</v>
      </c>
      <c r="C482" s="1">
        <v>2</v>
      </c>
      <c r="D482" s="1">
        <v>1</v>
      </c>
      <c r="E482" s="9">
        <f t="shared" si="120"/>
        <v>0</v>
      </c>
      <c r="I482" s="9">
        <f t="shared" si="121"/>
        <v>0</v>
      </c>
      <c r="J482" s="9">
        <f t="shared" si="122"/>
        <v>1</v>
      </c>
      <c r="K482" s="9">
        <f t="shared" si="123"/>
        <v>1</v>
      </c>
      <c r="L482" s="9" t="e" cm="1">
        <f t="array" ref="L482">IF(M482,M482-G482,NA)</f>
        <v>#NAME?</v>
      </c>
      <c r="M482" s="10"/>
      <c r="O482" s="12">
        <f t="shared" si="124"/>
        <v>44543</v>
      </c>
      <c r="P482" s="9">
        <f t="shared" si="135"/>
        <v>-44204</v>
      </c>
      <c r="Q482" s="9">
        <f t="shared" si="125"/>
        <v>-44543</v>
      </c>
      <c r="R482" s="2">
        <v>44554</v>
      </c>
      <c r="S482" s="1" t="s">
        <v>1</v>
      </c>
      <c r="T482" s="1" t="s">
        <v>5</v>
      </c>
      <c r="U482" s="11">
        <f t="shared" si="126"/>
        <v>0</v>
      </c>
      <c r="Y482" s="11">
        <f t="shared" si="127"/>
        <v>0</v>
      </c>
      <c r="AC482" s="11">
        <f t="shared" si="128"/>
        <v>0</v>
      </c>
      <c r="AG482" s="11">
        <f t="shared" si="129"/>
        <v>0</v>
      </c>
      <c r="AH482" s="2">
        <v>44204</v>
      </c>
      <c r="AJ482" s="2">
        <v>44513</v>
      </c>
      <c r="AK482" s="2">
        <v>44543</v>
      </c>
      <c r="AL482" s="3">
        <f t="shared" si="130"/>
        <v>0</v>
      </c>
      <c r="AM482" s="3">
        <f t="shared" si="131"/>
        <v>44543</v>
      </c>
      <c r="AN482" s="9">
        <v>-44543</v>
      </c>
      <c r="AO482" s="9">
        <f t="shared" si="132"/>
        <v>-44513</v>
      </c>
      <c r="AP482" s="9">
        <f t="shared" si="133"/>
        <v>-44513</v>
      </c>
      <c r="AQ482" s="1">
        <v>2</v>
      </c>
      <c r="AR482" s="1">
        <v>2</v>
      </c>
      <c r="AS482" s="9">
        <f t="shared" si="119"/>
        <v>3</v>
      </c>
      <c r="AT482" s="3">
        <v>43</v>
      </c>
      <c r="AU482" s="3" t="s">
        <v>16</v>
      </c>
      <c r="AV482" s="3">
        <v>1</v>
      </c>
      <c r="AW482" s="3" t="s">
        <v>17</v>
      </c>
      <c r="AX482" s="10"/>
      <c r="AY482" s="9"/>
      <c r="AZ482" s="9"/>
      <c r="BA482" s="9">
        <f t="shared" si="134"/>
        <v>3</v>
      </c>
    </row>
    <row r="483" spans="1:53" x14ac:dyDescent="0.25">
      <c r="A483" s="1">
        <v>20017</v>
      </c>
      <c r="B483" s="1">
        <v>2</v>
      </c>
      <c r="C483" s="1">
        <v>2</v>
      </c>
      <c r="D483" s="1">
        <v>1</v>
      </c>
      <c r="E483" s="9">
        <f t="shared" si="120"/>
        <v>1</v>
      </c>
      <c r="F483" s="11" t="s">
        <v>2</v>
      </c>
      <c r="G483" s="10">
        <v>44545</v>
      </c>
      <c r="I483" s="9">
        <f t="shared" si="121"/>
        <v>0</v>
      </c>
      <c r="J483" s="9">
        <f t="shared" si="122"/>
        <v>0</v>
      </c>
      <c r="K483" s="9">
        <f t="shared" si="123"/>
        <v>0</v>
      </c>
      <c r="L483" s="9" t="e" cm="1">
        <f t="array" ref="L483">IF(M483,M483-G483,NA)</f>
        <v>#NAME?</v>
      </c>
      <c r="M483" s="10"/>
      <c r="O483" s="12">
        <f t="shared" si="124"/>
        <v>44298</v>
      </c>
      <c r="P483" s="9">
        <f t="shared" si="135"/>
        <v>0</v>
      </c>
      <c r="Q483" s="9">
        <f t="shared" si="125"/>
        <v>-44298</v>
      </c>
      <c r="R483" s="2">
        <v>44545</v>
      </c>
      <c r="S483" s="1" t="s">
        <v>2</v>
      </c>
      <c r="T483" s="1" t="s">
        <v>5</v>
      </c>
      <c r="U483" s="11">
        <f t="shared" si="126"/>
        <v>1</v>
      </c>
      <c r="Y483" s="11">
        <f t="shared" si="127"/>
        <v>0</v>
      </c>
      <c r="AC483" s="11">
        <f t="shared" si="128"/>
        <v>0</v>
      </c>
      <c r="AG483" s="11">
        <f t="shared" si="129"/>
        <v>0</v>
      </c>
      <c r="AJ483" s="2">
        <v>44298</v>
      </c>
      <c r="AL483" s="3">
        <f t="shared" si="130"/>
        <v>0</v>
      </c>
      <c r="AM483" s="3">
        <f t="shared" si="131"/>
        <v>0</v>
      </c>
      <c r="AN483" s="9">
        <v>-44298</v>
      </c>
      <c r="AO483" s="9">
        <f t="shared" si="132"/>
        <v>-44298</v>
      </c>
      <c r="AP483" s="9">
        <f t="shared" si="133"/>
        <v>-44298</v>
      </c>
      <c r="AQ483" s="1">
        <v>1</v>
      </c>
      <c r="AR483" s="1">
        <v>1</v>
      </c>
      <c r="AS483" s="9">
        <f t="shared" si="119"/>
        <v>3</v>
      </c>
      <c r="AT483" s="3">
        <v>31</v>
      </c>
      <c r="AU483" s="3" t="s">
        <v>16</v>
      </c>
      <c r="AV483" s="3">
        <v>1</v>
      </c>
      <c r="AW483" s="3" t="s">
        <v>17</v>
      </c>
      <c r="AX483" s="10"/>
      <c r="AY483" s="9"/>
      <c r="AZ483" s="9"/>
      <c r="BA483" s="9">
        <f t="shared" si="134"/>
        <v>3</v>
      </c>
    </row>
    <row r="484" spans="1:53" ht="15" x14ac:dyDescent="0.25">
      <c r="A484" s="1">
        <v>20020</v>
      </c>
      <c r="B484" s="1">
        <v>2</v>
      </c>
      <c r="C484" s="1">
        <v>2</v>
      </c>
      <c r="D484" s="1">
        <v>1</v>
      </c>
      <c r="E484" s="9">
        <f t="shared" si="120"/>
        <v>1</v>
      </c>
      <c r="F484" s="11" t="s">
        <v>2</v>
      </c>
      <c r="G484" s="10">
        <f>R484</f>
        <v>44551</v>
      </c>
      <c r="I484" s="9">
        <f t="shared" si="121"/>
        <v>0</v>
      </c>
      <c r="J484" s="9">
        <f t="shared" si="122"/>
        <v>1</v>
      </c>
      <c r="K484" s="9">
        <f t="shared" si="123"/>
        <v>0</v>
      </c>
      <c r="L484" s="9" t="e" cm="1">
        <f t="array" ref="L484">IF(M484,M484-G484,NA)</f>
        <v>#NAME?</v>
      </c>
      <c r="M484" s="10"/>
      <c r="O484" s="12">
        <f t="shared" si="124"/>
        <v>44259</v>
      </c>
      <c r="P484" s="9">
        <f t="shared" si="135"/>
        <v>-44247</v>
      </c>
      <c r="Q484" s="9">
        <f t="shared" si="125"/>
        <v>-44259</v>
      </c>
      <c r="R484" s="2">
        <v>44551</v>
      </c>
      <c r="S484" s="1" t="s">
        <v>2</v>
      </c>
      <c r="T484" s="1" t="s">
        <v>5</v>
      </c>
      <c r="U484" s="11">
        <f t="shared" si="126"/>
        <v>1</v>
      </c>
      <c r="Y484" s="11">
        <f t="shared" si="127"/>
        <v>0</v>
      </c>
      <c r="AC484" s="11">
        <f t="shared" si="128"/>
        <v>0</v>
      </c>
      <c r="AG484" s="11">
        <f t="shared" si="129"/>
        <v>0</v>
      </c>
      <c r="AH484" s="2">
        <v>44247</v>
      </c>
      <c r="AJ484" s="2">
        <v>44259</v>
      </c>
      <c r="AL484" s="3">
        <f t="shared" si="130"/>
        <v>0</v>
      </c>
      <c r="AM484" s="3">
        <f t="shared" si="131"/>
        <v>0</v>
      </c>
      <c r="AN484" s="9">
        <v>-44259</v>
      </c>
      <c r="AO484" s="9">
        <f t="shared" si="132"/>
        <v>-44259</v>
      </c>
      <c r="AP484" s="9">
        <f t="shared" si="133"/>
        <v>-44259</v>
      </c>
      <c r="AQ484" s="1">
        <v>1</v>
      </c>
      <c r="AR484" s="1">
        <v>1</v>
      </c>
      <c r="AS484" s="9">
        <f t="shared" si="119"/>
        <v>3</v>
      </c>
      <c r="AT484" s="4">
        <v>39</v>
      </c>
      <c r="AU484" s="3" t="s">
        <v>16</v>
      </c>
      <c r="AV484" s="3">
        <v>1</v>
      </c>
      <c r="AW484" s="4" t="s">
        <v>17</v>
      </c>
      <c r="AX484" s="10"/>
      <c r="AY484" s="9"/>
      <c r="AZ484" s="9"/>
      <c r="BA484" s="9">
        <f t="shared" si="134"/>
        <v>3</v>
      </c>
    </row>
    <row r="485" spans="1:53" x14ac:dyDescent="0.25">
      <c r="A485" s="1">
        <v>20022</v>
      </c>
      <c r="B485" s="1">
        <v>2</v>
      </c>
      <c r="C485" s="1">
        <v>2</v>
      </c>
      <c r="D485" s="1">
        <v>1</v>
      </c>
      <c r="E485" s="9">
        <f t="shared" si="120"/>
        <v>0</v>
      </c>
      <c r="I485" s="9">
        <f t="shared" si="121"/>
        <v>0</v>
      </c>
      <c r="J485" s="9">
        <f t="shared" si="122"/>
        <v>0</v>
      </c>
      <c r="K485" s="9">
        <f t="shared" si="123"/>
        <v>0</v>
      </c>
      <c r="L485" s="9" t="e" cm="1">
        <f t="array" ref="L485">IF(M485,M485-G485,NA)</f>
        <v>#NAME?</v>
      </c>
      <c r="M485" s="10"/>
      <c r="O485" s="12">
        <f t="shared" si="124"/>
        <v>44244</v>
      </c>
      <c r="P485" s="9">
        <f t="shared" si="135"/>
        <v>0</v>
      </c>
      <c r="Q485" s="9">
        <f t="shared" si="125"/>
        <v>-44244</v>
      </c>
      <c r="R485" s="2">
        <v>44553</v>
      </c>
      <c r="S485" s="1" t="s">
        <v>1</v>
      </c>
      <c r="T485" s="1" t="s">
        <v>5</v>
      </c>
      <c r="U485" s="11">
        <f t="shared" si="126"/>
        <v>0</v>
      </c>
      <c r="Y485" s="11">
        <f t="shared" si="127"/>
        <v>0</v>
      </c>
      <c r="AC485" s="11">
        <f t="shared" si="128"/>
        <v>0</v>
      </c>
      <c r="AG485" s="11">
        <f t="shared" si="129"/>
        <v>0</v>
      </c>
      <c r="AJ485" s="2">
        <v>44244</v>
      </c>
      <c r="AL485" s="3">
        <f t="shared" si="130"/>
        <v>0</v>
      </c>
      <c r="AM485" s="3">
        <f t="shared" si="131"/>
        <v>0</v>
      </c>
      <c r="AN485" s="9">
        <v>-44244</v>
      </c>
      <c r="AO485" s="9">
        <f t="shared" si="132"/>
        <v>-44244</v>
      </c>
      <c r="AP485" s="9">
        <f t="shared" si="133"/>
        <v>-44244</v>
      </c>
      <c r="AQ485" s="1">
        <v>1</v>
      </c>
      <c r="AR485" s="1">
        <v>1</v>
      </c>
      <c r="AS485" s="9">
        <f t="shared" si="119"/>
        <v>3</v>
      </c>
      <c r="AT485" s="3">
        <v>34</v>
      </c>
      <c r="AU485" s="3" t="s">
        <v>16</v>
      </c>
      <c r="AV485" s="3">
        <v>1</v>
      </c>
      <c r="AW485" s="3" t="s">
        <v>17</v>
      </c>
      <c r="AX485" s="10"/>
      <c r="AY485" s="9"/>
      <c r="AZ485" s="9"/>
      <c r="BA485" s="9">
        <f t="shared" si="134"/>
        <v>3</v>
      </c>
    </row>
    <row r="486" spans="1:53" x14ac:dyDescent="0.25">
      <c r="A486" s="1">
        <v>20026</v>
      </c>
      <c r="B486" s="1">
        <v>2</v>
      </c>
      <c r="C486" s="1">
        <v>2</v>
      </c>
      <c r="D486" s="1">
        <v>1</v>
      </c>
      <c r="E486" s="9">
        <f t="shared" si="120"/>
        <v>0</v>
      </c>
      <c r="I486" s="9">
        <f t="shared" si="121"/>
        <v>0</v>
      </c>
      <c r="J486" s="9">
        <f t="shared" si="122"/>
        <v>1</v>
      </c>
      <c r="K486" s="9">
        <f t="shared" si="123"/>
        <v>0</v>
      </c>
      <c r="L486" s="9" t="e" cm="1">
        <f t="array" ref="L486">IF(M486,M486-G486,NA)</f>
        <v>#NAME?</v>
      </c>
      <c r="M486" s="10"/>
      <c r="O486" s="12">
        <f t="shared" si="124"/>
        <v>0</v>
      </c>
      <c r="P486" s="9">
        <f t="shared" si="135"/>
        <v>-44392</v>
      </c>
      <c r="Q486" s="9">
        <f t="shared" si="125"/>
        <v>0</v>
      </c>
      <c r="R486" s="2">
        <v>44547</v>
      </c>
      <c r="S486" s="1" t="s">
        <v>1</v>
      </c>
      <c r="T486" s="1" t="s">
        <v>5</v>
      </c>
      <c r="U486" s="11">
        <f t="shared" si="126"/>
        <v>0</v>
      </c>
      <c r="Y486" s="11">
        <f t="shared" si="127"/>
        <v>0</v>
      </c>
      <c r="AC486" s="11">
        <f t="shared" si="128"/>
        <v>0</v>
      </c>
      <c r="AG486" s="11">
        <f t="shared" si="129"/>
        <v>0</v>
      </c>
      <c r="AH486" s="2">
        <v>44392</v>
      </c>
      <c r="AK486" s="1"/>
      <c r="AL486" s="3">
        <f t="shared" si="130"/>
        <v>0</v>
      </c>
      <c r="AM486" s="3">
        <f t="shared" si="131"/>
        <v>0</v>
      </c>
      <c r="AN486" s="9">
        <v>0</v>
      </c>
      <c r="AO486" s="9">
        <f t="shared" si="132"/>
        <v>0</v>
      </c>
      <c r="AP486" s="9">
        <f t="shared" si="133"/>
        <v>0</v>
      </c>
      <c r="AQ486" s="3">
        <v>0</v>
      </c>
      <c r="AR486" s="3">
        <v>0</v>
      </c>
      <c r="AS486" s="9">
        <f t="shared" si="119"/>
        <v>3</v>
      </c>
      <c r="AT486" s="3">
        <v>31</v>
      </c>
      <c r="AU486" s="3" t="s">
        <v>16</v>
      </c>
      <c r="AV486" s="3">
        <v>1</v>
      </c>
      <c r="AW486" s="3" t="s">
        <v>19</v>
      </c>
      <c r="AX486" s="10"/>
      <c r="AY486" s="9"/>
      <c r="AZ486" s="9"/>
      <c r="BA486" s="9">
        <f t="shared" si="134"/>
        <v>3</v>
      </c>
    </row>
    <row r="487" spans="1:53" x14ac:dyDescent="0.25">
      <c r="A487" s="1">
        <v>20027</v>
      </c>
      <c r="B487" s="1">
        <v>2</v>
      </c>
      <c r="C487" s="1">
        <v>2</v>
      </c>
      <c r="D487" s="1">
        <v>1</v>
      </c>
      <c r="E487" s="9">
        <f t="shared" si="120"/>
        <v>0</v>
      </c>
      <c r="I487" s="9">
        <f t="shared" si="121"/>
        <v>0</v>
      </c>
      <c r="J487" s="9">
        <f t="shared" si="122"/>
        <v>0</v>
      </c>
      <c r="K487" s="9">
        <f t="shared" si="123"/>
        <v>0</v>
      </c>
      <c r="L487" s="9" t="e" cm="1">
        <f t="array" ref="L487">IF(M487,M487-G487,NA)</f>
        <v>#NAME?</v>
      </c>
      <c r="M487" s="10"/>
      <c r="O487" s="12">
        <f t="shared" si="124"/>
        <v>44260</v>
      </c>
      <c r="P487" s="9">
        <f t="shared" si="135"/>
        <v>0</v>
      </c>
      <c r="Q487" s="9">
        <f t="shared" si="125"/>
        <v>-44260</v>
      </c>
      <c r="R487" s="2">
        <v>44544</v>
      </c>
      <c r="S487" s="1" t="s">
        <v>1</v>
      </c>
      <c r="T487" s="1" t="s">
        <v>5</v>
      </c>
      <c r="U487" s="11">
        <f t="shared" si="126"/>
        <v>0</v>
      </c>
      <c r="Y487" s="11">
        <f t="shared" si="127"/>
        <v>0</v>
      </c>
      <c r="AC487" s="11">
        <f t="shared" si="128"/>
        <v>0</v>
      </c>
      <c r="AG487" s="11">
        <f t="shared" si="129"/>
        <v>0</v>
      </c>
      <c r="AJ487" s="2">
        <v>44260</v>
      </c>
      <c r="AL487" s="3">
        <f t="shared" si="130"/>
        <v>0</v>
      </c>
      <c r="AM487" s="3">
        <f t="shared" si="131"/>
        <v>0</v>
      </c>
      <c r="AN487" s="9">
        <v>-44260</v>
      </c>
      <c r="AO487" s="9">
        <f t="shared" si="132"/>
        <v>-44260</v>
      </c>
      <c r="AP487" s="9">
        <f t="shared" si="133"/>
        <v>-44260</v>
      </c>
      <c r="AQ487" s="1">
        <v>1</v>
      </c>
      <c r="AR487" s="1">
        <v>1</v>
      </c>
      <c r="AS487" s="9">
        <f t="shared" si="119"/>
        <v>3</v>
      </c>
      <c r="AT487" s="3">
        <v>23</v>
      </c>
      <c r="AU487" s="3" t="s">
        <v>20</v>
      </c>
      <c r="AV487" s="1">
        <v>2</v>
      </c>
      <c r="AW487" s="3" t="s">
        <v>17</v>
      </c>
      <c r="AX487" s="10"/>
      <c r="AY487" s="9"/>
      <c r="AZ487" s="9"/>
      <c r="BA487" s="9">
        <f t="shared" si="134"/>
        <v>3</v>
      </c>
    </row>
    <row r="488" spans="1:53" x14ac:dyDescent="0.25">
      <c r="A488" s="1">
        <v>20028</v>
      </c>
      <c r="B488" s="1">
        <v>2</v>
      </c>
      <c r="C488" s="1">
        <v>2</v>
      </c>
      <c r="D488" s="1">
        <v>1</v>
      </c>
      <c r="E488" s="9">
        <f t="shared" si="120"/>
        <v>1</v>
      </c>
      <c r="F488" s="11" t="s">
        <v>2</v>
      </c>
      <c r="G488" s="10">
        <v>44547</v>
      </c>
      <c r="I488" s="9">
        <f t="shared" si="121"/>
        <v>0</v>
      </c>
      <c r="J488" s="9">
        <f t="shared" si="122"/>
        <v>1</v>
      </c>
      <c r="K488" s="9">
        <f t="shared" si="123"/>
        <v>0</v>
      </c>
      <c r="L488" s="9" t="e" cm="1">
        <f t="array" ref="L488">IF(M488,M488-G488,NA)</f>
        <v>#NAME?</v>
      </c>
      <c r="M488" s="10"/>
      <c r="O488" s="12">
        <f t="shared" si="124"/>
        <v>0</v>
      </c>
      <c r="P488" s="9">
        <f t="shared" si="135"/>
        <v>-43992</v>
      </c>
      <c r="Q488" s="9">
        <f t="shared" si="125"/>
        <v>0</v>
      </c>
      <c r="R488" s="2">
        <v>44547</v>
      </c>
      <c r="S488" s="1" t="s">
        <v>2</v>
      </c>
      <c r="T488" s="1" t="s">
        <v>5</v>
      </c>
      <c r="U488" s="11">
        <f t="shared" si="126"/>
        <v>1</v>
      </c>
      <c r="Y488" s="11">
        <f t="shared" si="127"/>
        <v>0</v>
      </c>
      <c r="AC488" s="11">
        <f t="shared" si="128"/>
        <v>0</v>
      </c>
      <c r="AG488" s="11">
        <f t="shared" si="129"/>
        <v>0</v>
      </c>
      <c r="AH488" s="2">
        <v>43992</v>
      </c>
      <c r="AK488" s="1"/>
      <c r="AL488" s="3">
        <f t="shared" si="130"/>
        <v>0</v>
      </c>
      <c r="AM488" s="3">
        <f t="shared" si="131"/>
        <v>0</v>
      </c>
      <c r="AN488" s="9">
        <v>0</v>
      </c>
      <c r="AO488" s="9">
        <f t="shared" si="132"/>
        <v>0</v>
      </c>
      <c r="AP488" s="9">
        <f t="shared" si="133"/>
        <v>0</v>
      </c>
      <c r="AQ488" s="3">
        <v>0</v>
      </c>
      <c r="AR488" s="3">
        <v>0</v>
      </c>
      <c r="AS488" s="9">
        <f t="shared" si="119"/>
        <v>3</v>
      </c>
      <c r="AT488" s="3">
        <v>44</v>
      </c>
      <c r="AU488" s="3" t="s">
        <v>16</v>
      </c>
      <c r="AV488" s="3">
        <v>1</v>
      </c>
      <c r="AW488" s="3" t="s">
        <v>17</v>
      </c>
      <c r="AX488" s="10"/>
      <c r="AY488" s="9"/>
      <c r="AZ488" s="9"/>
      <c r="BA488" s="9">
        <f t="shared" si="134"/>
        <v>3</v>
      </c>
    </row>
    <row r="489" spans="1:53" x14ac:dyDescent="0.25">
      <c r="A489" s="1">
        <v>20030</v>
      </c>
      <c r="B489" s="1">
        <v>2</v>
      </c>
      <c r="C489" s="1">
        <v>2</v>
      </c>
      <c r="D489" s="1">
        <v>1</v>
      </c>
      <c r="E489" s="9">
        <f t="shared" si="120"/>
        <v>0</v>
      </c>
      <c r="I489" s="9">
        <f t="shared" si="121"/>
        <v>0</v>
      </c>
      <c r="J489" s="9">
        <f t="shared" si="122"/>
        <v>0</v>
      </c>
      <c r="K489" s="9">
        <f t="shared" si="123"/>
        <v>0</v>
      </c>
      <c r="L489" s="9" t="e" cm="1">
        <f t="array" ref="L489">IF(M489,M489-G489,NA)</f>
        <v>#NAME?</v>
      </c>
      <c r="M489" s="10"/>
      <c r="O489" s="12">
        <f t="shared" si="124"/>
        <v>44264</v>
      </c>
      <c r="P489" s="9">
        <f t="shared" si="135"/>
        <v>0</v>
      </c>
      <c r="Q489" s="9">
        <f t="shared" si="125"/>
        <v>-44264</v>
      </c>
      <c r="R489" s="2">
        <v>44547</v>
      </c>
      <c r="S489" s="1" t="s">
        <v>1</v>
      </c>
      <c r="T489" s="1" t="s">
        <v>5</v>
      </c>
      <c r="U489" s="11">
        <f t="shared" si="126"/>
        <v>0</v>
      </c>
      <c r="Y489" s="11">
        <f t="shared" si="127"/>
        <v>0</v>
      </c>
      <c r="AC489" s="11">
        <f t="shared" si="128"/>
        <v>0</v>
      </c>
      <c r="AG489" s="11">
        <f t="shared" si="129"/>
        <v>0</v>
      </c>
      <c r="AJ489" s="2">
        <v>44264</v>
      </c>
      <c r="AL489" s="3">
        <f t="shared" si="130"/>
        <v>0</v>
      </c>
      <c r="AM489" s="3">
        <f t="shared" si="131"/>
        <v>0</v>
      </c>
      <c r="AN489" s="9">
        <v>-44264</v>
      </c>
      <c r="AO489" s="9">
        <f t="shared" si="132"/>
        <v>-44264</v>
      </c>
      <c r="AP489" s="9">
        <f t="shared" si="133"/>
        <v>-44264</v>
      </c>
      <c r="AQ489" s="1">
        <v>1</v>
      </c>
      <c r="AR489" s="1">
        <v>1</v>
      </c>
      <c r="AS489" s="9">
        <f t="shared" si="119"/>
        <v>3</v>
      </c>
      <c r="AT489" s="3">
        <v>45</v>
      </c>
      <c r="AU489" s="3" t="s">
        <v>16</v>
      </c>
      <c r="AV489" s="3">
        <v>1</v>
      </c>
      <c r="AW489" s="3" t="s">
        <v>17</v>
      </c>
      <c r="AX489" s="10"/>
      <c r="AY489" s="9"/>
      <c r="AZ489" s="9"/>
      <c r="BA489" s="9">
        <f t="shared" si="134"/>
        <v>3</v>
      </c>
    </row>
    <row r="490" spans="1:53" x14ac:dyDescent="0.25">
      <c r="A490" s="1">
        <v>20033</v>
      </c>
      <c r="B490" s="1">
        <v>2</v>
      </c>
      <c r="C490" s="1">
        <v>2</v>
      </c>
      <c r="D490" s="1">
        <v>1</v>
      </c>
      <c r="E490" s="9">
        <f t="shared" si="120"/>
        <v>1</v>
      </c>
      <c r="F490" s="11" t="s">
        <v>2</v>
      </c>
      <c r="G490" s="10">
        <v>44553</v>
      </c>
      <c r="I490" s="9">
        <f t="shared" si="121"/>
        <v>0</v>
      </c>
      <c r="J490" s="9">
        <f t="shared" si="122"/>
        <v>0</v>
      </c>
      <c r="K490" s="9">
        <f t="shared" si="123"/>
        <v>0</v>
      </c>
      <c r="L490" s="9" t="e" cm="1">
        <f t="array" ref="L490">IF(M490,M490-G490,NA)</f>
        <v>#NAME?</v>
      </c>
      <c r="M490" s="10"/>
      <c r="O490" s="12">
        <f t="shared" si="124"/>
        <v>0</v>
      </c>
      <c r="P490" s="9">
        <f t="shared" si="135"/>
        <v>0</v>
      </c>
      <c r="Q490" s="9">
        <f t="shared" si="125"/>
        <v>0</v>
      </c>
      <c r="R490" s="2">
        <v>44553</v>
      </c>
      <c r="S490" s="1" t="s">
        <v>2</v>
      </c>
      <c r="T490" s="1" t="s">
        <v>5</v>
      </c>
      <c r="U490" s="11">
        <f t="shared" si="126"/>
        <v>1</v>
      </c>
      <c r="Y490" s="11">
        <f t="shared" si="127"/>
        <v>0</v>
      </c>
      <c r="AC490" s="11">
        <f t="shared" si="128"/>
        <v>0</v>
      </c>
      <c r="AG490" s="11">
        <f t="shared" si="129"/>
        <v>0</v>
      </c>
      <c r="AK490" s="1"/>
      <c r="AL490" s="3">
        <f t="shared" si="130"/>
        <v>0</v>
      </c>
      <c r="AM490" s="3">
        <f t="shared" si="131"/>
        <v>0</v>
      </c>
      <c r="AN490" s="9">
        <v>0</v>
      </c>
      <c r="AO490" s="9">
        <f t="shared" si="132"/>
        <v>0</v>
      </c>
      <c r="AP490" s="9">
        <f t="shared" si="133"/>
        <v>0</v>
      </c>
      <c r="AQ490" s="3">
        <v>0</v>
      </c>
      <c r="AR490" s="3">
        <v>0</v>
      </c>
      <c r="AS490" s="9">
        <f t="shared" si="119"/>
        <v>3</v>
      </c>
      <c r="AT490" s="3">
        <v>36</v>
      </c>
      <c r="AU490" s="3" t="s">
        <v>16</v>
      </c>
      <c r="AV490" s="3">
        <v>1</v>
      </c>
      <c r="AW490" s="3" t="s">
        <v>17</v>
      </c>
      <c r="AX490" s="10"/>
      <c r="AY490" s="9"/>
      <c r="AZ490" s="9"/>
      <c r="BA490" s="9">
        <f t="shared" si="134"/>
        <v>3</v>
      </c>
    </row>
    <row r="491" spans="1:53" x14ac:dyDescent="0.25">
      <c r="A491" s="1">
        <v>20034</v>
      </c>
      <c r="B491" s="1">
        <v>2</v>
      </c>
      <c r="C491" s="1">
        <v>2</v>
      </c>
      <c r="D491" s="1">
        <v>1</v>
      </c>
      <c r="E491" s="9">
        <f t="shared" si="120"/>
        <v>1</v>
      </c>
      <c r="F491" s="11" t="s">
        <v>2</v>
      </c>
      <c r="G491" s="10">
        <v>44560</v>
      </c>
      <c r="I491" s="9">
        <f t="shared" si="121"/>
        <v>0</v>
      </c>
      <c r="J491" s="9">
        <f t="shared" si="122"/>
        <v>0</v>
      </c>
      <c r="K491" s="9">
        <f t="shared" si="123"/>
        <v>1</v>
      </c>
      <c r="L491" s="9" t="e" cm="1">
        <f t="array" ref="L491">IF(M491,M491-G491,NA)</f>
        <v>#NAME?</v>
      </c>
      <c r="M491" s="10"/>
      <c r="O491" s="12">
        <f t="shared" si="124"/>
        <v>44532</v>
      </c>
      <c r="P491" s="9">
        <f t="shared" si="135"/>
        <v>0</v>
      </c>
      <c r="Q491" s="9">
        <f t="shared" si="125"/>
        <v>-44532</v>
      </c>
      <c r="R491" s="2">
        <v>44560</v>
      </c>
      <c r="S491" s="1" t="s">
        <v>2</v>
      </c>
      <c r="T491" s="1" t="s">
        <v>5</v>
      </c>
      <c r="U491" s="11">
        <f t="shared" si="126"/>
        <v>1</v>
      </c>
      <c r="Y491" s="11">
        <f t="shared" si="127"/>
        <v>0</v>
      </c>
      <c r="AC491" s="11">
        <f t="shared" si="128"/>
        <v>0</v>
      </c>
      <c r="AG491" s="11">
        <f t="shared" si="129"/>
        <v>0</v>
      </c>
      <c r="AJ491" s="2">
        <v>44327</v>
      </c>
      <c r="AK491" s="2">
        <v>44532</v>
      </c>
      <c r="AL491" s="3">
        <f t="shared" si="130"/>
        <v>0</v>
      </c>
      <c r="AM491" s="3">
        <f t="shared" si="131"/>
        <v>44532</v>
      </c>
      <c r="AN491" s="9">
        <v>-44532</v>
      </c>
      <c r="AO491" s="9">
        <f t="shared" si="132"/>
        <v>-44327</v>
      </c>
      <c r="AP491" s="9">
        <f t="shared" si="133"/>
        <v>-44327</v>
      </c>
      <c r="AQ491" s="1">
        <v>1</v>
      </c>
      <c r="AR491" s="1">
        <v>1</v>
      </c>
      <c r="AS491" s="9">
        <f t="shared" si="119"/>
        <v>3</v>
      </c>
      <c r="AT491" s="3">
        <v>29</v>
      </c>
      <c r="AU491" s="3" t="s">
        <v>16</v>
      </c>
      <c r="AV491" s="3">
        <v>1</v>
      </c>
      <c r="AW491" s="3" t="s">
        <v>17</v>
      </c>
      <c r="AX491" s="10"/>
      <c r="AY491" s="9"/>
      <c r="AZ491" s="9"/>
      <c r="BA491" s="9">
        <f t="shared" si="134"/>
        <v>3</v>
      </c>
    </row>
    <row r="492" spans="1:53" x14ac:dyDescent="0.25">
      <c r="A492" s="1">
        <v>20035</v>
      </c>
      <c r="B492" s="1">
        <v>2</v>
      </c>
      <c r="C492" s="1">
        <v>2</v>
      </c>
      <c r="D492" s="1">
        <v>1</v>
      </c>
      <c r="E492" s="9">
        <f t="shared" si="120"/>
        <v>1</v>
      </c>
      <c r="F492" s="11" t="s">
        <v>2</v>
      </c>
      <c r="G492" s="10">
        <v>44559</v>
      </c>
      <c r="I492" s="9">
        <f t="shared" si="121"/>
        <v>0</v>
      </c>
      <c r="J492" s="9">
        <f t="shared" si="122"/>
        <v>1</v>
      </c>
      <c r="K492" s="9">
        <f t="shared" si="123"/>
        <v>1</v>
      </c>
      <c r="L492" s="9" t="e" cm="1">
        <f t="array" ref="L492">IF(M492,M492-G492,NA)</f>
        <v>#NAME?</v>
      </c>
      <c r="M492" s="10"/>
      <c r="O492" s="12">
        <f t="shared" si="124"/>
        <v>44362</v>
      </c>
      <c r="P492" s="9">
        <f t="shared" si="135"/>
        <v>-44187</v>
      </c>
      <c r="Q492" s="9">
        <f t="shared" si="125"/>
        <v>-44362</v>
      </c>
      <c r="R492" s="2">
        <v>44559</v>
      </c>
      <c r="S492" s="1" t="s">
        <v>2</v>
      </c>
      <c r="T492" s="1" t="s">
        <v>5</v>
      </c>
      <c r="U492" s="11">
        <f t="shared" si="126"/>
        <v>1</v>
      </c>
      <c r="Y492" s="11">
        <f t="shared" si="127"/>
        <v>0</v>
      </c>
      <c r="AC492" s="11">
        <f t="shared" si="128"/>
        <v>0</v>
      </c>
      <c r="AG492" s="11">
        <f t="shared" si="129"/>
        <v>0</v>
      </c>
      <c r="AH492" s="2">
        <v>44187</v>
      </c>
      <c r="AJ492" s="2">
        <v>44331</v>
      </c>
      <c r="AK492" s="2">
        <v>44362</v>
      </c>
      <c r="AL492" s="3">
        <f t="shared" si="130"/>
        <v>0</v>
      </c>
      <c r="AM492" s="3">
        <f t="shared" si="131"/>
        <v>44362</v>
      </c>
      <c r="AN492" s="9">
        <v>-44362</v>
      </c>
      <c r="AO492" s="9">
        <f t="shared" si="132"/>
        <v>-44331</v>
      </c>
      <c r="AP492" s="9">
        <f t="shared" si="133"/>
        <v>-44331</v>
      </c>
      <c r="AQ492" s="1">
        <v>2</v>
      </c>
      <c r="AR492" s="1">
        <v>2</v>
      </c>
      <c r="AS492" s="9">
        <f t="shared" si="119"/>
        <v>3</v>
      </c>
      <c r="AT492" s="3">
        <v>37</v>
      </c>
      <c r="AU492" s="3" t="s">
        <v>18</v>
      </c>
      <c r="AV492" s="3">
        <v>2</v>
      </c>
      <c r="AW492" s="3" t="s">
        <v>17</v>
      </c>
      <c r="AX492" s="10"/>
      <c r="AY492" s="9"/>
      <c r="AZ492" s="9"/>
      <c r="BA492" s="9">
        <f t="shared" si="134"/>
        <v>3</v>
      </c>
    </row>
    <row r="493" spans="1:53" ht="15" x14ac:dyDescent="0.25">
      <c r="A493" s="1">
        <v>20036</v>
      </c>
      <c r="B493" s="1">
        <v>2</v>
      </c>
      <c r="C493" s="1">
        <v>2</v>
      </c>
      <c r="D493" s="1">
        <v>1</v>
      </c>
      <c r="E493" s="9">
        <f t="shared" si="120"/>
        <v>0</v>
      </c>
      <c r="I493" s="9">
        <f t="shared" si="121"/>
        <v>0</v>
      </c>
      <c r="J493" s="9">
        <f t="shared" si="122"/>
        <v>0</v>
      </c>
      <c r="K493" s="9">
        <f t="shared" si="123"/>
        <v>0</v>
      </c>
      <c r="L493" s="9" t="e" cm="1">
        <f t="array" ref="L493">IF(M493,M493-G493,NA)</f>
        <v>#NAME?</v>
      </c>
      <c r="M493" s="10"/>
      <c r="O493" s="12">
        <f t="shared" si="124"/>
        <v>44441</v>
      </c>
      <c r="P493" s="9">
        <f t="shared" si="135"/>
        <v>0</v>
      </c>
      <c r="Q493" s="9">
        <f t="shared" si="125"/>
        <v>-44441</v>
      </c>
      <c r="R493" s="2">
        <v>44552</v>
      </c>
      <c r="S493" s="1" t="s">
        <v>1</v>
      </c>
      <c r="T493" s="1" t="s">
        <v>5</v>
      </c>
      <c r="U493" s="11">
        <f t="shared" si="126"/>
        <v>0</v>
      </c>
      <c r="Y493" s="11">
        <f t="shared" si="127"/>
        <v>0</v>
      </c>
      <c r="AC493" s="11">
        <f t="shared" si="128"/>
        <v>0</v>
      </c>
      <c r="AG493" s="11">
        <f t="shared" si="129"/>
        <v>0</v>
      </c>
      <c r="AJ493" s="2">
        <v>44441</v>
      </c>
      <c r="AL493" s="3">
        <f t="shared" si="130"/>
        <v>0</v>
      </c>
      <c r="AM493" s="3">
        <f t="shared" si="131"/>
        <v>0</v>
      </c>
      <c r="AN493" s="9">
        <v>-44441</v>
      </c>
      <c r="AO493" s="9">
        <f t="shared" si="132"/>
        <v>-44441</v>
      </c>
      <c r="AP493" s="9">
        <f t="shared" si="133"/>
        <v>-44441</v>
      </c>
      <c r="AQ493" s="1">
        <v>1</v>
      </c>
      <c r="AR493" s="1">
        <v>1</v>
      </c>
      <c r="AS493" s="9">
        <f t="shared" si="119"/>
        <v>3</v>
      </c>
      <c r="AT493" s="4">
        <v>23</v>
      </c>
      <c r="AU493" s="3" t="s">
        <v>16</v>
      </c>
      <c r="AV493" s="3">
        <v>1</v>
      </c>
      <c r="AW493" s="4" t="s">
        <v>19</v>
      </c>
      <c r="AX493" s="10"/>
      <c r="AY493" s="9"/>
      <c r="AZ493" s="9"/>
      <c r="BA493" s="9">
        <f t="shared" si="134"/>
        <v>3</v>
      </c>
    </row>
    <row r="494" spans="1:53" x14ac:dyDescent="0.25">
      <c r="A494" s="1">
        <v>20043</v>
      </c>
      <c r="B494" s="1">
        <v>2</v>
      </c>
      <c r="C494" s="1">
        <v>2</v>
      </c>
      <c r="D494" s="1">
        <v>1</v>
      </c>
      <c r="E494" s="9">
        <f t="shared" si="120"/>
        <v>1</v>
      </c>
      <c r="F494" s="11" t="s">
        <v>2</v>
      </c>
      <c r="G494" s="10">
        <v>44545</v>
      </c>
      <c r="I494" s="9">
        <f t="shared" si="121"/>
        <v>0</v>
      </c>
      <c r="J494" s="9">
        <f t="shared" si="122"/>
        <v>0</v>
      </c>
      <c r="K494" s="9">
        <f t="shared" si="123"/>
        <v>0</v>
      </c>
      <c r="L494" s="9" t="e" cm="1">
        <f t="array" ref="L494">IF(M494,M494-G494,NA)</f>
        <v>#NAME?</v>
      </c>
      <c r="M494" s="10"/>
      <c r="O494" s="12">
        <f t="shared" si="124"/>
        <v>44515</v>
      </c>
      <c r="P494" s="9">
        <f t="shared" si="135"/>
        <v>0</v>
      </c>
      <c r="Q494" s="9">
        <f t="shared" si="125"/>
        <v>-44515</v>
      </c>
      <c r="R494" s="2">
        <v>44545</v>
      </c>
      <c r="S494" s="1" t="s">
        <v>2</v>
      </c>
      <c r="T494" s="1" t="s">
        <v>5</v>
      </c>
      <c r="U494" s="11">
        <f t="shared" si="126"/>
        <v>1</v>
      </c>
      <c r="Y494" s="11">
        <f t="shared" si="127"/>
        <v>0</v>
      </c>
      <c r="AC494" s="11">
        <f t="shared" si="128"/>
        <v>0</v>
      </c>
      <c r="AG494" s="11">
        <f t="shared" si="129"/>
        <v>0</v>
      </c>
      <c r="AJ494" s="2">
        <v>44515</v>
      </c>
      <c r="AL494" s="3">
        <f t="shared" si="130"/>
        <v>0</v>
      </c>
      <c r="AM494" s="3">
        <f t="shared" si="131"/>
        <v>0</v>
      </c>
      <c r="AN494" s="9">
        <v>-44515</v>
      </c>
      <c r="AO494" s="9">
        <f t="shared" si="132"/>
        <v>-44515</v>
      </c>
      <c r="AP494" s="9">
        <f t="shared" si="133"/>
        <v>-44515</v>
      </c>
      <c r="AQ494" s="1">
        <v>1</v>
      </c>
      <c r="AR494" s="1">
        <v>1</v>
      </c>
      <c r="AS494" s="9">
        <f t="shared" si="119"/>
        <v>3</v>
      </c>
      <c r="AT494" s="3">
        <v>38</v>
      </c>
      <c r="AU494" s="3" t="s">
        <v>16</v>
      </c>
      <c r="AV494" s="3">
        <v>1</v>
      </c>
      <c r="AW494" s="3" t="s">
        <v>19</v>
      </c>
      <c r="AX494" s="10"/>
      <c r="AY494" s="9"/>
      <c r="AZ494" s="9"/>
      <c r="BA494" s="9">
        <f t="shared" si="134"/>
        <v>3</v>
      </c>
    </row>
    <row r="495" spans="1:53" x14ac:dyDescent="0.25">
      <c r="A495" s="1">
        <v>20044</v>
      </c>
      <c r="B495" s="1">
        <v>2</v>
      </c>
      <c r="C495" s="1">
        <v>2</v>
      </c>
      <c r="D495" s="1">
        <v>1</v>
      </c>
      <c r="E495" s="9">
        <f t="shared" si="120"/>
        <v>1</v>
      </c>
      <c r="F495" s="11" t="s">
        <v>2</v>
      </c>
      <c r="G495" s="10">
        <v>44559</v>
      </c>
      <c r="I495" s="9">
        <f t="shared" si="121"/>
        <v>0</v>
      </c>
      <c r="J495" s="9">
        <f t="shared" si="122"/>
        <v>0</v>
      </c>
      <c r="K495" s="9">
        <f t="shared" si="123"/>
        <v>0</v>
      </c>
      <c r="L495" s="9" t="e" cm="1">
        <f t="array" ref="L495">IF(M495,M495-G495,NA)</f>
        <v>#NAME?</v>
      </c>
      <c r="M495" s="10"/>
      <c r="O495" s="12">
        <f t="shared" si="124"/>
        <v>44286</v>
      </c>
      <c r="P495" s="9">
        <f t="shared" si="135"/>
        <v>0</v>
      </c>
      <c r="Q495" s="9">
        <f t="shared" si="125"/>
        <v>-44286</v>
      </c>
      <c r="R495" s="2">
        <v>44559</v>
      </c>
      <c r="S495" s="1" t="s">
        <v>2</v>
      </c>
      <c r="T495" s="1" t="s">
        <v>5</v>
      </c>
      <c r="U495" s="11">
        <f t="shared" si="126"/>
        <v>1</v>
      </c>
      <c r="Y495" s="11">
        <f t="shared" si="127"/>
        <v>0</v>
      </c>
      <c r="AC495" s="11">
        <f t="shared" si="128"/>
        <v>0</v>
      </c>
      <c r="AG495" s="11">
        <f t="shared" si="129"/>
        <v>0</v>
      </c>
      <c r="AJ495" s="2">
        <v>44286</v>
      </c>
      <c r="AL495" s="3">
        <f t="shared" si="130"/>
        <v>0</v>
      </c>
      <c r="AM495" s="3">
        <f t="shared" si="131"/>
        <v>0</v>
      </c>
      <c r="AN495" s="9">
        <v>-44286</v>
      </c>
      <c r="AO495" s="9">
        <f t="shared" si="132"/>
        <v>-44286</v>
      </c>
      <c r="AP495" s="9">
        <f t="shared" si="133"/>
        <v>-44286</v>
      </c>
      <c r="AQ495" s="1">
        <v>1</v>
      </c>
      <c r="AR495" s="1">
        <v>1</v>
      </c>
      <c r="AS495" s="9">
        <f t="shared" si="119"/>
        <v>3</v>
      </c>
      <c r="AT495" s="3">
        <v>34</v>
      </c>
      <c r="AU495" s="3" t="s">
        <v>16</v>
      </c>
      <c r="AV495" s="3">
        <v>1</v>
      </c>
      <c r="AW495" s="3" t="s">
        <v>19</v>
      </c>
      <c r="AX495" s="10"/>
      <c r="AY495" s="9"/>
      <c r="AZ495" s="9"/>
      <c r="BA495" s="9">
        <f t="shared" si="134"/>
        <v>3</v>
      </c>
    </row>
    <row r="496" spans="1:53" x14ac:dyDescent="0.25">
      <c r="A496" s="1">
        <v>20045</v>
      </c>
      <c r="B496" s="1">
        <v>2</v>
      </c>
      <c r="C496" s="1">
        <v>2</v>
      </c>
      <c r="D496" s="1">
        <v>1</v>
      </c>
      <c r="E496" s="9">
        <f t="shared" si="120"/>
        <v>1</v>
      </c>
      <c r="F496" s="11" t="s">
        <v>2</v>
      </c>
      <c r="G496" s="10">
        <v>44545</v>
      </c>
      <c r="I496" s="9">
        <f t="shared" si="121"/>
        <v>0</v>
      </c>
      <c r="J496" s="9">
        <f t="shared" si="122"/>
        <v>0</v>
      </c>
      <c r="K496" s="9">
        <f t="shared" si="123"/>
        <v>0</v>
      </c>
      <c r="L496" s="9" t="e" cm="1">
        <f t="array" ref="L496">IF(M496,M496-G496,NA)</f>
        <v>#NAME?</v>
      </c>
      <c r="M496" s="10"/>
      <c r="O496" s="12">
        <f t="shared" si="124"/>
        <v>0</v>
      </c>
      <c r="P496" s="9">
        <f t="shared" si="135"/>
        <v>0</v>
      </c>
      <c r="Q496" s="9">
        <f t="shared" si="125"/>
        <v>0</v>
      </c>
      <c r="R496" s="2">
        <v>44545</v>
      </c>
      <c r="S496" s="1" t="s">
        <v>2</v>
      </c>
      <c r="T496" s="1" t="s">
        <v>5</v>
      </c>
      <c r="U496" s="11">
        <f t="shared" si="126"/>
        <v>1</v>
      </c>
      <c r="Y496" s="11">
        <f t="shared" si="127"/>
        <v>0</v>
      </c>
      <c r="AC496" s="11">
        <f t="shared" si="128"/>
        <v>0</v>
      </c>
      <c r="AG496" s="11">
        <f t="shared" si="129"/>
        <v>0</v>
      </c>
      <c r="AK496" s="1"/>
      <c r="AL496" s="3">
        <f t="shared" si="130"/>
        <v>0</v>
      </c>
      <c r="AM496" s="3">
        <f t="shared" si="131"/>
        <v>0</v>
      </c>
      <c r="AN496" s="9">
        <v>0</v>
      </c>
      <c r="AO496" s="9">
        <f t="shared" si="132"/>
        <v>0</v>
      </c>
      <c r="AP496" s="9">
        <f t="shared" si="133"/>
        <v>0</v>
      </c>
      <c r="AQ496" s="3">
        <v>0</v>
      </c>
      <c r="AR496" s="3">
        <v>0</v>
      </c>
      <c r="AS496" s="9">
        <f t="shared" si="119"/>
        <v>3</v>
      </c>
      <c r="AT496" s="3">
        <v>38</v>
      </c>
      <c r="AU496" s="3" t="s">
        <v>16</v>
      </c>
      <c r="AV496" s="3">
        <v>1</v>
      </c>
      <c r="AW496" s="3" t="s">
        <v>17</v>
      </c>
      <c r="AX496" s="10"/>
      <c r="AY496" s="9"/>
      <c r="AZ496" s="9"/>
      <c r="BA496" s="9">
        <f t="shared" si="134"/>
        <v>3</v>
      </c>
    </row>
    <row r="497" spans="1:53" x14ac:dyDescent="0.25">
      <c r="A497" s="1">
        <v>20047</v>
      </c>
      <c r="B497" s="1">
        <v>2</v>
      </c>
      <c r="C497" s="1">
        <v>2</v>
      </c>
      <c r="D497" s="1">
        <v>1</v>
      </c>
      <c r="E497" s="9">
        <f t="shared" si="120"/>
        <v>1</v>
      </c>
      <c r="F497" s="11" t="s">
        <v>2</v>
      </c>
      <c r="G497" s="10">
        <v>44547</v>
      </c>
      <c r="I497" s="9">
        <f t="shared" si="121"/>
        <v>0</v>
      </c>
      <c r="J497" s="9">
        <f t="shared" si="122"/>
        <v>1</v>
      </c>
      <c r="K497" s="9">
        <f t="shared" si="123"/>
        <v>0</v>
      </c>
      <c r="L497" s="9" t="e" cm="1">
        <f t="array" ref="L497">IF(M497,M497-G497,NA)</f>
        <v>#NAME?</v>
      </c>
      <c r="M497" s="10"/>
      <c r="O497" s="12">
        <f t="shared" si="124"/>
        <v>44438</v>
      </c>
      <c r="P497" s="9">
        <f t="shared" si="135"/>
        <v>-44392</v>
      </c>
      <c r="Q497" s="9">
        <f t="shared" si="125"/>
        <v>-44438</v>
      </c>
      <c r="R497" s="2">
        <v>44547</v>
      </c>
      <c r="S497" s="1" t="s">
        <v>2</v>
      </c>
      <c r="U497" s="11">
        <f t="shared" si="126"/>
        <v>1</v>
      </c>
      <c r="Y497" s="11">
        <f t="shared" si="127"/>
        <v>0</v>
      </c>
      <c r="AC497" s="11">
        <f t="shared" si="128"/>
        <v>0</v>
      </c>
      <c r="AG497" s="11">
        <f t="shared" si="129"/>
        <v>0</v>
      </c>
      <c r="AH497" s="2">
        <v>44392</v>
      </c>
      <c r="AJ497" s="2">
        <v>44438</v>
      </c>
      <c r="AK497" s="1"/>
      <c r="AL497" s="3">
        <f t="shared" si="130"/>
        <v>0</v>
      </c>
      <c r="AM497" s="3">
        <f t="shared" si="131"/>
        <v>0</v>
      </c>
      <c r="AN497" s="9">
        <v>-44438</v>
      </c>
      <c r="AO497" s="9">
        <f t="shared" si="132"/>
        <v>-44438</v>
      </c>
      <c r="AP497" s="9">
        <f t="shared" si="133"/>
        <v>-44438</v>
      </c>
      <c r="AQ497" s="1">
        <v>1</v>
      </c>
      <c r="AR497" s="1">
        <v>1</v>
      </c>
      <c r="AS497" s="9">
        <f t="shared" si="119"/>
        <v>3</v>
      </c>
      <c r="AT497" s="3">
        <v>37</v>
      </c>
      <c r="AU497" s="3" t="s">
        <v>16</v>
      </c>
      <c r="AV497" s="3">
        <v>1</v>
      </c>
      <c r="AW497" s="3" t="s">
        <v>19</v>
      </c>
      <c r="AX497" s="10"/>
      <c r="AY497" s="9"/>
      <c r="AZ497" s="9"/>
      <c r="BA497" s="9">
        <f t="shared" si="134"/>
        <v>3</v>
      </c>
    </row>
    <row r="498" spans="1:53" ht="15" x14ac:dyDescent="0.25">
      <c r="A498" s="1">
        <v>20048</v>
      </c>
      <c r="B498" s="1">
        <v>2</v>
      </c>
      <c r="C498" s="1">
        <v>2</v>
      </c>
      <c r="D498" s="1">
        <v>1</v>
      </c>
      <c r="E498" s="9">
        <f t="shared" si="120"/>
        <v>1</v>
      </c>
      <c r="F498" s="11" t="s">
        <v>2</v>
      </c>
      <c r="G498" s="10">
        <f>R498</f>
        <v>44551</v>
      </c>
      <c r="I498" s="9">
        <f t="shared" si="121"/>
        <v>0</v>
      </c>
      <c r="J498" s="9">
        <f t="shared" si="122"/>
        <v>0</v>
      </c>
      <c r="K498" s="9">
        <f t="shared" si="123"/>
        <v>1</v>
      </c>
      <c r="L498" s="9" t="e" cm="1">
        <f t="array" ref="L498">IF(M498,M498-G498,NA)</f>
        <v>#NAME?</v>
      </c>
      <c r="M498" s="10"/>
      <c r="O498" s="12">
        <f t="shared" si="124"/>
        <v>44530</v>
      </c>
      <c r="P498" s="9">
        <f t="shared" si="135"/>
        <v>0</v>
      </c>
      <c r="Q498" s="9">
        <f t="shared" si="125"/>
        <v>-44530</v>
      </c>
      <c r="R498" s="2">
        <v>44551</v>
      </c>
      <c r="S498" s="1" t="s">
        <v>2</v>
      </c>
      <c r="T498" s="1" t="s">
        <v>5</v>
      </c>
      <c r="U498" s="11">
        <f t="shared" si="126"/>
        <v>1</v>
      </c>
      <c r="Y498" s="11">
        <f t="shared" si="127"/>
        <v>0</v>
      </c>
      <c r="AC498" s="11">
        <f t="shared" si="128"/>
        <v>0</v>
      </c>
      <c r="AG498" s="11">
        <f t="shared" si="129"/>
        <v>0</v>
      </c>
      <c r="AJ498" s="2">
        <v>44270</v>
      </c>
      <c r="AK498" s="2">
        <v>44530</v>
      </c>
      <c r="AL498" s="3">
        <f t="shared" si="130"/>
        <v>0</v>
      </c>
      <c r="AM498" s="3">
        <f t="shared" si="131"/>
        <v>44530</v>
      </c>
      <c r="AN498" s="9">
        <v>-44530</v>
      </c>
      <c r="AO498" s="9">
        <f t="shared" si="132"/>
        <v>-44270</v>
      </c>
      <c r="AP498" s="9">
        <f t="shared" si="133"/>
        <v>-44270</v>
      </c>
      <c r="AQ498" s="1">
        <v>1</v>
      </c>
      <c r="AR498" s="1">
        <v>1</v>
      </c>
      <c r="AS498" s="9">
        <f t="shared" si="119"/>
        <v>3</v>
      </c>
      <c r="AT498" s="4">
        <v>27</v>
      </c>
      <c r="AU498" s="3" t="s">
        <v>16</v>
      </c>
      <c r="AV498" s="3">
        <v>1</v>
      </c>
      <c r="AW498" s="4" t="s">
        <v>17</v>
      </c>
      <c r="AX498" s="10"/>
      <c r="AY498" s="9"/>
      <c r="AZ498" s="9"/>
      <c r="BA498" s="9">
        <f t="shared" si="134"/>
        <v>3</v>
      </c>
    </row>
    <row r="499" spans="1:53" x14ac:dyDescent="0.25">
      <c r="A499" s="1">
        <v>20049</v>
      </c>
      <c r="B499" s="1">
        <v>2</v>
      </c>
      <c r="C499" s="1">
        <v>2</v>
      </c>
      <c r="D499" s="1">
        <v>1</v>
      </c>
      <c r="E499" s="9">
        <f t="shared" si="120"/>
        <v>1</v>
      </c>
      <c r="F499" s="11" t="s">
        <v>2</v>
      </c>
      <c r="G499" s="10">
        <v>44547</v>
      </c>
      <c r="I499" s="9">
        <f t="shared" si="121"/>
        <v>0</v>
      </c>
      <c r="J499" s="9">
        <f t="shared" si="122"/>
        <v>0</v>
      </c>
      <c r="K499" s="9">
        <f t="shared" si="123"/>
        <v>0</v>
      </c>
      <c r="L499" s="9" t="e" cm="1">
        <f t="array" ref="L499">IF(M499,M499-G499,NA)</f>
        <v>#NAME?</v>
      </c>
      <c r="M499" s="10"/>
      <c r="O499" s="12">
        <f t="shared" si="124"/>
        <v>44264</v>
      </c>
      <c r="P499" s="9">
        <f t="shared" si="135"/>
        <v>0</v>
      </c>
      <c r="Q499" s="9">
        <f t="shared" si="125"/>
        <v>-44264</v>
      </c>
      <c r="R499" s="2">
        <v>44547</v>
      </c>
      <c r="S499" s="1" t="s">
        <v>2</v>
      </c>
      <c r="U499" s="11">
        <f t="shared" si="126"/>
        <v>1</v>
      </c>
      <c r="Y499" s="11">
        <f t="shared" si="127"/>
        <v>0</v>
      </c>
      <c r="AC499" s="11">
        <f t="shared" si="128"/>
        <v>0</v>
      </c>
      <c r="AG499" s="11">
        <f t="shared" si="129"/>
        <v>0</v>
      </c>
      <c r="AJ499" s="2">
        <v>44264</v>
      </c>
      <c r="AK499" s="1"/>
      <c r="AL499" s="3">
        <f t="shared" si="130"/>
        <v>0</v>
      </c>
      <c r="AM499" s="3">
        <f t="shared" si="131"/>
        <v>0</v>
      </c>
      <c r="AN499" s="9">
        <v>-44264</v>
      </c>
      <c r="AO499" s="9">
        <f t="shared" si="132"/>
        <v>-44264</v>
      </c>
      <c r="AP499" s="9">
        <f t="shared" si="133"/>
        <v>-44264</v>
      </c>
      <c r="AQ499" s="1">
        <v>1</v>
      </c>
      <c r="AR499" s="1">
        <v>1</v>
      </c>
      <c r="AS499" s="9">
        <f t="shared" si="119"/>
        <v>3</v>
      </c>
      <c r="AT499" s="3">
        <v>36</v>
      </c>
      <c r="AU499" s="3" t="s">
        <v>16</v>
      </c>
      <c r="AV499" s="3">
        <v>1</v>
      </c>
      <c r="AW499" s="3" t="s">
        <v>19</v>
      </c>
      <c r="AX499" s="10"/>
      <c r="AY499" s="9"/>
      <c r="AZ499" s="9"/>
      <c r="BA499" s="9">
        <f t="shared" si="134"/>
        <v>3</v>
      </c>
    </row>
    <row r="500" spans="1:53" x14ac:dyDescent="0.25">
      <c r="A500" s="1">
        <v>30004</v>
      </c>
      <c r="B500" s="1">
        <v>2</v>
      </c>
      <c r="C500" s="1">
        <v>3</v>
      </c>
      <c r="D500" s="1">
        <v>1</v>
      </c>
      <c r="E500" s="9">
        <f t="shared" si="120"/>
        <v>0</v>
      </c>
      <c r="I500" s="9">
        <f t="shared" si="121"/>
        <v>0</v>
      </c>
      <c r="J500" s="9">
        <f t="shared" si="122"/>
        <v>0</v>
      </c>
      <c r="K500" s="9">
        <f t="shared" si="123"/>
        <v>1</v>
      </c>
      <c r="L500" s="9" t="e" cm="1">
        <f t="array" ref="L500">IF(M500,M500-G500,NA)</f>
        <v>#NAME?</v>
      </c>
      <c r="M500" s="10"/>
      <c r="O500" s="12">
        <f t="shared" si="124"/>
        <v>44518</v>
      </c>
      <c r="P500" s="9">
        <f t="shared" si="135"/>
        <v>0</v>
      </c>
      <c r="Q500" s="9">
        <f t="shared" si="125"/>
        <v>-44518</v>
      </c>
      <c r="R500" s="2">
        <v>44552</v>
      </c>
      <c r="S500" s="1" t="s">
        <v>1</v>
      </c>
      <c r="T500" s="1" t="s">
        <v>5</v>
      </c>
      <c r="U500" s="11">
        <f t="shared" si="126"/>
        <v>0</v>
      </c>
      <c r="Y500" s="11">
        <f t="shared" si="127"/>
        <v>0</v>
      </c>
      <c r="AC500" s="11">
        <f t="shared" si="128"/>
        <v>0</v>
      </c>
      <c r="AG500" s="11">
        <f t="shared" si="129"/>
        <v>0</v>
      </c>
      <c r="AJ500" s="2">
        <v>44270</v>
      </c>
      <c r="AK500" s="2">
        <v>44518</v>
      </c>
      <c r="AL500" s="3">
        <f t="shared" si="130"/>
        <v>0</v>
      </c>
      <c r="AM500" s="3">
        <f t="shared" si="131"/>
        <v>44518</v>
      </c>
      <c r="AN500" s="9">
        <v>-44518</v>
      </c>
      <c r="AO500" s="9">
        <f t="shared" si="132"/>
        <v>-44270</v>
      </c>
      <c r="AP500" s="9">
        <f t="shared" si="133"/>
        <v>-44270</v>
      </c>
      <c r="AQ500" s="1">
        <v>1</v>
      </c>
      <c r="AR500" s="1">
        <v>1</v>
      </c>
      <c r="AS500" s="9">
        <f t="shared" si="119"/>
        <v>3</v>
      </c>
      <c r="AT500" s="3">
        <v>50</v>
      </c>
      <c r="AU500" s="3" t="s">
        <v>16</v>
      </c>
      <c r="AV500" s="3">
        <v>1</v>
      </c>
      <c r="AW500" s="3" t="s">
        <v>17</v>
      </c>
      <c r="AX500" s="10"/>
      <c r="AY500" s="9"/>
      <c r="AZ500" s="9"/>
      <c r="BA500" s="9">
        <f t="shared" si="134"/>
        <v>3</v>
      </c>
    </row>
    <row r="501" spans="1:53" x14ac:dyDescent="0.25">
      <c r="A501" s="1">
        <v>30005</v>
      </c>
      <c r="B501" s="1">
        <v>2</v>
      </c>
      <c r="C501" s="1">
        <v>3</v>
      </c>
      <c r="D501" s="1">
        <v>1</v>
      </c>
      <c r="E501" s="9">
        <f t="shared" si="120"/>
        <v>1</v>
      </c>
      <c r="F501" s="11" t="s">
        <v>2</v>
      </c>
      <c r="G501" s="10">
        <v>44552</v>
      </c>
      <c r="I501" s="9">
        <f t="shared" si="121"/>
        <v>0</v>
      </c>
      <c r="J501" s="9">
        <f t="shared" si="122"/>
        <v>0</v>
      </c>
      <c r="K501" s="9">
        <f t="shared" si="123"/>
        <v>1</v>
      </c>
      <c r="L501" s="9" t="e" cm="1">
        <f t="array" ref="L501">IF(M501,M501-G501,NA)</f>
        <v>#NAME?</v>
      </c>
      <c r="M501" s="10"/>
      <c r="O501" s="12">
        <f t="shared" si="124"/>
        <v>44572</v>
      </c>
      <c r="P501" s="9">
        <f t="shared" si="135"/>
        <v>0</v>
      </c>
      <c r="Q501" s="9">
        <f t="shared" si="125"/>
        <v>-44572</v>
      </c>
      <c r="R501" s="2">
        <v>44552</v>
      </c>
      <c r="S501" s="1" t="s">
        <v>2</v>
      </c>
      <c r="T501" s="1" t="s">
        <v>5</v>
      </c>
      <c r="U501" s="11">
        <f t="shared" si="126"/>
        <v>1</v>
      </c>
      <c r="Y501" s="11">
        <f t="shared" si="127"/>
        <v>0</v>
      </c>
      <c r="AC501" s="11">
        <f t="shared" si="128"/>
        <v>0</v>
      </c>
      <c r="AG501" s="11">
        <f t="shared" si="129"/>
        <v>0</v>
      </c>
      <c r="AJ501" s="2">
        <v>44480</v>
      </c>
      <c r="AK501" s="2">
        <v>44572</v>
      </c>
      <c r="AL501" s="3">
        <f t="shared" si="130"/>
        <v>0</v>
      </c>
      <c r="AM501" s="3">
        <f t="shared" si="131"/>
        <v>44572</v>
      </c>
      <c r="AN501" s="9">
        <v>-44572</v>
      </c>
      <c r="AO501" s="9">
        <f t="shared" si="132"/>
        <v>-44480</v>
      </c>
      <c r="AP501" s="9">
        <f t="shared" si="133"/>
        <v>-44480</v>
      </c>
      <c r="AQ501" s="1">
        <v>2</v>
      </c>
      <c r="AR501" s="1">
        <v>2</v>
      </c>
      <c r="AS501" s="9">
        <f t="shared" si="119"/>
        <v>3</v>
      </c>
      <c r="AT501" s="3">
        <v>49</v>
      </c>
      <c r="AU501" s="3" t="s">
        <v>16</v>
      </c>
      <c r="AV501" s="3">
        <v>1</v>
      </c>
      <c r="AW501" s="3" t="s">
        <v>17</v>
      </c>
      <c r="AX501" s="10"/>
      <c r="AY501" s="9"/>
      <c r="AZ501" s="9"/>
      <c r="BA501" s="9">
        <f t="shared" si="134"/>
        <v>3</v>
      </c>
    </row>
    <row r="502" spans="1:53" x14ac:dyDescent="0.25">
      <c r="A502" s="1">
        <v>30006</v>
      </c>
      <c r="B502" s="1">
        <v>2</v>
      </c>
      <c r="C502" s="1">
        <v>3</v>
      </c>
      <c r="D502" s="1">
        <v>1</v>
      </c>
      <c r="E502" s="9">
        <f t="shared" si="120"/>
        <v>1</v>
      </c>
      <c r="F502" s="11" t="s">
        <v>2</v>
      </c>
      <c r="G502" s="10">
        <v>44550</v>
      </c>
      <c r="I502" s="9">
        <f t="shared" si="121"/>
        <v>0</v>
      </c>
      <c r="J502" s="9">
        <f t="shared" si="122"/>
        <v>0</v>
      </c>
      <c r="K502" s="9">
        <f t="shared" si="123"/>
        <v>1</v>
      </c>
      <c r="L502" s="9" t="e" cm="1">
        <f t="array" ref="L502">IF(M502,M502-G502,NA)</f>
        <v>#NAME?</v>
      </c>
      <c r="M502" s="10"/>
      <c r="O502" s="12">
        <f t="shared" si="124"/>
        <v>44533</v>
      </c>
      <c r="P502" s="9">
        <f t="shared" si="135"/>
        <v>0</v>
      </c>
      <c r="Q502" s="9">
        <f t="shared" si="125"/>
        <v>-44533</v>
      </c>
      <c r="R502" s="2">
        <v>44550</v>
      </c>
      <c r="S502" s="1" t="s">
        <v>2</v>
      </c>
      <c r="T502" s="1" t="s">
        <v>5</v>
      </c>
      <c r="U502" s="11">
        <f t="shared" si="126"/>
        <v>1</v>
      </c>
      <c r="Y502" s="11">
        <f t="shared" si="127"/>
        <v>0</v>
      </c>
      <c r="AC502" s="11">
        <f t="shared" si="128"/>
        <v>0</v>
      </c>
      <c r="AG502" s="11">
        <f t="shared" si="129"/>
        <v>0</v>
      </c>
      <c r="AJ502" s="2">
        <v>44270</v>
      </c>
      <c r="AK502" s="2">
        <v>44533</v>
      </c>
      <c r="AL502" s="3">
        <f t="shared" si="130"/>
        <v>0</v>
      </c>
      <c r="AM502" s="3">
        <f t="shared" si="131"/>
        <v>44533</v>
      </c>
      <c r="AN502" s="9">
        <v>-44533</v>
      </c>
      <c r="AO502" s="9">
        <f t="shared" si="132"/>
        <v>-44270</v>
      </c>
      <c r="AP502" s="9">
        <f t="shared" si="133"/>
        <v>-44270</v>
      </c>
      <c r="AQ502" s="1">
        <v>1</v>
      </c>
      <c r="AR502" s="1">
        <v>1</v>
      </c>
      <c r="AS502" s="9">
        <f t="shared" si="119"/>
        <v>3</v>
      </c>
      <c r="AT502" s="3">
        <v>42</v>
      </c>
      <c r="AU502" s="3" t="s">
        <v>16</v>
      </c>
      <c r="AV502" s="3">
        <v>1</v>
      </c>
      <c r="AW502" s="3" t="s">
        <v>17</v>
      </c>
      <c r="AX502" s="10"/>
      <c r="AY502" s="9"/>
      <c r="AZ502" s="9"/>
      <c r="BA502" s="9">
        <f t="shared" si="134"/>
        <v>3</v>
      </c>
    </row>
    <row r="503" spans="1:53" x14ac:dyDescent="0.25">
      <c r="A503" s="1">
        <v>30007</v>
      </c>
      <c r="B503" s="1">
        <v>2</v>
      </c>
      <c r="C503" s="1">
        <v>3</v>
      </c>
      <c r="D503" s="1">
        <v>1</v>
      </c>
      <c r="E503" s="9">
        <f t="shared" si="120"/>
        <v>0</v>
      </c>
      <c r="I503" s="9">
        <f t="shared" si="121"/>
        <v>0</v>
      </c>
      <c r="J503" s="9">
        <f t="shared" si="122"/>
        <v>0</v>
      </c>
      <c r="K503" s="9">
        <f t="shared" si="123"/>
        <v>0</v>
      </c>
      <c r="L503" s="9" t="e" cm="1">
        <f t="array" ref="L503">IF(M503,M503-G503,NA)</f>
        <v>#NAME?</v>
      </c>
      <c r="M503" s="10"/>
      <c r="O503" s="12">
        <f t="shared" si="124"/>
        <v>44423</v>
      </c>
      <c r="P503" s="9">
        <f t="shared" si="135"/>
        <v>0</v>
      </c>
      <c r="Q503" s="9">
        <f t="shared" si="125"/>
        <v>-44423</v>
      </c>
      <c r="R503" s="2">
        <v>44552</v>
      </c>
      <c r="S503" s="1" t="s">
        <v>1</v>
      </c>
      <c r="T503" s="1" t="s">
        <v>5</v>
      </c>
      <c r="U503" s="11">
        <f t="shared" si="126"/>
        <v>0</v>
      </c>
      <c r="Y503" s="11">
        <f t="shared" si="127"/>
        <v>0</v>
      </c>
      <c r="AC503" s="11">
        <f t="shared" si="128"/>
        <v>0</v>
      </c>
      <c r="AG503" s="11">
        <f t="shared" si="129"/>
        <v>0</v>
      </c>
      <c r="AJ503" s="2">
        <v>44423</v>
      </c>
      <c r="AL503" s="3">
        <f t="shared" si="130"/>
        <v>0</v>
      </c>
      <c r="AM503" s="3">
        <f t="shared" si="131"/>
        <v>0</v>
      </c>
      <c r="AN503" s="9">
        <v>-44423</v>
      </c>
      <c r="AO503" s="9">
        <f t="shared" si="132"/>
        <v>-44423</v>
      </c>
      <c r="AP503" s="9">
        <f t="shared" si="133"/>
        <v>-44423</v>
      </c>
      <c r="AQ503" s="1">
        <v>1</v>
      </c>
      <c r="AR503" s="1">
        <v>1</v>
      </c>
      <c r="AS503" s="9">
        <f t="shared" si="119"/>
        <v>3</v>
      </c>
      <c r="AT503" s="3">
        <v>30</v>
      </c>
      <c r="AU503" s="3" t="s">
        <v>16</v>
      </c>
      <c r="AV503" s="3">
        <v>1</v>
      </c>
      <c r="AW503" s="3" t="s">
        <v>17</v>
      </c>
      <c r="AX503" s="10"/>
      <c r="AY503" s="9"/>
      <c r="AZ503" s="9"/>
      <c r="BA503" s="9">
        <f t="shared" si="134"/>
        <v>3</v>
      </c>
    </row>
    <row r="504" spans="1:53" x14ac:dyDescent="0.25">
      <c r="A504" s="1">
        <v>30008</v>
      </c>
      <c r="B504" s="1">
        <v>2</v>
      </c>
      <c r="C504" s="1">
        <v>3</v>
      </c>
      <c r="D504" s="1">
        <v>1</v>
      </c>
      <c r="E504" s="9">
        <f t="shared" si="120"/>
        <v>0</v>
      </c>
      <c r="I504" s="9">
        <f t="shared" si="121"/>
        <v>0</v>
      </c>
      <c r="J504" s="9">
        <f t="shared" si="122"/>
        <v>0</v>
      </c>
      <c r="K504" s="9">
        <f t="shared" si="123"/>
        <v>0</v>
      </c>
      <c r="L504" s="9" t="e" cm="1">
        <f t="array" ref="L504">IF(M504,M504-G504,NA)</f>
        <v>#NAME?</v>
      </c>
      <c r="M504" s="10"/>
      <c r="O504" s="12">
        <f t="shared" si="124"/>
        <v>44451</v>
      </c>
      <c r="P504" s="9">
        <f t="shared" si="135"/>
        <v>0</v>
      </c>
      <c r="Q504" s="9">
        <f t="shared" si="125"/>
        <v>-44451</v>
      </c>
      <c r="R504" s="2">
        <v>44550</v>
      </c>
      <c r="S504" s="1" t="s">
        <v>1</v>
      </c>
      <c r="T504" s="1" t="s">
        <v>5</v>
      </c>
      <c r="U504" s="11">
        <f t="shared" si="126"/>
        <v>0</v>
      </c>
      <c r="Y504" s="11">
        <f t="shared" si="127"/>
        <v>0</v>
      </c>
      <c r="AC504" s="11">
        <f t="shared" si="128"/>
        <v>0</v>
      </c>
      <c r="AG504" s="11">
        <f t="shared" si="129"/>
        <v>0</v>
      </c>
      <c r="AJ504" s="2">
        <v>44451</v>
      </c>
      <c r="AL504" s="3">
        <f t="shared" si="130"/>
        <v>0</v>
      </c>
      <c r="AM504" s="3">
        <f t="shared" si="131"/>
        <v>0</v>
      </c>
      <c r="AN504" s="9">
        <v>-44451</v>
      </c>
      <c r="AO504" s="9">
        <f t="shared" si="132"/>
        <v>-44451</v>
      </c>
      <c r="AP504" s="9">
        <f t="shared" si="133"/>
        <v>-44451</v>
      </c>
      <c r="AQ504" s="1">
        <v>1</v>
      </c>
      <c r="AR504" s="1">
        <v>1</v>
      </c>
      <c r="AS504" s="9">
        <f t="shared" si="119"/>
        <v>3</v>
      </c>
      <c r="AT504" s="3">
        <v>35</v>
      </c>
      <c r="AU504" s="3" t="s">
        <v>16</v>
      </c>
      <c r="AV504" s="3">
        <v>1</v>
      </c>
      <c r="AW504" s="3" t="s">
        <v>17</v>
      </c>
      <c r="AX504" s="10"/>
      <c r="AY504" s="9"/>
      <c r="AZ504" s="9"/>
      <c r="BA504" s="9">
        <f t="shared" si="134"/>
        <v>3</v>
      </c>
    </row>
    <row r="505" spans="1:53" x14ac:dyDescent="0.25">
      <c r="A505" s="1">
        <v>30009</v>
      </c>
      <c r="B505" s="1">
        <v>2</v>
      </c>
      <c r="C505" s="1">
        <v>3</v>
      </c>
      <c r="D505" s="1">
        <v>1</v>
      </c>
      <c r="E505" s="9">
        <f t="shared" si="120"/>
        <v>1</v>
      </c>
      <c r="F505" s="11" t="s">
        <v>2</v>
      </c>
      <c r="G505" s="10">
        <v>44550</v>
      </c>
      <c r="I505" s="9">
        <f t="shared" si="121"/>
        <v>0</v>
      </c>
      <c r="J505" s="9">
        <f t="shared" si="122"/>
        <v>0</v>
      </c>
      <c r="K505" s="9">
        <f t="shared" si="123"/>
        <v>0</v>
      </c>
      <c r="L505" s="9" t="e" cm="1">
        <f t="array" ref="L505">IF(M505,M505-G505,NA)</f>
        <v>#NAME?</v>
      </c>
      <c r="M505" s="10"/>
      <c r="O505" s="12">
        <f t="shared" si="124"/>
        <v>0</v>
      </c>
      <c r="P505" s="9">
        <f t="shared" si="135"/>
        <v>0</v>
      </c>
      <c r="Q505" s="9">
        <f t="shared" si="125"/>
        <v>0</v>
      </c>
      <c r="R505" s="2">
        <v>44550</v>
      </c>
      <c r="S505" s="1" t="s">
        <v>2</v>
      </c>
      <c r="T505" s="1" t="s">
        <v>5</v>
      </c>
      <c r="U505" s="11">
        <f t="shared" si="126"/>
        <v>1</v>
      </c>
      <c r="Y505" s="11">
        <f t="shared" si="127"/>
        <v>0</v>
      </c>
      <c r="AC505" s="11">
        <f t="shared" si="128"/>
        <v>0</v>
      </c>
      <c r="AG505" s="11">
        <f t="shared" si="129"/>
        <v>0</v>
      </c>
      <c r="AK505" s="1"/>
      <c r="AL505" s="3">
        <f t="shared" si="130"/>
        <v>0</v>
      </c>
      <c r="AM505" s="3">
        <f t="shared" si="131"/>
        <v>0</v>
      </c>
      <c r="AN505" s="9">
        <v>0</v>
      </c>
      <c r="AO505" s="9">
        <f t="shared" si="132"/>
        <v>0</v>
      </c>
      <c r="AP505" s="9">
        <f t="shared" si="133"/>
        <v>0</v>
      </c>
      <c r="AQ505" s="3">
        <v>0</v>
      </c>
      <c r="AR505" s="3">
        <v>0</v>
      </c>
      <c r="AS505" s="9">
        <f t="shared" si="119"/>
        <v>3</v>
      </c>
      <c r="AT505" s="3">
        <v>37</v>
      </c>
      <c r="AU505" s="3" t="s">
        <v>16</v>
      </c>
      <c r="AV505" s="3">
        <v>1</v>
      </c>
      <c r="AW505" s="3" t="s">
        <v>17</v>
      </c>
      <c r="AX505" s="10"/>
      <c r="AY505" s="9"/>
      <c r="AZ505" s="9"/>
      <c r="BA505" s="9">
        <f t="shared" si="134"/>
        <v>3</v>
      </c>
    </row>
    <row r="506" spans="1:53" x14ac:dyDescent="0.25">
      <c r="A506" s="1">
        <v>30010</v>
      </c>
      <c r="B506" s="1">
        <v>2</v>
      </c>
      <c r="C506" s="1">
        <v>3</v>
      </c>
      <c r="D506" s="1">
        <v>1</v>
      </c>
      <c r="E506" s="9">
        <f t="shared" si="120"/>
        <v>0</v>
      </c>
      <c r="I506" s="9">
        <f t="shared" si="121"/>
        <v>0</v>
      </c>
      <c r="J506" s="9">
        <f t="shared" si="122"/>
        <v>1</v>
      </c>
      <c r="K506" s="9">
        <f t="shared" si="123"/>
        <v>0</v>
      </c>
      <c r="L506" s="9" t="e" cm="1">
        <f t="array" ref="L506">IF(M506,M506-G506,NA)</f>
        <v>#NAME?</v>
      </c>
      <c r="M506" s="10"/>
      <c r="O506" s="12">
        <f t="shared" si="124"/>
        <v>0</v>
      </c>
      <c r="P506" s="9">
        <f t="shared" si="135"/>
        <v>-44347</v>
      </c>
      <c r="Q506" s="9">
        <f t="shared" si="125"/>
        <v>0</v>
      </c>
      <c r="R506" s="2">
        <v>44551</v>
      </c>
      <c r="S506" s="1" t="s">
        <v>1</v>
      </c>
      <c r="T506" s="1" t="s">
        <v>5</v>
      </c>
      <c r="U506" s="11">
        <f t="shared" si="126"/>
        <v>0</v>
      </c>
      <c r="Y506" s="11">
        <f t="shared" si="127"/>
        <v>0</v>
      </c>
      <c r="AC506" s="11">
        <f t="shared" si="128"/>
        <v>0</v>
      </c>
      <c r="AG506" s="11">
        <f t="shared" si="129"/>
        <v>0</v>
      </c>
      <c r="AH506" s="2">
        <v>44347</v>
      </c>
      <c r="AK506" s="1"/>
      <c r="AL506" s="3">
        <f t="shared" si="130"/>
        <v>0</v>
      </c>
      <c r="AM506" s="3">
        <f t="shared" si="131"/>
        <v>0</v>
      </c>
      <c r="AN506" s="9">
        <v>0</v>
      </c>
      <c r="AO506" s="9">
        <f t="shared" si="132"/>
        <v>0</v>
      </c>
      <c r="AP506" s="9">
        <f t="shared" si="133"/>
        <v>0</v>
      </c>
      <c r="AQ506" s="3">
        <v>0</v>
      </c>
      <c r="AR506" s="3">
        <v>0</v>
      </c>
      <c r="AS506" s="9">
        <f t="shared" si="119"/>
        <v>3</v>
      </c>
      <c r="AT506" s="3">
        <v>44</v>
      </c>
      <c r="AU506" s="3" t="s">
        <v>16</v>
      </c>
      <c r="AV506" s="3">
        <v>1</v>
      </c>
      <c r="AW506" s="3" t="s">
        <v>17</v>
      </c>
      <c r="AX506" s="10"/>
      <c r="AY506" s="9"/>
      <c r="AZ506" s="9"/>
      <c r="BA506" s="9">
        <f t="shared" si="134"/>
        <v>3</v>
      </c>
    </row>
    <row r="507" spans="1:53" x14ac:dyDescent="0.25">
      <c r="A507" s="1">
        <v>30011</v>
      </c>
      <c r="B507" s="1">
        <v>2</v>
      </c>
      <c r="C507" s="1">
        <v>3</v>
      </c>
      <c r="D507" s="1">
        <v>1</v>
      </c>
      <c r="E507" s="9">
        <f t="shared" si="120"/>
        <v>1</v>
      </c>
      <c r="F507" s="11" t="s">
        <v>2</v>
      </c>
      <c r="G507" s="10">
        <v>44552</v>
      </c>
      <c r="I507" s="9">
        <f t="shared" si="121"/>
        <v>0</v>
      </c>
      <c r="J507" s="9">
        <f t="shared" si="122"/>
        <v>0</v>
      </c>
      <c r="K507" s="9">
        <f t="shared" si="123"/>
        <v>1</v>
      </c>
      <c r="L507" s="9" t="e" cm="1">
        <f t="array" ref="L507">IF(M507,M507-G507,NA)</f>
        <v>#NAME?</v>
      </c>
      <c r="M507" s="10"/>
      <c r="O507" s="12">
        <f t="shared" si="124"/>
        <v>44524</v>
      </c>
      <c r="P507" s="9">
        <f t="shared" si="135"/>
        <v>0</v>
      </c>
      <c r="Q507" s="9">
        <f t="shared" si="125"/>
        <v>-44524</v>
      </c>
      <c r="R507" s="2">
        <v>44552</v>
      </c>
      <c r="S507" s="1" t="s">
        <v>2</v>
      </c>
      <c r="T507" s="1" t="s">
        <v>5</v>
      </c>
      <c r="U507" s="11">
        <f t="shared" si="126"/>
        <v>1</v>
      </c>
      <c r="Y507" s="11">
        <f t="shared" si="127"/>
        <v>0</v>
      </c>
      <c r="AC507" s="11">
        <f t="shared" si="128"/>
        <v>0</v>
      </c>
      <c r="AG507" s="11">
        <f t="shared" si="129"/>
        <v>0</v>
      </c>
      <c r="AJ507" s="2">
        <v>44244</v>
      </c>
      <c r="AK507" s="2">
        <v>44524</v>
      </c>
      <c r="AL507" s="3">
        <f t="shared" si="130"/>
        <v>0</v>
      </c>
      <c r="AM507" s="3">
        <f t="shared" si="131"/>
        <v>44524</v>
      </c>
      <c r="AN507" s="9">
        <v>-44524</v>
      </c>
      <c r="AO507" s="9">
        <f t="shared" si="132"/>
        <v>-44244</v>
      </c>
      <c r="AP507" s="9">
        <f t="shared" si="133"/>
        <v>-44244</v>
      </c>
      <c r="AQ507" s="1">
        <v>1</v>
      </c>
      <c r="AR507" s="1">
        <v>1</v>
      </c>
      <c r="AS507" s="9">
        <f t="shared" si="119"/>
        <v>3</v>
      </c>
      <c r="AT507" s="3">
        <v>33</v>
      </c>
      <c r="AU507" s="3" t="s">
        <v>16</v>
      </c>
      <c r="AV507" s="3">
        <v>1</v>
      </c>
      <c r="AW507" s="3" t="s">
        <v>17</v>
      </c>
      <c r="AX507" s="10"/>
      <c r="AY507" s="9"/>
      <c r="AZ507" s="9"/>
      <c r="BA507" s="9">
        <f t="shared" si="134"/>
        <v>3</v>
      </c>
    </row>
    <row r="508" spans="1:53" x14ac:dyDescent="0.25">
      <c r="A508" s="1">
        <v>30012</v>
      </c>
      <c r="B508" s="1">
        <v>2</v>
      </c>
      <c r="C508" s="1">
        <v>3</v>
      </c>
      <c r="D508" s="1">
        <v>1</v>
      </c>
      <c r="E508" s="9">
        <f t="shared" si="120"/>
        <v>0</v>
      </c>
      <c r="I508" s="9">
        <f t="shared" si="121"/>
        <v>0</v>
      </c>
      <c r="J508" s="9">
        <f t="shared" si="122"/>
        <v>0</v>
      </c>
      <c r="K508" s="9">
        <f t="shared" si="123"/>
        <v>0</v>
      </c>
      <c r="L508" s="9" t="e" cm="1">
        <f t="array" ref="L508">IF(M508,M508-G508,NA)</f>
        <v>#NAME?</v>
      </c>
      <c r="M508" s="10"/>
      <c r="O508" s="12">
        <f t="shared" si="124"/>
        <v>0</v>
      </c>
      <c r="P508" s="9">
        <f t="shared" si="135"/>
        <v>0</v>
      </c>
      <c r="Q508" s="9">
        <f t="shared" si="125"/>
        <v>0</v>
      </c>
      <c r="R508" s="2">
        <v>44550</v>
      </c>
      <c r="S508" s="1" t="s">
        <v>1</v>
      </c>
      <c r="T508" s="1" t="s">
        <v>5</v>
      </c>
      <c r="U508" s="11">
        <f t="shared" si="126"/>
        <v>0</v>
      </c>
      <c r="Y508" s="11">
        <f t="shared" si="127"/>
        <v>0</v>
      </c>
      <c r="AC508" s="11">
        <f t="shared" si="128"/>
        <v>0</v>
      </c>
      <c r="AG508" s="11">
        <f t="shared" si="129"/>
        <v>0</v>
      </c>
      <c r="AK508" s="1"/>
      <c r="AL508" s="3">
        <f t="shared" si="130"/>
        <v>0</v>
      </c>
      <c r="AM508" s="3">
        <f t="shared" si="131"/>
        <v>0</v>
      </c>
      <c r="AN508" s="9">
        <v>0</v>
      </c>
      <c r="AO508" s="9">
        <f t="shared" si="132"/>
        <v>0</v>
      </c>
      <c r="AP508" s="9">
        <f t="shared" si="133"/>
        <v>0</v>
      </c>
      <c r="AQ508" s="3">
        <v>0</v>
      </c>
      <c r="AR508" s="3">
        <v>0</v>
      </c>
      <c r="AS508" s="9">
        <f t="shared" si="119"/>
        <v>3</v>
      </c>
      <c r="AT508" s="3">
        <v>52</v>
      </c>
      <c r="AU508" s="3" t="s">
        <v>16</v>
      </c>
      <c r="AV508" s="3">
        <v>1</v>
      </c>
      <c r="AW508" s="3" t="s">
        <v>17</v>
      </c>
      <c r="AX508" s="10"/>
      <c r="AY508" s="9"/>
      <c r="AZ508" s="9"/>
      <c r="BA508" s="9">
        <f t="shared" si="134"/>
        <v>3</v>
      </c>
    </row>
    <row r="509" spans="1:53" x14ac:dyDescent="0.25">
      <c r="A509" s="1">
        <v>30013</v>
      </c>
      <c r="B509" s="1">
        <v>2</v>
      </c>
      <c r="C509" s="1">
        <v>3</v>
      </c>
      <c r="D509" s="1">
        <v>1</v>
      </c>
      <c r="E509" s="9">
        <f t="shared" si="120"/>
        <v>0</v>
      </c>
      <c r="I509" s="9">
        <f t="shared" si="121"/>
        <v>0</v>
      </c>
      <c r="J509" s="9">
        <f t="shared" si="122"/>
        <v>1</v>
      </c>
      <c r="K509" s="9">
        <f t="shared" si="123"/>
        <v>0</v>
      </c>
      <c r="L509" s="9" t="e" cm="1">
        <f t="array" ref="L509">IF(M509,M509-G509,NA)</f>
        <v>#NAME?</v>
      </c>
      <c r="M509" s="10"/>
      <c r="O509" s="12">
        <f t="shared" si="124"/>
        <v>0</v>
      </c>
      <c r="P509" s="9">
        <f t="shared" si="135"/>
        <v>-44300</v>
      </c>
      <c r="Q509" s="9">
        <f t="shared" si="125"/>
        <v>0</v>
      </c>
      <c r="R509" s="2">
        <v>44553</v>
      </c>
      <c r="S509" s="1" t="s">
        <v>1</v>
      </c>
      <c r="T509" s="1" t="s">
        <v>5</v>
      </c>
      <c r="U509" s="11">
        <f t="shared" si="126"/>
        <v>0</v>
      </c>
      <c r="Y509" s="11">
        <f t="shared" si="127"/>
        <v>0</v>
      </c>
      <c r="AC509" s="11">
        <f t="shared" si="128"/>
        <v>0</v>
      </c>
      <c r="AG509" s="11">
        <f t="shared" si="129"/>
        <v>0</v>
      </c>
      <c r="AH509" s="2">
        <v>44300</v>
      </c>
      <c r="AK509" s="1"/>
      <c r="AL509" s="3">
        <f t="shared" si="130"/>
        <v>0</v>
      </c>
      <c r="AM509" s="3">
        <f t="shared" si="131"/>
        <v>0</v>
      </c>
      <c r="AN509" s="9">
        <v>0</v>
      </c>
      <c r="AO509" s="9">
        <f t="shared" si="132"/>
        <v>0</v>
      </c>
      <c r="AP509" s="9">
        <f t="shared" si="133"/>
        <v>0</v>
      </c>
      <c r="AQ509" s="3">
        <v>0</v>
      </c>
      <c r="AR509" s="3">
        <v>0</v>
      </c>
      <c r="AS509" s="9">
        <f t="shared" si="119"/>
        <v>3</v>
      </c>
      <c r="AT509" s="3">
        <v>34</v>
      </c>
      <c r="AU509" s="3" t="s">
        <v>16</v>
      </c>
      <c r="AV509" s="3">
        <v>1</v>
      </c>
      <c r="AW509" s="3" t="s">
        <v>17</v>
      </c>
      <c r="AX509" s="10"/>
      <c r="AY509" s="9"/>
      <c r="AZ509" s="9"/>
      <c r="BA509" s="9">
        <f t="shared" si="134"/>
        <v>3</v>
      </c>
    </row>
    <row r="510" spans="1:53" x14ac:dyDescent="0.25">
      <c r="A510" s="1">
        <v>30014</v>
      </c>
      <c r="B510" s="1">
        <v>2</v>
      </c>
      <c r="C510" s="1">
        <v>3</v>
      </c>
      <c r="D510" s="1">
        <v>1</v>
      </c>
      <c r="E510" s="9">
        <f t="shared" si="120"/>
        <v>0</v>
      </c>
      <c r="I510" s="9">
        <f t="shared" si="121"/>
        <v>0</v>
      </c>
      <c r="J510" s="9">
        <f t="shared" si="122"/>
        <v>1</v>
      </c>
      <c r="K510" s="9">
        <f t="shared" si="123"/>
        <v>0</v>
      </c>
      <c r="L510" s="9" t="e" cm="1">
        <f t="array" ref="L510">IF(M510,M510-G510,NA)</f>
        <v>#NAME?</v>
      </c>
      <c r="M510" s="10"/>
      <c r="O510" s="12">
        <f t="shared" si="124"/>
        <v>0</v>
      </c>
      <c r="P510" s="9">
        <f t="shared" si="135"/>
        <v>-44176</v>
      </c>
      <c r="Q510" s="9">
        <f t="shared" si="125"/>
        <v>0</v>
      </c>
      <c r="R510" s="2">
        <v>44551</v>
      </c>
      <c r="S510" s="1" t="s">
        <v>1</v>
      </c>
      <c r="T510" s="1" t="s">
        <v>5</v>
      </c>
      <c r="U510" s="11">
        <f t="shared" si="126"/>
        <v>0</v>
      </c>
      <c r="Y510" s="11">
        <f t="shared" si="127"/>
        <v>0</v>
      </c>
      <c r="AC510" s="11">
        <f t="shared" si="128"/>
        <v>0</v>
      </c>
      <c r="AG510" s="11">
        <f t="shared" si="129"/>
        <v>0</v>
      </c>
      <c r="AH510" s="2">
        <v>44176</v>
      </c>
      <c r="AK510" s="1"/>
      <c r="AL510" s="3">
        <f t="shared" si="130"/>
        <v>0</v>
      </c>
      <c r="AM510" s="3">
        <f t="shared" si="131"/>
        <v>0</v>
      </c>
      <c r="AN510" s="9">
        <v>0</v>
      </c>
      <c r="AO510" s="9">
        <f t="shared" si="132"/>
        <v>0</v>
      </c>
      <c r="AP510" s="9">
        <f t="shared" si="133"/>
        <v>0</v>
      </c>
      <c r="AQ510" s="3">
        <v>0</v>
      </c>
      <c r="AR510" s="3">
        <v>0</v>
      </c>
      <c r="AS510" s="9">
        <f t="shared" si="119"/>
        <v>3</v>
      </c>
      <c r="AT510" s="3">
        <v>41</v>
      </c>
      <c r="AU510" s="3" t="s">
        <v>16</v>
      </c>
      <c r="AV510" s="3">
        <v>1</v>
      </c>
      <c r="AW510" s="3" t="s">
        <v>17</v>
      </c>
      <c r="AX510" s="10"/>
      <c r="AY510" s="9"/>
      <c r="AZ510" s="9"/>
      <c r="BA510" s="9">
        <f t="shared" si="134"/>
        <v>3</v>
      </c>
    </row>
    <row r="511" spans="1:53" x14ac:dyDescent="0.25">
      <c r="A511" s="1">
        <v>30015</v>
      </c>
      <c r="B511" s="1">
        <v>2</v>
      </c>
      <c r="C511" s="1">
        <v>3</v>
      </c>
      <c r="D511" s="1">
        <v>1</v>
      </c>
      <c r="E511" s="9">
        <f t="shared" si="120"/>
        <v>1</v>
      </c>
      <c r="F511" s="11" t="s">
        <v>2</v>
      </c>
      <c r="G511" s="10">
        <v>44550</v>
      </c>
      <c r="I511" s="9">
        <f t="shared" si="121"/>
        <v>0</v>
      </c>
      <c r="J511" s="9">
        <f t="shared" si="122"/>
        <v>1</v>
      </c>
      <c r="K511" s="9">
        <f t="shared" si="123"/>
        <v>0</v>
      </c>
      <c r="L511" s="9" t="e" cm="1">
        <f t="array" ref="L511">IF(M511,M511-G511,NA)</f>
        <v>#NAME?</v>
      </c>
      <c r="M511" s="10"/>
      <c r="O511" s="12">
        <f t="shared" si="124"/>
        <v>0</v>
      </c>
      <c r="P511" s="9">
        <f t="shared" si="135"/>
        <v>-44414</v>
      </c>
      <c r="Q511" s="9">
        <f t="shared" si="125"/>
        <v>0</v>
      </c>
      <c r="R511" s="2">
        <v>44550</v>
      </c>
      <c r="S511" s="1" t="s">
        <v>2</v>
      </c>
      <c r="T511" s="1" t="s">
        <v>5</v>
      </c>
      <c r="U511" s="11">
        <f t="shared" si="126"/>
        <v>1</v>
      </c>
      <c r="Y511" s="11">
        <f t="shared" si="127"/>
        <v>0</v>
      </c>
      <c r="AC511" s="11">
        <f t="shared" si="128"/>
        <v>0</v>
      </c>
      <c r="AG511" s="11">
        <f t="shared" si="129"/>
        <v>0</v>
      </c>
      <c r="AH511" s="2">
        <v>44414</v>
      </c>
      <c r="AK511" s="1"/>
      <c r="AL511" s="3">
        <f t="shared" si="130"/>
        <v>0</v>
      </c>
      <c r="AM511" s="3">
        <f t="shared" si="131"/>
        <v>0</v>
      </c>
      <c r="AN511" s="9">
        <v>0</v>
      </c>
      <c r="AO511" s="9">
        <f t="shared" si="132"/>
        <v>0</v>
      </c>
      <c r="AP511" s="9">
        <f t="shared" si="133"/>
        <v>0</v>
      </c>
      <c r="AQ511" s="3">
        <v>0</v>
      </c>
      <c r="AR511" s="3">
        <v>0</v>
      </c>
      <c r="AS511" s="9">
        <f t="shared" si="119"/>
        <v>3</v>
      </c>
      <c r="AT511" s="3">
        <v>33</v>
      </c>
      <c r="AU511" s="3" t="s">
        <v>21</v>
      </c>
      <c r="AV511" s="3">
        <v>2</v>
      </c>
      <c r="AW511" s="3" t="s">
        <v>17</v>
      </c>
      <c r="AX511" s="10"/>
      <c r="AY511" s="9"/>
      <c r="AZ511" s="9"/>
      <c r="BA511" s="9">
        <f t="shared" si="134"/>
        <v>3</v>
      </c>
    </row>
    <row r="512" spans="1:53" x14ac:dyDescent="0.25">
      <c r="A512" s="1">
        <v>30016</v>
      </c>
      <c r="B512" s="1">
        <v>2</v>
      </c>
      <c r="C512" s="1">
        <v>3</v>
      </c>
      <c r="D512" s="1">
        <v>1</v>
      </c>
      <c r="E512" s="9">
        <f t="shared" si="120"/>
        <v>0</v>
      </c>
      <c r="I512" s="9">
        <f t="shared" si="121"/>
        <v>0</v>
      </c>
      <c r="J512" s="9">
        <f t="shared" si="122"/>
        <v>0</v>
      </c>
      <c r="K512" s="9">
        <f t="shared" si="123"/>
        <v>0</v>
      </c>
      <c r="L512" s="9" t="e" cm="1">
        <f t="array" ref="L512">IF(M512,M512-G512,NA)</f>
        <v>#NAME?</v>
      </c>
      <c r="M512" s="10"/>
      <c r="O512" s="12">
        <f t="shared" si="124"/>
        <v>44287</v>
      </c>
      <c r="P512" s="9">
        <f t="shared" si="135"/>
        <v>0</v>
      </c>
      <c r="Q512" s="9">
        <f t="shared" si="125"/>
        <v>-44287</v>
      </c>
      <c r="R512" s="2">
        <v>44552</v>
      </c>
      <c r="S512" s="1" t="s">
        <v>1</v>
      </c>
      <c r="T512" s="1" t="s">
        <v>5</v>
      </c>
      <c r="U512" s="11">
        <f t="shared" si="126"/>
        <v>0</v>
      </c>
      <c r="Y512" s="11">
        <f t="shared" si="127"/>
        <v>0</v>
      </c>
      <c r="AC512" s="11">
        <f t="shared" si="128"/>
        <v>0</v>
      </c>
      <c r="AG512" s="11">
        <f t="shared" si="129"/>
        <v>0</v>
      </c>
      <c r="AJ512" s="2">
        <v>44287</v>
      </c>
      <c r="AL512" s="3">
        <f t="shared" si="130"/>
        <v>0</v>
      </c>
      <c r="AM512" s="3">
        <f t="shared" si="131"/>
        <v>0</v>
      </c>
      <c r="AN512" s="9">
        <v>-44287</v>
      </c>
      <c r="AO512" s="9">
        <f t="shared" si="132"/>
        <v>-44287</v>
      </c>
      <c r="AP512" s="9">
        <f t="shared" si="133"/>
        <v>-44287</v>
      </c>
      <c r="AQ512" s="1">
        <v>1</v>
      </c>
      <c r="AR512" s="1">
        <v>1</v>
      </c>
      <c r="AS512" s="9">
        <f t="shared" si="119"/>
        <v>3</v>
      </c>
      <c r="AT512" s="3">
        <v>31</v>
      </c>
      <c r="AU512" s="3" t="s">
        <v>16</v>
      </c>
      <c r="AV512" s="3">
        <v>1</v>
      </c>
      <c r="AW512" s="3" t="s">
        <v>17</v>
      </c>
      <c r="AX512" s="10"/>
      <c r="AY512" s="9"/>
      <c r="AZ512" s="9"/>
      <c r="BA512" s="9">
        <f t="shared" si="134"/>
        <v>3</v>
      </c>
    </row>
    <row r="513" spans="1:53" x14ac:dyDescent="0.25">
      <c r="A513" s="1">
        <v>30017</v>
      </c>
      <c r="B513" s="1">
        <v>2</v>
      </c>
      <c r="C513" s="1">
        <v>3</v>
      </c>
      <c r="D513" s="1">
        <v>1</v>
      </c>
      <c r="E513" s="9">
        <f t="shared" si="120"/>
        <v>0</v>
      </c>
      <c r="I513" s="9">
        <f t="shared" si="121"/>
        <v>0</v>
      </c>
      <c r="J513" s="9">
        <f t="shared" si="122"/>
        <v>0</v>
      </c>
      <c r="K513" s="9">
        <f t="shared" si="123"/>
        <v>1</v>
      </c>
      <c r="L513" s="9" t="e" cm="1">
        <f t="array" ref="L513">IF(M513,M513-G513,NA)</f>
        <v>#NAME?</v>
      </c>
      <c r="M513" s="10"/>
      <c r="O513" s="12">
        <f t="shared" si="124"/>
        <v>44515</v>
      </c>
      <c r="P513" s="9">
        <f t="shared" si="135"/>
        <v>0</v>
      </c>
      <c r="Q513" s="9">
        <f t="shared" si="125"/>
        <v>-44515</v>
      </c>
      <c r="R513" s="2">
        <v>44552</v>
      </c>
      <c r="S513" s="1" t="s">
        <v>1</v>
      </c>
      <c r="T513" s="1" t="s">
        <v>5</v>
      </c>
      <c r="U513" s="11">
        <f t="shared" si="126"/>
        <v>0</v>
      </c>
      <c r="Y513" s="11">
        <f t="shared" si="127"/>
        <v>0</v>
      </c>
      <c r="AC513" s="11">
        <f t="shared" si="128"/>
        <v>0</v>
      </c>
      <c r="AG513" s="11">
        <f t="shared" si="129"/>
        <v>0</v>
      </c>
      <c r="AJ513" s="2">
        <v>44244</v>
      </c>
      <c r="AK513" s="2">
        <v>44515</v>
      </c>
      <c r="AL513" s="3">
        <f t="shared" si="130"/>
        <v>0</v>
      </c>
      <c r="AM513" s="3">
        <f t="shared" si="131"/>
        <v>44515</v>
      </c>
      <c r="AN513" s="9">
        <v>-44515</v>
      </c>
      <c r="AO513" s="9">
        <f t="shared" si="132"/>
        <v>-44244</v>
      </c>
      <c r="AP513" s="9">
        <f t="shared" si="133"/>
        <v>-44244</v>
      </c>
      <c r="AQ513" s="1">
        <v>1</v>
      </c>
      <c r="AR513" s="1">
        <v>1</v>
      </c>
      <c r="AS513" s="9">
        <f t="shared" si="119"/>
        <v>3</v>
      </c>
      <c r="AT513" s="3">
        <v>28</v>
      </c>
      <c r="AU513" s="3" t="s">
        <v>18</v>
      </c>
      <c r="AV513" s="1">
        <v>2</v>
      </c>
      <c r="AW513" s="3" t="s">
        <v>17</v>
      </c>
      <c r="AX513" s="10"/>
      <c r="AY513" s="9"/>
      <c r="AZ513" s="9"/>
      <c r="BA513" s="9">
        <f t="shared" si="134"/>
        <v>3</v>
      </c>
    </row>
    <row r="514" spans="1:53" x14ac:dyDescent="0.25">
      <c r="A514" s="1">
        <v>30018</v>
      </c>
      <c r="B514" s="1">
        <v>2</v>
      </c>
      <c r="C514" s="1">
        <v>3</v>
      </c>
      <c r="D514" s="1">
        <v>1</v>
      </c>
      <c r="E514" s="9">
        <f t="shared" si="120"/>
        <v>0</v>
      </c>
      <c r="F514" s="11" t="s">
        <v>2</v>
      </c>
      <c r="G514" s="10">
        <v>44539</v>
      </c>
      <c r="I514" s="9">
        <f t="shared" si="121"/>
        <v>0</v>
      </c>
      <c r="J514" s="9">
        <f t="shared" si="122"/>
        <v>0</v>
      </c>
      <c r="K514" s="9">
        <f t="shared" si="123"/>
        <v>0</v>
      </c>
      <c r="L514" s="9" t="e" cm="1">
        <f t="array" ref="L514">IF(M514,M514-G514,NA)</f>
        <v>#NAME?</v>
      </c>
      <c r="M514" s="10"/>
      <c r="O514" s="12">
        <f t="shared" si="124"/>
        <v>0</v>
      </c>
      <c r="P514" s="9">
        <f t="shared" si="135"/>
        <v>0</v>
      </c>
      <c r="Q514" s="9">
        <f t="shared" si="125"/>
        <v>0</v>
      </c>
      <c r="R514" s="2">
        <v>44550</v>
      </c>
      <c r="S514" s="1" t="s">
        <v>3</v>
      </c>
      <c r="T514" s="1" t="s">
        <v>5</v>
      </c>
      <c r="U514" s="11">
        <f t="shared" si="126"/>
        <v>0</v>
      </c>
      <c r="Y514" s="11">
        <f t="shared" si="127"/>
        <v>0</v>
      </c>
      <c r="AC514" s="11">
        <f t="shared" si="128"/>
        <v>0</v>
      </c>
      <c r="AG514" s="11">
        <f t="shared" si="129"/>
        <v>0</v>
      </c>
      <c r="AK514" s="1"/>
      <c r="AL514" s="3">
        <f t="shared" si="130"/>
        <v>0</v>
      </c>
      <c r="AM514" s="3">
        <f t="shared" si="131"/>
        <v>0</v>
      </c>
      <c r="AN514" s="9">
        <v>0</v>
      </c>
      <c r="AO514" s="9">
        <f t="shared" si="132"/>
        <v>0</v>
      </c>
      <c r="AP514" s="9">
        <f t="shared" si="133"/>
        <v>0</v>
      </c>
      <c r="AQ514" s="3">
        <v>0</v>
      </c>
      <c r="AR514" s="3">
        <v>0</v>
      </c>
      <c r="AS514" s="9">
        <f t="shared" ref="AS514:AS572" si="136">IF(AND(AP514&lt;180,AP514&gt;14),1,IF(AND(AP514&gt;180,AP514&lt;=365),2,3))</f>
        <v>3</v>
      </c>
      <c r="AT514" s="3">
        <v>30</v>
      </c>
      <c r="AU514" s="3" t="s">
        <v>16</v>
      </c>
      <c r="AV514" s="3">
        <v>1</v>
      </c>
      <c r="AW514" s="3" t="s">
        <v>17</v>
      </c>
      <c r="AX514" s="10"/>
      <c r="AY514" s="9"/>
      <c r="AZ514" s="9"/>
      <c r="BA514" s="9">
        <f t="shared" si="134"/>
        <v>3</v>
      </c>
    </row>
    <row r="515" spans="1:53" x14ac:dyDescent="0.25">
      <c r="A515" s="1">
        <v>30019</v>
      </c>
      <c r="B515" s="1">
        <v>2</v>
      </c>
      <c r="C515" s="1">
        <v>3</v>
      </c>
      <c r="D515" s="1">
        <v>1</v>
      </c>
      <c r="E515" s="9">
        <f t="shared" ref="E515:E572" si="137">MAX(U515,Y515,AC515,AG515,)</f>
        <v>0</v>
      </c>
      <c r="I515" s="9">
        <f t="shared" ref="I515:I572" si="138">IF(H515&lt;2,0,1)</f>
        <v>0</v>
      </c>
      <c r="J515" s="9">
        <f t="shared" ref="J515:J572" si="139">IF(AH515&gt;1/1/2020,1,0)</f>
        <v>1</v>
      </c>
      <c r="K515" s="9">
        <f t="shared" ref="K515:K572" si="140">IF(AK515,1,0)</f>
        <v>1</v>
      </c>
      <c r="L515" s="9" t="e" cm="1">
        <f t="array" ref="L515">IF(M515,M515-G515,NA)</f>
        <v>#NAME?</v>
      </c>
      <c r="M515" s="10"/>
      <c r="O515" s="12">
        <f t="shared" ref="O515:O572" si="141">IF(AK515,AK515,AJ515)</f>
        <v>44532</v>
      </c>
      <c r="P515" s="9">
        <f t="shared" si="135"/>
        <v>-43988</v>
      </c>
      <c r="Q515" s="9">
        <f t="shared" ref="Q515:Q572" si="142">M515-O515</f>
        <v>-44532</v>
      </c>
      <c r="R515" s="2">
        <v>44550</v>
      </c>
      <c r="S515" s="1" t="s">
        <v>1</v>
      </c>
      <c r="T515" s="1" t="s">
        <v>5</v>
      </c>
      <c r="U515" s="11">
        <f t="shared" ref="U515:U572" si="143">IF(S515="Positive",1,0)</f>
        <v>0</v>
      </c>
      <c r="Y515" s="11">
        <f t="shared" ref="Y515:Y572" si="144">IF(W515="Positive",1,0)</f>
        <v>0</v>
      </c>
      <c r="AC515" s="11">
        <f t="shared" ref="AC515:AC572" si="145">IF(AA515="Positive",1,0)</f>
        <v>0</v>
      </c>
      <c r="AG515" s="11">
        <f t="shared" ref="AG515:AG572" si="146">IF(AE515="Positive",1,0)</f>
        <v>0</v>
      </c>
      <c r="AH515" s="2">
        <v>43988</v>
      </c>
      <c r="AJ515" s="2">
        <v>44270</v>
      </c>
      <c r="AK515" s="2">
        <v>44532</v>
      </c>
      <c r="AL515" s="3">
        <f t="shared" ref="AL515:AL572" si="147">IF(AK515,1,IF(AJ515,0,0))*(IF(AM515&lt;-14,1,0))</f>
        <v>0</v>
      </c>
      <c r="AM515" s="3">
        <f t="shared" ref="AM515:AM572" si="148">AK515-AX515</f>
        <v>44532</v>
      </c>
      <c r="AN515" s="9">
        <v>-44532</v>
      </c>
      <c r="AO515" s="9">
        <f t="shared" ref="AO515:AO572" si="149">AX515-AJ515</f>
        <v>-44270</v>
      </c>
      <c r="AP515" s="9">
        <f t="shared" ref="AP515:AP572" si="150">IF(AN515&lt;14,AO515,AN515)</f>
        <v>-44270</v>
      </c>
      <c r="AQ515" s="1">
        <v>1</v>
      </c>
      <c r="AR515" s="1">
        <v>1</v>
      </c>
      <c r="AS515" s="9">
        <f t="shared" si="136"/>
        <v>3</v>
      </c>
      <c r="AT515" s="3">
        <v>42</v>
      </c>
      <c r="AU515" s="3" t="s">
        <v>16</v>
      </c>
      <c r="AV515" s="3">
        <v>1</v>
      </c>
      <c r="AW515" s="3" t="s">
        <v>17</v>
      </c>
      <c r="AX515" s="10"/>
      <c r="AY515" s="9"/>
      <c r="AZ515" s="9"/>
      <c r="BA515" s="9">
        <f t="shared" ref="BA515:BA572" si="151">IF(AND(AP515&lt;180,AP515&gt;14),1,IF(AND(AP515&gt;180,AP515&lt;=365),2,3))</f>
        <v>3</v>
      </c>
    </row>
    <row r="516" spans="1:53" x14ac:dyDescent="0.25">
      <c r="A516" s="1">
        <v>30020</v>
      </c>
      <c r="B516" s="1">
        <v>2</v>
      </c>
      <c r="C516" s="1">
        <v>3</v>
      </c>
      <c r="D516" s="1">
        <v>1</v>
      </c>
      <c r="E516" s="9">
        <f t="shared" si="137"/>
        <v>0</v>
      </c>
      <c r="I516" s="9">
        <f t="shared" si="138"/>
        <v>0</v>
      </c>
      <c r="J516" s="9">
        <f t="shared" si="139"/>
        <v>0</v>
      </c>
      <c r="K516" s="9">
        <f t="shared" si="140"/>
        <v>0</v>
      </c>
      <c r="L516" s="9" t="e" cm="1">
        <f t="array" ref="L516">IF(M516,M516-G516,NA)</f>
        <v>#NAME?</v>
      </c>
      <c r="M516" s="10"/>
      <c r="O516" s="12">
        <f t="shared" si="141"/>
        <v>44270</v>
      </c>
      <c r="P516" s="9">
        <f t="shared" ref="P516:P572" si="152">M516-AH516</f>
        <v>0</v>
      </c>
      <c r="Q516" s="9">
        <f t="shared" si="142"/>
        <v>-44270</v>
      </c>
      <c r="R516" s="2">
        <v>44552</v>
      </c>
      <c r="S516" s="1" t="s">
        <v>1</v>
      </c>
      <c r="T516" s="1" t="s">
        <v>5</v>
      </c>
      <c r="U516" s="11">
        <f t="shared" si="143"/>
        <v>0</v>
      </c>
      <c r="Y516" s="11">
        <f t="shared" si="144"/>
        <v>0</v>
      </c>
      <c r="AC516" s="11">
        <f t="shared" si="145"/>
        <v>0</v>
      </c>
      <c r="AG516" s="11">
        <f t="shared" si="146"/>
        <v>0</v>
      </c>
      <c r="AJ516" s="2">
        <v>44270</v>
      </c>
      <c r="AL516" s="3">
        <f t="shared" si="147"/>
        <v>0</v>
      </c>
      <c r="AM516" s="3">
        <f t="shared" si="148"/>
        <v>0</v>
      </c>
      <c r="AN516" s="9">
        <v>-44270</v>
      </c>
      <c r="AO516" s="9">
        <f t="shared" si="149"/>
        <v>-44270</v>
      </c>
      <c r="AP516" s="9">
        <f t="shared" si="150"/>
        <v>-44270</v>
      </c>
      <c r="AQ516" s="1">
        <v>1</v>
      </c>
      <c r="AR516" s="1">
        <v>1</v>
      </c>
      <c r="AS516" s="9">
        <f t="shared" si="136"/>
        <v>3</v>
      </c>
      <c r="AT516" s="3">
        <v>30</v>
      </c>
      <c r="AU516" s="3" t="s">
        <v>16</v>
      </c>
      <c r="AV516" s="3">
        <v>1</v>
      </c>
      <c r="AW516" s="3" t="s">
        <v>19</v>
      </c>
      <c r="AX516" s="10"/>
      <c r="AY516" s="9"/>
      <c r="AZ516" s="9"/>
      <c r="BA516" s="9">
        <f t="shared" si="151"/>
        <v>3</v>
      </c>
    </row>
    <row r="517" spans="1:53" x14ac:dyDescent="0.25">
      <c r="A517" s="1">
        <v>30021</v>
      </c>
      <c r="B517" s="1">
        <v>2</v>
      </c>
      <c r="C517" s="1">
        <v>3</v>
      </c>
      <c r="D517" s="1">
        <v>1</v>
      </c>
      <c r="E517" s="9">
        <f t="shared" si="137"/>
        <v>0</v>
      </c>
      <c r="F517" s="11" t="s">
        <v>2</v>
      </c>
      <c r="G517" s="10">
        <v>44537</v>
      </c>
      <c r="I517" s="9">
        <f t="shared" si="138"/>
        <v>0</v>
      </c>
      <c r="J517" s="9">
        <f t="shared" si="139"/>
        <v>0</v>
      </c>
      <c r="K517" s="9">
        <f t="shared" si="140"/>
        <v>0</v>
      </c>
      <c r="L517" s="9" t="e" cm="1">
        <f t="array" ref="L517">IF(M517,M517-G517,NA)</f>
        <v>#NAME?</v>
      </c>
      <c r="M517" s="10"/>
      <c r="O517" s="12">
        <f t="shared" si="141"/>
        <v>0</v>
      </c>
      <c r="P517" s="9">
        <f t="shared" si="152"/>
        <v>0</v>
      </c>
      <c r="Q517" s="9">
        <f t="shared" si="142"/>
        <v>0</v>
      </c>
      <c r="R517" s="2">
        <v>44550</v>
      </c>
      <c r="S517" s="1" t="s">
        <v>3</v>
      </c>
      <c r="T517" s="1" t="s">
        <v>5</v>
      </c>
      <c r="U517" s="11">
        <f t="shared" si="143"/>
        <v>0</v>
      </c>
      <c r="Y517" s="11">
        <f t="shared" si="144"/>
        <v>0</v>
      </c>
      <c r="AC517" s="11">
        <f t="shared" si="145"/>
        <v>0</v>
      </c>
      <c r="AG517" s="11">
        <f t="shared" si="146"/>
        <v>0</v>
      </c>
      <c r="AK517" s="1"/>
      <c r="AL517" s="3">
        <f t="shared" si="147"/>
        <v>0</v>
      </c>
      <c r="AM517" s="3">
        <f t="shared" si="148"/>
        <v>0</v>
      </c>
      <c r="AN517" s="9">
        <v>0</v>
      </c>
      <c r="AO517" s="9">
        <f t="shared" si="149"/>
        <v>0</v>
      </c>
      <c r="AP517" s="9">
        <f t="shared" si="150"/>
        <v>0</v>
      </c>
      <c r="AQ517" s="3">
        <v>0</v>
      </c>
      <c r="AR517" s="3">
        <v>0</v>
      </c>
      <c r="AS517" s="9">
        <f t="shared" si="136"/>
        <v>3</v>
      </c>
      <c r="AT517" s="3">
        <v>40</v>
      </c>
      <c r="AU517" s="3" t="s">
        <v>16</v>
      </c>
      <c r="AV517" s="3">
        <v>1</v>
      </c>
      <c r="AW517" s="3" t="s">
        <v>17</v>
      </c>
      <c r="AX517" s="10"/>
      <c r="AY517" s="9"/>
      <c r="AZ517" s="9"/>
      <c r="BA517" s="9">
        <f t="shared" si="151"/>
        <v>3</v>
      </c>
    </row>
    <row r="518" spans="1:53" x14ac:dyDescent="0.25">
      <c r="A518" s="1">
        <v>30022</v>
      </c>
      <c r="B518" s="1">
        <v>2</v>
      </c>
      <c r="C518" s="1">
        <v>3</v>
      </c>
      <c r="D518" s="1">
        <v>1</v>
      </c>
      <c r="E518" s="9">
        <f t="shared" si="137"/>
        <v>0</v>
      </c>
      <c r="I518" s="9">
        <f t="shared" si="138"/>
        <v>0</v>
      </c>
      <c r="J518" s="9">
        <f t="shared" si="139"/>
        <v>1</v>
      </c>
      <c r="K518" s="9">
        <f t="shared" si="140"/>
        <v>1</v>
      </c>
      <c r="L518" s="9" t="e" cm="1">
        <f t="array" ref="L518">IF(M518,M518-G518,NA)</f>
        <v>#NAME?</v>
      </c>
      <c r="M518" s="10"/>
      <c r="O518" s="12">
        <f t="shared" si="141"/>
        <v>44530</v>
      </c>
      <c r="P518" s="9">
        <f t="shared" si="152"/>
        <v>-44050</v>
      </c>
      <c r="Q518" s="9">
        <f t="shared" si="142"/>
        <v>-44530</v>
      </c>
      <c r="R518" s="2">
        <v>44550</v>
      </c>
      <c r="S518" s="1" t="s">
        <v>1</v>
      </c>
      <c r="T518" s="1" t="s">
        <v>5</v>
      </c>
      <c r="U518" s="11">
        <f t="shared" si="143"/>
        <v>0</v>
      </c>
      <c r="Y518" s="11">
        <f t="shared" si="144"/>
        <v>0</v>
      </c>
      <c r="AC518" s="11">
        <f t="shared" si="145"/>
        <v>0</v>
      </c>
      <c r="AG518" s="11">
        <f t="shared" si="146"/>
        <v>0</v>
      </c>
      <c r="AH518" s="2">
        <v>44050</v>
      </c>
      <c r="AJ518" s="2">
        <v>44273</v>
      </c>
      <c r="AK518" s="2">
        <v>44530</v>
      </c>
      <c r="AL518" s="3">
        <f t="shared" si="147"/>
        <v>0</v>
      </c>
      <c r="AM518" s="3">
        <f t="shared" si="148"/>
        <v>44530</v>
      </c>
      <c r="AN518" s="9">
        <v>-44530</v>
      </c>
      <c r="AO518" s="9">
        <f t="shared" si="149"/>
        <v>-44273</v>
      </c>
      <c r="AP518" s="9">
        <f t="shared" si="150"/>
        <v>-44273</v>
      </c>
      <c r="AQ518" s="1">
        <v>1</v>
      </c>
      <c r="AR518" s="1">
        <v>1</v>
      </c>
      <c r="AS518" s="9">
        <f t="shared" si="136"/>
        <v>3</v>
      </c>
      <c r="AT518" s="3">
        <v>41</v>
      </c>
      <c r="AU518" s="3" t="s">
        <v>16</v>
      </c>
      <c r="AV518" s="3">
        <v>1</v>
      </c>
      <c r="AW518" s="3" t="s">
        <v>17</v>
      </c>
      <c r="AX518" s="10"/>
      <c r="AY518" s="9"/>
      <c r="AZ518" s="9"/>
      <c r="BA518" s="9">
        <f t="shared" si="151"/>
        <v>3</v>
      </c>
    </row>
    <row r="519" spans="1:53" x14ac:dyDescent="0.25">
      <c r="A519" s="1">
        <v>30023</v>
      </c>
      <c r="B519" s="1">
        <v>2</v>
      </c>
      <c r="C519" s="1">
        <v>3</v>
      </c>
      <c r="D519" s="1">
        <v>1</v>
      </c>
      <c r="E519" s="9">
        <f t="shared" si="137"/>
        <v>0</v>
      </c>
      <c r="I519" s="9">
        <f t="shared" si="138"/>
        <v>0</v>
      </c>
      <c r="J519" s="9">
        <f t="shared" si="139"/>
        <v>0</v>
      </c>
      <c r="K519" s="9">
        <f t="shared" si="140"/>
        <v>1</v>
      </c>
      <c r="L519" s="9" t="e" cm="1">
        <f t="array" ref="L519">IF(M519,M519-G519,NA)</f>
        <v>#NAME?</v>
      </c>
      <c r="M519" s="10"/>
      <c r="O519" s="12">
        <f t="shared" si="141"/>
        <v>44515</v>
      </c>
      <c r="P519" s="9">
        <f t="shared" si="152"/>
        <v>0</v>
      </c>
      <c r="Q519" s="9">
        <f t="shared" si="142"/>
        <v>-44515</v>
      </c>
      <c r="R519" s="2">
        <v>44553</v>
      </c>
      <c r="S519" s="1" t="s">
        <v>1</v>
      </c>
      <c r="T519" s="1" t="s">
        <v>5</v>
      </c>
      <c r="U519" s="11">
        <f t="shared" si="143"/>
        <v>0</v>
      </c>
      <c r="Y519" s="11">
        <f t="shared" si="144"/>
        <v>0</v>
      </c>
      <c r="AC519" s="11">
        <f t="shared" si="145"/>
        <v>0</v>
      </c>
      <c r="AG519" s="11">
        <f t="shared" si="146"/>
        <v>0</v>
      </c>
      <c r="AJ519" s="2">
        <v>44301</v>
      </c>
      <c r="AK519" s="2">
        <v>44515</v>
      </c>
      <c r="AL519" s="3">
        <f t="shared" si="147"/>
        <v>0</v>
      </c>
      <c r="AM519" s="3">
        <f t="shared" si="148"/>
        <v>44515</v>
      </c>
      <c r="AN519" s="9">
        <v>-44515</v>
      </c>
      <c r="AO519" s="9">
        <f t="shared" si="149"/>
        <v>-44301</v>
      </c>
      <c r="AP519" s="9">
        <f t="shared" si="150"/>
        <v>-44301</v>
      </c>
      <c r="AQ519" s="1">
        <v>1</v>
      </c>
      <c r="AR519" s="1">
        <v>1</v>
      </c>
      <c r="AS519" s="9">
        <f t="shared" si="136"/>
        <v>3</v>
      </c>
      <c r="AT519" s="3">
        <v>58</v>
      </c>
      <c r="AU519" s="3" t="s">
        <v>16</v>
      </c>
      <c r="AV519" s="3">
        <v>1</v>
      </c>
      <c r="AW519" s="3" t="s">
        <v>17</v>
      </c>
      <c r="AX519" s="10"/>
      <c r="AY519" s="9"/>
      <c r="AZ519" s="9"/>
      <c r="BA519" s="9">
        <f t="shared" si="151"/>
        <v>3</v>
      </c>
    </row>
    <row r="520" spans="1:53" x14ac:dyDescent="0.25">
      <c r="A520" s="1">
        <v>30024</v>
      </c>
      <c r="B520" s="1">
        <v>2</v>
      </c>
      <c r="C520" s="1">
        <v>3</v>
      </c>
      <c r="D520" s="1">
        <v>1</v>
      </c>
      <c r="E520" s="9">
        <f t="shared" si="137"/>
        <v>0</v>
      </c>
      <c r="I520" s="9">
        <f t="shared" si="138"/>
        <v>0</v>
      </c>
      <c r="J520" s="9">
        <f t="shared" si="139"/>
        <v>0</v>
      </c>
      <c r="K520" s="9">
        <f t="shared" si="140"/>
        <v>0</v>
      </c>
      <c r="L520" s="9" t="e" cm="1">
        <f t="array" ref="L520">IF(M520,M520-G520,NA)</f>
        <v>#NAME?</v>
      </c>
      <c r="M520" s="10"/>
      <c r="O520" s="12">
        <f t="shared" si="141"/>
        <v>0</v>
      </c>
      <c r="P520" s="9">
        <f t="shared" si="152"/>
        <v>0</v>
      </c>
      <c r="Q520" s="9">
        <f t="shared" si="142"/>
        <v>0</v>
      </c>
      <c r="R520" s="2">
        <v>44551</v>
      </c>
      <c r="S520" s="1" t="s">
        <v>1</v>
      </c>
      <c r="T520" s="1" t="s">
        <v>5</v>
      </c>
      <c r="U520" s="11">
        <f t="shared" si="143"/>
        <v>0</v>
      </c>
      <c r="Y520" s="11">
        <f t="shared" si="144"/>
        <v>0</v>
      </c>
      <c r="AC520" s="11">
        <f t="shared" si="145"/>
        <v>0</v>
      </c>
      <c r="AG520" s="11">
        <f t="shared" si="146"/>
        <v>0</v>
      </c>
      <c r="AK520" s="1"/>
      <c r="AL520" s="3">
        <f t="shared" si="147"/>
        <v>0</v>
      </c>
      <c r="AM520" s="3">
        <f t="shared" si="148"/>
        <v>0</v>
      </c>
      <c r="AN520" s="9">
        <v>0</v>
      </c>
      <c r="AO520" s="9">
        <f t="shared" si="149"/>
        <v>0</v>
      </c>
      <c r="AP520" s="9">
        <f t="shared" si="150"/>
        <v>0</v>
      </c>
      <c r="AQ520" s="3">
        <v>0</v>
      </c>
      <c r="AR520" s="3">
        <v>0</v>
      </c>
      <c r="AS520" s="9">
        <f t="shared" si="136"/>
        <v>3</v>
      </c>
      <c r="AT520" s="3">
        <v>24</v>
      </c>
      <c r="AU520" s="3" t="s">
        <v>16</v>
      </c>
      <c r="AV520" s="3">
        <v>1</v>
      </c>
      <c r="AW520" s="3" t="s">
        <v>19</v>
      </c>
      <c r="AX520" s="10"/>
      <c r="AY520" s="9"/>
      <c r="AZ520" s="9"/>
      <c r="BA520" s="9">
        <f t="shared" si="151"/>
        <v>3</v>
      </c>
    </row>
    <row r="521" spans="1:53" x14ac:dyDescent="0.25">
      <c r="A521" s="1">
        <v>30025</v>
      </c>
      <c r="B521" s="1">
        <v>2</v>
      </c>
      <c r="C521" s="1">
        <v>3</v>
      </c>
      <c r="D521" s="1">
        <v>1</v>
      </c>
      <c r="E521" s="9">
        <f t="shared" si="137"/>
        <v>0</v>
      </c>
      <c r="I521" s="9">
        <f t="shared" si="138"/>
        <v>0</v>
      </c>
      <c r="J521" s="9">
        <f t="shared" si="139"/>
        <v>1</v>
      </c>
      <c r="K521" s="9">
        <f t="shared" si="140"/>
        <v>0</v>
      </c>
      <c r="L521" s="9" t="e" cm="1">
        <f t="array" ref="L521">IF(M521,M521-G521,NA)</f>
        <v>#NAME?</v>
      </c>
      <c r="M521" s="10"/>
      <c r="O521" s="12">
        <f t="shared" si="141"/>
        <v>44338</v>
      </c>
      <c r="P521" s="9">
        <f t="shared" si="152"/>
        <v>-44384</v>
      </c>
      <c r="Q521" s="9">
        <f t="shared" si="142"/>
        <v>-44338</v>
      </c>
      <c r="R521" s="2">
        <v>44550</v>
      </c>
      <c r="S521" s="1" t="s">
        <v>1</v>
      </c>
      <c r="T521" s="1" t="s">
        <v>5</v>
      </c>
      <c r="U521" s="11">
        <f t="shared" si="143"/>
        <v>0</v>
      </c>
      <c r="Y521" s="11">
        <f t="shared" si="144"/>
        <v>0</v>
      </c>
      <c r="AC521" s="11">
        <f t="shared" si="145"/>
        <v>0</v>
      </c>
      <c r="AG521" s="11">
        <f t="shared" si="146"/>
        <v>0</v>
      </c>
      <c r="AH521" s="2">
        <v>44384</v>
      </c>
      <c r="AJ521" s="2">
        <v>44338</v>
      </c>
      <c r="AL521" s="3">
        <f t="shared" si="147"/>
        <v>0</v>
      </c>
      <c r="AM521" s="3">
        <f t="shared" si="148"/>
        <v>0</v>
      </c>
      <c r="AN521" s="9">
        <v>-44338</v>
      </c>
      <c r="AO521" s="9">
        <f t="shared" si="149"/>
        <v>-44338</v>
      </c>
      <c r="AP521" s="9">
        <f t="shared" si="150"/>
        <v>-44338</v>
      </c>
      <c r="AQ521" s="1">
        <v>1</v>
      </c>
      <c r="AR521" s="1">
        <v>1</v>
      </c>
      <c r="AS521" s="9">
        <f t="shared" si="136"/>
        <v>3</v>
      </c>
      <c r="AT521" s="3">
        <v>39</v>
      </c>
      <c r="AU521" s="3" t="s">
        <v>16</v>
      </c>
      <c r="AV521" s="3">
        <v>1</v>
      </c>
      <c r="AW521" s="3" t="s">
        <v>17</v>
      </c>
      <c r="AX521" s="10"/>
      <c r="AY521" s="9"/>
      <c r="AZ521" s="9"/>
      <c r="BA521" s="9">
        <f t="shared" si="151"/>
        <v>3</v>
      </c>
    </row>
    <row r="522" spans="1:53" x14ac:dyDescent="0.25">
      <c r="A522" s="1">
        <v>30026</v>
      </c>
      <c r="B522" s="1">
        <v>2</v>
      </c>
      <c r="C522" s="1">
        <v>3</v>
      </c>
      <c r="D522" s="1">
        <v>1</v>
      </c>
      <c r="E522" s="9">
        <f t="shared" si="137"/>
        <v>0</v>
      </c>
      <c r="I522" s="9">
        <f t="shared" si="138"/>
        <v>0</v>
      </c>
      <c r="J522" s="9">
        <f t="shared" si="139"/>
        <v>1</v>
      </c>
      <c r="K522" s="9">
        <f t="shared" si="140"/>
        <v>0</v>
      </c>
      <c r="L522" s="9" t="e" cm="1">
        <f t="array" ref="L522">IF(M522,M522-G522,NA)</f>
        <v>#NAME?</v>
      </c>
      <c r="M522" s="10"/>
      <c r="O522" s="12">
        <f t="shared" si="141"/>
        <v>0</v>
      </c>
      <c r="P522" s="9">
        <f t="shared" si="152"/>
        <v>-44013</v>
      </c>
      <c r="Q522" s="9">
        <f t="shared" si="142"/>
        <v>0</v>
      </c>
      <c r="R522" s="2">
        <v>44553</v>
      </c>
      <c r="S522" s="1" t="s">
        <v>1</v>
      </c>
      <c r="T522" s="1" t="s">
        <v>5</v>
      </c>
      <c r="U522" s="11">
        <f t="shared" si="143"/>
        <v>0</v>
      </c>
      <c r="Y522" s="11">
        <f t="shared" si="144"/>
        <v>0</v>
      </c>
      <c r="AC522" s="11">
        <f t="shared" si="145"/>
        <v>0</v>
      </c>
      <c r="AG522" s="11">
        <f t="shared" si="146"/>
        <v>0</v>
      </c>
      <c r="AH522" s="2">
        <v>44013</v>
      </c>
      <c r="AK522" s="1"/>
      <c r="AL522" s="3">
        <f t="shared" si="147"/>
        <v>0</v>
      </c>
      <c r="AM522" s="3">
        <f t="shared" si="148"/>
        <v>0</v>
      </c>
      <c r="AN522" s="9">
        <v>0</v>
      </c>
      <c r="AO522" s="9">
        <f t="shared" si="149"/>
        <v>0</v>
      </c>
      <c r="AP522" s="9">
        <f t="shared" si="150"/>
        <v>0</v>
      </c>
      <c r="AQ522" s="3">
        <v>0</v>
      </c>
      <c r="AR522" s="3">
        <v>0</v>
      </c>
      <c r="AS522" s="9">
        <f t="shared" si="136"/>
        <v>3</v>
      </c>
      <c r="AT522" s="3">
        <v>36</v>
      </c>
      <c r="AU522" s="3" t="s">
        <v>16</v>
      </c>
      <c r="AV522" s="3">
        <v>1</v>
      </c>
      <c r="AW522" s="3" t="s">
        <v>17</v>
      </c>
      <c r="AX522" s="10"/>
      <c r="AY522" s="9"/>
      <c r="AZ522" s="9"/>
      <c r="BA522" s="9">
        <f t="shared" si="151"/>
        <v>3</v>
      </c>
    </row>
    <row r="523" spans="1:53" x14ac:dyDescent="0.25">
      <c r="A523" s="1">
        <v>30027</v>
      </c>
      <c r="B523" s="1">
        <v>2</v>
      </c>
      <c r="C523" s="1">
        <v>3</v>
      </c>
      <c r="D523" s="1">
        <v>1</v>
      </c>
      <c r="E523" s="9">
        <f t="shared" si="137"/>
        <v>0</v>
      </c>
      <c r="I523" s="9">
        <f t="shared" si="138"/>
        <v>0</v>
      </c>
      <c r="J523" s="9">
        <f t="shared" si="139"/>
        <v>0</v>
      </c>
      <c r="K523" s="9">
        <f t="shared" si="140"/>
        <v>1</v>
      </c>
      <c r="L523" s="9" t="e" cm="1">
        <f t="array" ref="L523">IF(M523,M523-G523,NA)</f>
        <v>#NAME?</v>
      </c>
      <c r="M523" s="10"/>
      <c r="O523" s="12">
        <f t="shared" si="141"/>
        <v>44537</v>
      </c>
      <c r="P523" s="9">
        <f t="shared" si="152"/>
        <v>0</v>
      </c>
      <c r="Q523" s="9">
        <f t="shared" si="142"/>
        <v>-44537</v>
      </c>
      <c r="R523" s="2">
        <v>44552</v>
      </c>
      <c r="S523" s="1" t="s">
        <v>1</v>
      </c>
      <c r="T523" s="1" t="s">
        <v>5</v>
      </c>
      <c r="U523" s="11">
        <f t="shared" si="143"/>
        <v>0</v>
      </c>
      <c r="Y523" s="11">
        <f t="shared" si="144"/>
        <v>0</v>
      </c>
      <c r="AC523" s="11">
        <f t="shared" si="145"/>
        <v>0</v>
      </c>
      <c r="AG523" s="11">
        <f t="shared" si="146"/>
        <v>0</v>
      </c>
      <c r="AJ523" s="2">
        <v>44264</v>
      </c>
      <c r="AK523" s="2">
        <v>44537</v>
      </c>
      <c r="AL523" s="3">
        <f t="shared" si="147"/>
        <v>0</v>
      </c>
      <c r="AM523" s="3">
        <f t="shared" si="148"/>
        <v>44537</v>
      </c>
      <c r="AN523" s="9">
        <v>-44537</v>
      </c>
      <c r="AO523" s="9">
        <f t="shared" si="149"/>
        <v>-44264</v>
      </c>
      <c r="AP523" s="9">
        <f t="shared" si="150"/>
        <v>-44264</v>
      </c>
      <c r="AQ523" s="1">
        <v>1</v>
      </c>
      <c r="AR523" s="1">
        <v>1</v>
      </c>
      <c r="AS523" s="9">
        <f t="shared" si="136"/>
        <v>3</v>
      </c>
      <c r="AT523" s="3">
        <v>40</v>
      </c>
      <c r="AU523" s="3" t="s">
        <v>15</v>
      </c>
      <c r="AV523" s="3">
        <v>1</v>
      </c>
      <c r="AW523" s="3" t="s">
        <v>17</v>
      </c>
      <c r="AX523" s="10"/>
      <c r="AY523" s="9"/>
      <c r="AZ523" s="9"/>
      <c r="BA523" s="9">
        <f t="shared" si="151"/>
        <v>3</v>
      </c>
    </row>
    <row r="524" spans="1:53" x14ac:dyDescent="0.25">
      <c r="A524" s="1">
        <v>30028</v>
      </c>
      <c r="B524" s="1">
        <v>2</v>
      </c>
      <c r="C524" s="1">
        <v>3</v>
      </c>
      <c r="D524" s="1">
        <v>1</v>
      </c>
      <c r="E524" s="9">
        <f t="shared" si="137"/>
        <v>0</v>
      </c>
      <c r="I524" s="9">
        <f t="shared" si="138"/>
        <v>0</v>
      </c>
      <c r="J524" s="9">
        <f t="shared" si="139"/>
        <v>0</v>
      </c>
      <c r="K524" s="9">
        <f t="shared" si="140"/>
        <v>1</v>
      </c>
      <c r="L524" s="9" t="e" cm="1">
        <f t="array" ref="L524">IF(M524,M524-G524,NA)</f>
        <v>#NAME?</v>
      </c>
      <c r="M524" s="10"/>
      <c r="O524" s="12">
        <f t="shared" si="141"/>
        <v>44423</v>
      </c>
      <c r="P524" s="9">
        <f t="shared" si="152"/>
        <v>0</v>
      </c>
      <c r="Q524" s="9">
        <f t="shared" si="142"/>
        <v>-44423</v>
      </c>
      <c r="R524" s="2">
        <v>44553</v>
      </c>
      <c r="S524" s="1" t="s">
        <v>1</v>
      </c>
      <c r="T524" s="1" t="s">
        <v>5</v>
      </c>
      <c r="U524" s="11">
        <f t="shared" si="143"/>
        <v>0</v>
      </c>
      <c r="Y524" s="11">
        <f t="shared" si="144"/>
        <v>0</v>
      </c>
      <c r="AC524" s="11">
        <f t="shared" si="145"/>
        <v>0</v>
      </c>
      <c r="AG524" s="11">
        <f t="shared" si="146"/>
        <v>0</v>
      </c>
      <c r="AJ524" s="2">
        <v>44362</v>
      </c>
      <c r="AK524" s="2">
        <v>44423</v>
      </c>
      <c r="AL524" s="3">
        <f t="shared" si="147"/>
        <v>0</v>
      </c>
      <c r="AM524" s="3">
        <f t="shared" si="148"/>
        <v>44423</v>
      </c>
      <c r="AN524" s="9">
        <v>-44423</v>
      </c>
      <c r="AO524" s="9">
        <f t="shared" si="149"/>
        <v>-44362</v>
      </c>
      <c r="AP524" s="9">
        <f t="shared" si="150"/>
        <v>-44362</v>
      </c>
      <c r="AQ524" s="1">
        <v>2</v>
      </c>
      <c r="AR524" s="1">
        <v>2</v>
      </c>
      <c r="AS524" s="9">
        <f t="shared" si="136"/>
        <v>3</v>
      </c>
      <c r="AT524" s="3">
        <v>41</v>
      </c>
      <c r="AU524" s="3" t="s">
        <v>15</v>
      </c>
      <c r="AV524" s="3">
        <v>1</v>
      </c>
      <c r="AW524" s="3" t="s">
        <v>19</v>
      </c>
      <c r="AX524" s="10"/>
      <c r="AY524" s="9"/>
      <c r="AZ524" s="9"/>
      <c r="BA524" s="9">
        <f t="shared" si="151"/>
        <v>3</v>
      </c>
    </row>
    <row r="525" spans="1:53" x14ac:dyDescent="0.25">
      <c r="A525" s="1">
        <v>30029</v>
      </c>
      <c r="B525" s="1">
        <v>2</v>
      </c>
      <c r="C525" s="1">
        <v>3</v>
      </c>
      <c r="D525" s="1">
        <v>1</v>
      </c>
      <c r="E525" s="9">
        <f t="shared" si="137"/>
        <v>0</v>
      </c>
      <c r="I525" s="9">
        <f t="shared" si="138"/>
        <v>0</v>
      </c>
      <c r="J525" s="9">
        <f t="shared" si="139"/>
        <v>0</v>
      </c>
      <c r="K525" s="9">
        <f t="shared" si="140"/>
        <v>0</v>
      </c>
      <c r="L525" s="9" t="e" cm="1">
        <f t="array" ref="L525">IF(M525,M525-G525,NA)</f>
        <v>#NAME?</v>
      </c>
      <c r="M525" s="10"/>
      <c r="O525" s="12">
        <f t="shared" si="141"/>
        <v>44244</v>
      </c>
      <c r="P525" s="9">
        <f t="shared" si="152"/>
        <v>0</v>
      </c>
      <c r="Q525" s="9">
        <f t="shared" si="142"/>
        <v>-44244</v>
      </c>
      <c r="R525" s="2">
        <v>44547</v>
      </c>
      <c r="S525" s="1" t="s">
        <v>1</v>
      </c>
      <c r="T525" s="1" t="s">
        <v>5</v>
      </c>
      <c r="U525" s="11">
        <f t="shared" si="143"/>
        <v>0</v>
      </c>
      <c r="Y525" s="11">
        <f t="shared" si="144"/>
        <v>0</v>
      </c>
      <c r="AC525" s="11">
        <f t="shared" si="145"/>
        <v>0</v>
      </c>
      <c r="AG525" s="11">
        <f t="shared" si="146"/>
        <v>0</v>
      </c>
      <c r="AJ525" s="2">
        <v>44244</v>
      </c>
      <c r="AL525" s="3">
        <f t="shared" si="147"/>
        <v>0</v>
      </c>
      <c r="AM525" s="3">
        <f t="shared" si="148"/>
        <v>0</v>
      </c>
      <c r="AN525" s="9">
        <v>-44244</v>
      </c>
      <c r="AO525" s="9">
        <f t="shared" si="149"/>
        <v>-44244</v>
      </c>
      <c r="AP525" s="9">
        <f t="shared" si="150"/>
        <v>-44244</v>
      </c>
      <c r="AQ525" s="1">
        <v>1</v>
      </c>
      <c r="AR525" s="1">
        <v>1</v>
      </c>
      <c r="AS525" s="9">
        <f t="shared" si="136"/>
        <v>3</v>
      </c>
      <c r="AT525" s="3">
        <v>46</v>
      </c>
      <c r="AU525" s="3" t="s">
        <v>16</v>
      </c>
      <c r="AV525" s="3">
        <v>1</v>
      </c>
      <c r="AW525" s="3" t="s">
        <v>17</v>
      </c>
      <c r="AX525" s="10"/>
      <c r="AY525" s="9"/>
      <c r="AZ525" s="9"/>
      <c r="BA525" s="9">
        <f t="shared" si="151"/>
        <v>3</v>
      </c>
    </row>
    <row r="526" spans="1:53" x14ac:dyDescent="0.25">
      <c r="A526" s="1">
        <v>30030</v>
      </c>
      <c r="B526" s="1">
        <v>2</v>
      </c>
      <c r="C526" s="1">
        <v>3</v>
      </c>
      <c r="D526" s="1">
        <v>1</v>
      </c>
      <c r="E526" s="9">
        <f t="shared" si="137"/>
        <v>1</v>
      </c>
      <c r="F526" s="11" t="s">
        <v>2</v>
      </c>
      <c r="G526" s="10">
        <v>44547</v>
      </c>
      <c r="I526" s="9">
        <f t="shared" si="138"/>
        <v>0</v>
      </c>
      <c r="J526" s="9">
        <f t="shared" si="139"/>
        <v>1</v>
      </c>
      <c r="K526" s="9">
        <f t="shared" si="140"/>
        <v>1</v>
      </c>
      <c r="L526" s="9" t="e" cm="1">
        <f t="array" ref="L526">IF(M526,M526-G526,NA)</f>
        <v>#NAME?</v>
      </c>
      <c r="M526" s="10"/>
      <c r="O526" s="12">
        <f t="shared" si="141"/>
        <v>44539</v>
      </c>
      <c r="P526" s="9">
        <f t="shared" si="152"/>
        <v>-44331</v>
      </c>
      <c r="Q526" s="9">
        <f t="shared" si="142"/>
        <v>-44539</v>
      </c>
      <c r="R526" s="2">
        <v>44547</v>
      </c>
      <c r="S526" s="1" t="s">
        <v>2</v>
      </c>
      <c r="T526" s="1" t="s">
        <v>5</v>
      </c>
      <c r="U526" s="11">
        <f t="shared" si="143"/>
        <v>1</v>
      </c>
      <c r="Y526" s="11">
        <f t="shared" si="144"/>
        <v>0</v>
      </c>
      <c r="AC526" s="11">
        <f t="shared" si="145"/>
        <v>0</v>
      </c>
      <c r="AG526" s="11">
        <f t="shared" si="146"/>
        <v>0</v>
      </c>
      <c r="AH526" s="2">
        <v>44331</v>
      </c>
      <c r="AJ526" s="2">
        <v>44266</v>
      </c>
      <c r="AK526" s="2">
        <v>44539</v>
      </c>
      <c r="AL526" s="3">
        <f t="shared" si="147"/>
        <v>0</v>
      </c>
      <c r="AM526" s="3">
        <f t="shared" si="148"/>
        <v>44539</v>
      </c>
      <c r="AN526" s="9">
        <v>-44539</v>
      </c>
      <c r="AO526" s="9">
        <f t="shared" si="149"/>
        <v>-44266</v>
      </c>
      <c r="AP526" s="9">
        <f t="shared" si="150"/>
        <v>-44266</v>
      </c>
      <c r="AQ526" s="1">
        <v>1</v>
      </c>
      <c r="AR526" s="1">
        <v>1</v>
      </c>
      <c r="AS526" s="9">
        <f t="shared" si="136"/>
        <v>3</v>
      </c>
      <c r="AT526" s="3">
        <v>60</v>
      </c>
      <c r="AU526" s="3" t="s">
        <v>16</v>
      </c>
      <c r="AV526" s="3">
        <v>1</v>
      </c>
      <c r="AW526" s="3" t="s">
        <v>17</v>
      </c>
      <c r="AX526" s="10"/>
      <c r="AY526" s="9"/>
      <c r="AZ526" s="9"/>
      <c r="BA526" s="9">
        <f t="shared" si="151"/>
        <v>3</v>
      </c>
    </row>
    <row r="527" spans="1:53" x14ac:dyDescent="0.25">
      <c r="A527" s="1">
        <v>30031</v>
      </c>
      <c r="B527" s="1">
        <v>2</v>
      </c>
      <c r="C527" s="1">
        <v>3</v>
      </c>
      <c r="D527" s="1">
        <v>1</v>
      </c>
      <c r="E527" s="9">
        <f t="shared" si="137"/>
        <v>1</v>
      </c>
      <c r="F527" s="11" t="s">
        <v>2</v>
      </c>
      <c r="G527" s="10">
        <v>44553</v>
      </c>
      <c r="I527" s="9">
        <f t="shared" si="138"/>
        <v>0</v>
      </c>
      <c r="J527" s="9">
        <f t="shared" si="139"/>
        <v>0</v>
      </c>
      <c r="K527" s="9">
        <f t="shared" si="140"/>
        <v>0</v>
      </c>
      <c r="L527" s="9" t="e" cm="1">
        <f t="array" ref="L527">IF(M527,M527-G527,NA)</f>
        <v>#NAME?</v>
      </c>
      <c r="M527" s="10"/>
      <c r="O527" s="12">
        <f t="shared" si="141"/>
        <v>44260</v>
      </c>
      <c r="P527" s="9">
        <f t="shared" si="152"/>
        <v>0</v>
      </c>
      <c r="Q527" s="9">
        <f t="shared" si="142"/>
        <v>-44260</v>
      </c>
      <c r="R527" s="2">
        <v>44553</v>
      </c>
      <c r="S527" s="1" t="s">
        <v>2</v>
      </c>
      <c r="T527" s="1" t="s">
        <v>5</v>
      </c>
      <c r="U527" s="11">
        <f t="shared" si="143"/>
        <v>1</v>
      </c>
      <c r="Y527" s="11">
        <f t="shared" si="144"/>
        <v>0</v>
      </c>
      <c r="AC527" s="11">
        <f t="shared" si="145"/>
        <v>0</v>
      </c>
      <c r="AG527" s="11">
        <f t="shared" si="146"/>
        <v>0</v>
      </c>
      <c r="AJ527" s="2">
        <v>44260</v>
      </c>
      <c r="AL527" s="3">
        <f t="shared" si="147"/>
        <v>0</v>
      </c>
      <c r="AM527" s="3">
        <f t="shared" si="148"/>
        <v>0</v>
      </c>
      <c r="AN527" s="9">
        <v>-44260</v>
      </c>
      <c r="AO527" s="9">
        <f t="shared" si="149"/>
        <v>-44260</v>
      </c>
      <c r="AP527" s="9">
        <f t="shared" si="150"/>
        <v>-44260</v>
      </c>
      <c r="AQ527" s="1">
        <v>1</v>
      </c>
      <c r="AR527" s="1">
        <v>1</v>
      </c>
      <c r="AS527" s="9">
        <f t="shared" si="136"/>
        <v>3</v>
      </c>
      <c r="AT527" s="3">
        <v>58</v>
      </c>
      <c r="AU527" s="3" t="s">
        <v>16</v>
      </c>
      <c r="AV527" s="3">
        <v>1</v>
      </c>
      <c r="AW527" s="3" t="s">
        <v>17</v>
      </c>
      <c r="AX527" s="10"/>
      <c r="AY527" s="9"/>
      <c r="AZ527" s="9"/>
      <c r="BA527" s="9">
        <f t="shared" si="151"/>
        <v>3</v>
      </c>
    </row>
    <row r="528" spans="1:53" x14ac:dyDescent="0.25">
      <c r="A528" s="1">
        <v>30032</v>
      </c>
      <c r="B528" s="1">
        <v>2</v>
      </c>
      <c r="C528" s="1">
        <v>3</v>
      </c>
      <c r="D528" s="1">
        <v>1</v>
      </c>
      <c r="E528" s="9">
        <f t="shared" si="137"/>
        <v>0</v>
      </c>
      <c r="I528" s="9">
        <f t="shared" si="138"/>
        <v>0</v>
      </c>
      <c r="J528" s="9">
        <f t="shared" si="139"/>
        <v>0</v>
      </c>
      <c r="K528" s="9">
        <f t="shared" si="140"/>
        <v>1</v>
      </c>
      <c r="L528" s="9" t="e" cm="1">
        <f t="array" ref="L528">IF(M528,M528-G528,NA)</f>
        <v>#NAME?</v>
      </c>
      <c r="M528" s="10"/>
      <c r="O528" s="12">
        <f t="shared" si="141"/>
        <v>44517</v>
      </c>
      <c r="P528" s="9">
        <f t="shared" si="152"/>
        <v>0</v>
      </c>
      <c r="Q528" s="9">
        <f t="shared" si="142"/>
        <v>-44517</v>
      </c>
      <c r="R528" s="2">
        <v>44552</v>
      </c>
      <c r="S528" s="1" t="s">
        <v>1</v>
      </c>
      <c r="T528" s="1" t="s">
        <v>5</v>
      </c>
      <c r="U528" s="11">
        <f t="shared" si="143"/>
        <v>0</v>
      </c>
      <c r="Y528" s="11">
        <f t="shared" si="144"/>
        <v>0</v>
      </c>
      <c r="AC528" s="11">
        <f t="shared" si="145"/>
        <v>0</v>
      </c>
      <c r="AG528" s="11">
        <f t="shared" si="146"/>
        <v>0</v>
      </c>
      <c r="AJ528" s="2">
        <v>44278</v>
      </c>
      <c r="AK528" s="2">
        <v>44517</v>
      </c>
      <c r="AL528" s="3">
        <f t="shared" si="147"/>
        <v>0</v>
      </c>
      <c r="AM528" s="3">
        <f t="shared" si="148"/>
        <v>44517</v>
      </c>
      <c r="AN528" s="9">
        <v>-44517</v>
      </c>
      <c r="AO528" s="9">
        <f t="shared" si="149"/>
        <v>-44278</v>
      </c>
      <c r="AP528" s="9">
        <f t="shared" si="150"/>
        <v>-44278</v>
      </c>
      <c r="AQ528" s="1">
        <v>1</v>
      </c>
      <c r="AR528" s="1">
        <v>1</v>
      </c>
      <c r="AS528" s="9">
        <f t="shared" si="136"/>
        <v>3</v>
      </c>
      <c r="AT528" s="3">
        <v>32</v>
      </c>
      <c r="AU528" s="3" t="s">
        <v>16</v>
      </c>
      <c r="AV528" s="3">
        <v>1</v>
      </c>
      <c r="AW528" s="3" t="s">
        <v>17</v>
      </c>
      <c r="AX528" s="10"/>
      <c r="AY528" s="9"/>
      <c r="AZ528" s="9"/>
      <c r="BA528" s="9">
        <f t="shared" si="151"/>
        <v>3</v>
      </c>
    </row>
    <row r="529" spans="1:53" x14ac:dyDescent="0.25">
      <c r="A529" s="1">
        <v>30033</v>
      </c>
      <c r="B529" s="1">
        <v>2</v>
      </c>
      <c r="C529" s="1">
        <v>3</v>
      </c>
      <c r="D529" s="1">
        <v>1</v>
      </c>
      <c r="E529" s="9">
        <f t="shared" si="137"/>
        <v>0</v>
      </c>
      <c r="I529" s="9">
        <f t="shared" si="138"/>
        <v>0</v>
      </c>
      <c r="J529" s="9">
        <f t="shared" si="139"/>
        <v>0</v>
      </c>
      <c r="K529" s="9">
        <f t="shared" si="140"/>
        <v>1</v>
      </c>
      <c r="L529" s="9" t="e" cm="1">
        <f t="array" ref="L529">IF(M529,M529-G529,NA)</f>
        <v>#NAME?</v>
      </c>
      <c r="M529" s="10"/>
      <c r="O529" s="12">
        <f t="shared" si="141"/>
        <v>44545</v>
      </c>
      <c r="P529" s="9">
        <f t="shared" si="152"/>
        <v>0</v>
      </c>
      <c r="Q529" s="9">
        <f t="shared" si="142"/>
        <v>-44545</v>
      </c>
      <c r="R529" s="2">
        <v>44547</v>
      </c>
      <c r="S529" s="1" t="s">
        <v>1</v>
      </c>
      <c r="T529" s="1" t="s">
        <v>5</v>
      </c>
      <c r="U529" s="11">
        <f t="shared" si="143"/>
        <v>0</v>
      </c>
      <c r="Y529" s="11">
        <f t="shared" si="144"/>
        <v>0</v>
      </c>
      <c r="AC529" s="11">
        <f t="shared" si="145"/>
        <v>0</v>
      </c>
      <c r="AG529" s="11">
        <f t="shared" si="146"/>
        <v>0</v>
      </c>
      <c r="AJ529" s="2">
        <v>44515</v>
      </c>
      <c r="AK529" s="2">
        <v>44545</v>
      </c>
      <c r="AL529" s="3">
        <f t="shared" si="147"/>
        <v>0</v>
      </c>
      <c r="AM529" s="3">
        <f t="shared" si="148"/>
        <v>44545</v>
      </c>
      <c r="AN529" s="9">
        <v>-44545</v>
      </c>
      <c r="AO529" s="9">
        <f t="shared" si="149"/>
        <v>-44515</v>
      </c>
      <c r="AP529" s="9">
        <f t="shared" si="150"/>
        <v>-44515</v>
      </c>
      <c r="AQ529" s="1">
        <v>2</v>
      </c>
      <c r="AR529" s="1">
        <v>2</v>
      </c>
      <c r="AS529" s="9">
        <f t="shared" si="136"/>
        <v>3</v>
      </c>
      <c r="AT529" s="3">
        <v>40</v>
      </c>
      <c r="AU529" s="3" t="s">
        <v>16</v>
      </c>
      <c r="AV529" s="3">
        <v>1</v>
      </c>
      <c r="AW529" s="3" t="s">
        <v>17</v>
      </c>
      <c r="AX529" s="10"/>
      <c r="AY529" s="9"/>
      <c r="AZ529" s="9"/>
      <c r="BA529" s="9">
        <f t="shared" si="151"/>
        <v>3</v>
      </c>
    </row>
    <row r="530" spans="1:53" x14ac:dyDescent="0.25">
      <c r="A530" s="1">
        <v>30034</v>
      </c>
      <c r="B530" s="1">
        <v>2</v>
      </c>
      <c r="C530" s="1">
        <v>3</v>
      </c>
      <c r="D530" s="1">
        <v>1</v>
      </c>
      <c r="E530" s="9">
        <f t="shared" si="137"/>
        <v>1</v>
      </c>
      <c r="F530" s="11" t="s">
        <v>2</v>
      </c>
      <c r="G530" s="10">
        <v>44552</v>
      </c>
      <c r="I530" s="9">
        <f t="shared" si="138"/>
        <v>0</v>
      </c>
      <c r="J530" s="9">
        <f t="shared" si="139"/>
        <v>1</v>
      </c>
      <c r="K530" s="9">
        <f t="shared" si="140"/>
        <v>0</v>
      </c>
      <c r="L530" s="9" t="e" cm="1">
        <f t="array" ref="L530">IF(M530,M530-G530,NA)</f>
        <v>#NAME?</v>
      </c>
      <c r="M530" s="10"/>
      <c r="O530" s="12">
        <f t="shared" si="141"/>
        <v>44304</v>
      </c>
      <c r="P530" s="9">
        <f t="shared" si="152"/>
        <v>-44013</v>
      </c>
      <c r="Q530" s="9">
        <f t="shared" si="142"/>
        <v>-44304</v>
      </c>
      <c r="R530" s="2">
        <v>44552</v>
      </c>
      <c r="S530" s="1" t="s">
        <v>2</v>
      </c>
      <c r="T530" s="1" t="s">
        <v>5</v>
      </c>
      <c r="U530" s="11">
        <f t="shared" si="143"/>
        <v>1</v>
      </c>
      <c r="Y530" s="11">
        <f t="shared" si="144"/>
        <v>0</v>
      </c>
      <c r="AC530" s="11">
        <f t="shared" si="145"/>
        <v>0</v>
      </c>
      <c r="AG530" s="11">
        <f t="shared" si="146"/>
        <v>0</v>
      </c>
      <c r="AH530" s="2">
        <v>44013</v>
      </c>
      <c r="AJ530" s="2">
        <v>44304</v>
      </c>
      <c r="AL530" s="3">
        <f t="shared" si="147"/>
        <v>0</v>
      </c>
      <c r="AM530" s="3">
        <f t="shared" si="148"/>
        <v>0</v>
      </c>
      <c r="AN530" s="9">
        <v>-44304</v>
      </c>
      <c r="AO530" s="9">
        <f t="shared" si="149"/>
        <v>-44304</v>
      </c>
      <c r="AP530" s="9">
        <f t="shared" si="150"/>
        <v>-44304</v>
      </c>
      <c r="AQ530" s="1">
        <v>1</v>
      </c>
      <c r="AR530" s="1">
        <v>1</v>
      </c>
      <c r="AS530" s="9">
        <f t="shared" si="136"/>
        <v>3</v>
      </c>
      <c r="AT530" s="3">
        <v>38</v>
      </c>
      <c r="AU530" s="3" t="s">
        <v>16</v>
      </c>
      <c r="AV530" s="3">
        <v>1</v>
      </c>
      <c r="AW530" s="3" t="s">
        <v>17</v>
      </c>
      <c r="AX530" s="10"/>
      <c r="AY530" s="9"/>
      <c r="AZ530" s="9"/>
      <c r="BA530" s="9">
        <f t="shared" si="151"/>
        <v>3</v>
      </c>
    </row>
    <row r="531" spans="1:53" x14ac:dyDescent="0.25">
      <c r="A531" s="1">
        <v>30035</v>
      </c>
      <c r="B531" s="1">
        <v>2</v>
      </c>
      <c r="C531" s="1">
        <v>3</v>
      </c>
      <c r="D531" s="1">
        <v>1</v>
      </c>
      <c r="E531" s="9">
        <f t="shared" si="137"/>
        <v>0</v>
      </c>
      <c r="I531" s="9">
        <f t="shared" si="138"/>
        <v>0</v>
      </c>
      <c r="J531" s="9">
        <f t="shared" si="139"/>
        <v>1</v>
      </c>
      <c r="K531" s="9">
        <f t="shared" si="140"/>
        <v>0</v>
      </c>
      <c r="L531" s="9" t="e" cm="1">
        <f t="array" ref="L531">IF(M531,M531-G531,NA)</f>
        <v>#NAME?</v>
      </c>
      <c r="M531" s="10"/>
      <c r="O531" s="12">
        <f t="shared" si="141"/>
        <v>44272</v>
      </c>
      <c r="P531" s="9">
        <f t="shared" si="152"/>
        <v>-43956</v>
      </c>
      <c r="Q531" s="9">
        <f t="shared" si="142"/>
        <v>-44272</v>
      </c>
      <c r="R531" s="2">
        <v>44550</v>
      </c>
      <c r="S531" s="1" t="s">
        <v>1</v>
      </c>
      <c r="T531" s="1" t="s">
        <v>5</v>
      </c>
      <c r="U531" s="11">
        <f t="shared" si="143"/>
        <v>0</v>
      </c>
      <c r="Y531" s="11">
        <f t="shared" si="144"/>
        <v>0</v>
      </c>
      <c r="AC531" s="11">
        <f t="shared" si="145"/>
        <v>0</v>
      </c>
      <c r="AG531" s="11">
        <f t="shared" si="146"/>
        <v>0</v>
      </c>
      <c r="AH531" s="2">
        <v>43956</v>
      </c>
      <c r="AJ531" s="2">
        <v>44272</v>
      </c>
      <c r="AL531" s="3">
        <f t="shared" si="147"/>
        <v>0</v>
      </c>
      <c r="AM531" s="3">
        <f t="shared" si="148"/>
        <v>0</v>
      </c>
      <c r="AN531" s="9">
        <v>-44272</v>
      </c>
      <c r="AO531" s="9">
        <f t="shared" si="149"/>
        <v>-44272</v>
      </c>
      <c r="AP531" s="9">
        <f t="shared" si="150"/>
        <v>-44272</v>
      </c>
      <c r="AQ531" s="1">
        <v>1</v>
      </c>
      <c r="AR531" s="1">
        <v>1</v>
      </c>
      <c r="AS531" s="9">
        <f t="shared" si="136"/>
        <v>3</v>
      </c>
      <c r="AT531" s="3">
        <v>39</v>
      </c>
      <c r="AU531" s="3" t="s">
        <v>16</v>
      </c>
      <c r="AV531" s="3">
        <v>1</v>
      </c>
      <c r="AW531" s="3" t="s">
        <v>17</v>
      </c>
      <c r="AX531" s="10"/>
      <c r="AY531" s="9"/>
      <c r="AZ531" s="9"/>
      <c r="BA531" s="9">
        <f t="shared" si="151"/>
        <v>3</v>
      </c>
    </row>
    <row r="532" spans="1:53" x14ac:dyDescent="0.25">
      <c r="A532" s="1">
        <v>30036</v>
      </c>
      <c r="B532" s="1">
        <v>2</v>
      </c>
      <c r="C532" s="1">
        <v>3</v>
      </c>
      <c r="D532" s="1">
        <v>1</v>
      </c>
      <c r="E532" s="9">
        <f t="shared" si="137"/>
        <v>0</v>
      </c>
      <c r="I532" s="9">
        <f t="shared" si="138"/>
        <v>0</v>
      </c>
      <c r="J532" s="9">
        <f t="shared" si="139"/>
        <v>0</v>
      </c>
      <c r="K532" s="9">
        <f t="shared" si="140"/>
        <v>0</v>
      </c>
      <c r="L532" s="9" t="e" cm="1">
        <f t="array" ref="L532">IF(M532,M532-G532,NA)</f>
        <v>#NAME?</v>
      </c>
      <c r="M532" s="10"/>
      <c r="O532" s="12">
        <f t="shared" si="141"/>
        <v>44264</v>
      </c>
      <c r="P532" s="9">
        <f t="shared" si="152"/>
        <v>0</v>
      </c>
      <c r="Q532" s="9">
        <f t="shared" si="142"/>
        <v>-44264</v>
      </c>
      <c r="R532" s="2">
        <v>44550</v>
      </c>
      <c r="S532" s="1" t="s">
        <v>1</v>
      </c>
      <c r="T532" s="1" t="s">
        <v>5</v>
      </c>
      <c r="U532" s="11">
        <f t="shared" si="143"/>
        <v>0</v>
      </c>
      <c r="Y532" s="11">
        <f t="shared" si="144"/>
        <v>0</v>
      </c>
      <c r="AC532" s="11">
        <f t="shared" si="145"/>
        <v>0</v>
      </c>
      <c r="AG532" s="11">
        <f t="shared" si="146"/>
        <v>0</v>
      </c>
      <c r="AJ532" s="2">
        <v>44264</v>
      </c>
      <c r="AL532" s="3">
        <f t="shared" si="147"/>
        <v>0</v>
      </c>
      <c r="AM532" s="3">
        <f t="shared" si="148"/>
        <v>0</v>
      </c>
      <c r="AN532" s="9">
        <v>-44264</v>
      </c>
      <c r="AO532" s="9">
        <f t="shared" si="149"/>
        <v>-44264</v>
      </c>
      <c r="AP532" s="9">
        <f t="shared" si="150"/>
        <v>-44264</v>
      </c>
      <c r="AQ532" s="1">
        <v>1</v>
      </c>
      <c r="AR532" s="1">
        <v>1</v>
      </c>
      <c r="AS532" s="9">
        <f t="shared" si="136"/>
        <v>3</v>
      </c>
      <c r="AT532" s="3">
        <v>48</v>
      </c>
      <c r="AU532" s="3" t="s">
        <v>16</v>
      </c>
      <c r="AV532" s="3">
        <v>1</v>
      </c>
      <c r="AW532" s="3" t="s">
        <v>19</v>
      </c>
      <c r="AX532" s="10"/>
      <c r="AY532" s="9">
        <v>0</v>
      </c>
      <c r="AZ532" s="9">
        <v>2</v>
      </c>
      <c r="BA532" s="9">
        <f t="shared" si="151"/>
        <v>3</v>
      </c>
    </row>
    <row r="533" spans="1:53" x14ac:dyDescent="0.25">
      <c r="A533" s="1">
        <v>30037</v>
      </c>
      <c r="B533" s="1">
        <v>2</v>
      </c>
      <c r="C533" s="1">
        <v>3</v>
      </c>
      <c r="D533" s="1">
        <v>1</v>
      </c>
      <c r="E533" s="9">
        <f t="shared" si="137"/>
        <v>1</v>
      </c>
      <c r="I533" s="9">
        <f t="shared" si="138"/>
        <v>0</v>
      </c>
      <c r="J533" s="9">
        <f t="shared" si="139"/>
        <v>0</v>
      </c>
      <c r="K533" s="9">
        <f t="shared" si="140"/>
        <v>1</v>
      </c>
      <c r="L533" s="9" t="e" cm="1">
        <f t="array" ref="L533">IF(M533,M533-G533,NA)</f>
        <v>#NAME?</v>
      </c>
      <c r="M533" s="10"/>
      <c r="O533" s="12">
        <f t="shared" si="141"/>
        <v>44475</v>
      </c>
      <c r="P533" s="9">
        <f t="shared" si="152"/>
        <v>0</v>
      </c>
      <c r="Q533" s="9">
        <f t="shared" si="142"/>
        <v>-44475</v>
      </c>
      <c r="R533" s="2">
        <v>44552</v>
      </c>
      <c r="S533" s="1" t="s">
        <v>1</v>
      </c>
      <c r="T533" s="1" t="s">
        <v>5</v>
      </c>
      <c r="U533" s="11">
        <f t="shared" si="143"/>
        <v>0</v>
      </c>
      <c r="V533" s="2">
        <v>44560</v>
      </c>
      <c r="W533" s="1" t="s">
        <v>2</v>
      </c>
      <c r="X533" s="1" t="s">
        <v>5</v>
      </c>
      <c r="Y533" s="11">
        <f t="shared" si="144"/>
        <v>1</v>
      </c>
      <c r="AC533" s="11">
        <f t="shared" si="145"/>
        <v>0</v>
      </c>
      <c r="AG533" s="11">
        <f t="shared" si="146"/>
        <v>0</v>
      </c>
      <c r="AJ533" s="2">
        <v>44413</v>
      </c>
      <c r="AK533" s="2">
        <v>44475</v>
      </c>
      <c r="AL533" s="3">
        <f t="shared" si="147"/>
        <v>0</v>
      </c>
      <c r="AM533" s="3">
        <f t="shared" si="148"/>
        <v>44475</v>
      </c>
      <c r="AN533" s="9">
        <v>-44475</v>
      </c>
      <c r="AO533" s="9">
        <f t="shared" si="149"/>
        <v>-44413</v>
      </c>
      <c r="AP533" s="9">
        <f t="shared" si="150"/>
        <v>-44413</v>
      </c>
      <c r="AQ533" s="1">
        <v>2</v>
      </c>
      <c r="AR533" s="1">
        <v>2</v>
      </c>
      <c r="AS533" s="9">
        <f t="shared" si="136"/>
        <v>3</v>
      </c>
      <c r="AT533" s="3">
        <v>31</v>
      </c>
      <c r="AU533" s="3" t="s">
        <v>16</v>
      </c>
      <c r="AV533" s="3">
        <v>1</v>
      </c>
      <c r="AW533" s="3" t="s">
        <v>17</v>
      </c>
      <c r="AX533" s="10"/>
      <c r="AY533" s="9">
        <v>805.56043169999998</v>
      </c>
      <c r="AZ533" s="9">
        <v>1</v>
      </c>
      <c r="BA533" s="9">
        <f t="shared" si="151"/>
        <v>3</v>
      </c>
    </row>
    <row r="534" spans="1:53" x14ac:dyDescent="0.25">
      <c r="A534" s="1">
        <v>30038</v>
      </c>
      <c r="B534" s="1">
        <v>2</v>
      </c>
      <c r="C534" s="1">
        <v>3</v>
      </c>
      <c r="D534" s="1">
        <v>1</v>
      </c>
      <c r="E534" s="9">
        <f t="shared" si="137"/>
        <v>0</v>
      </c>
      <c r="F534" s="11" t="s">
        <v>3</v>
      </c>
      <c r="G534" s="10">
        <v>44550</v>
      </c>
      <c r="I534" s="9">
        <f t="shared" si="138"/>
        <v>0</v>
      </c>
      <c r="J534" s="9">
        <f t="shared" si="139"/>
        <v>1</v>
      </c>
      <c r="K534" s="9">
        <f t="shared" si="140"/>
        <v>0</v>
      </c>
      <c r="L534" s="9" t="e" cm="1">
        <f t="array" ref="L534">IF(M534,M534-G534,NA)</f>
        <v>#NAME?</v>
      </c>
      <c r="M534" s="10"/>
      <c r="O534" s="12">
        <f t="shared" si="141"/>
        <v>44259</v>
      </c>
      <c r="P534" s="9">
        <f t="shared" si="152"/>
        <v>-44363</v>
      </c>
      <c r="Q534" s="9">
        <f t="shared" si="142"/>
        <v>-44259</v>
      </c>
      <c r="R534" s="2">
        <v>44550</v>
      </c>
      <c r="S534" s="1" t="s">
        <v>3</v>
      </c>
      <c r="T534" s="1" t="s">
        <v>5</v>
      </c>
      <c r="U534" s="11">
        <f t="shared" si="143"/>
        <v>0</v>
      </c>
      <c r="Y534" s="11">
        <f t="shared" si="144"/>
        <v>0</v>
      </c>
      <c r="AC534" s="11">
        <f t="shared" si="145"/>
        <v>0</v>
      </c>
      <c r="AG534" s="11">
        <f t="shared" si="146"/>
        <v>0</v>
      </c>
      <c r="AH534" s="2">
        <v>44363</v>
      </c>
      <c r="AJ534" s="2">
        <v>44259</v>
      </c>
      <c r="AL534" s="3">
        <f t="shared" si="147"/>
        <v>0</v>
      </c>
      <c r="AM534" s="3">
        <f t="shared" si="148"/>
        <v>0</v>
      </c>
      <c r="AN534" s="9">
        <v>-44259</v>
      </c>
      <c r="AO534" s="9">
        <f t="shared" si="149"/>
        <v>-44259</v>
      </c>
      <c r="AP534" s="9">
        <f t="shared" si="150"/>
        <v>-44259</v>
      </c>
      <c r="AQ534" s="1">
        <v>1</v>
      </c>
      <c r="AR534" s="1">
        <v>1</v>
      </c>
      <c r="AS534" s="9">
        <f t="shared" si="136"/>
        <v>3</v>
      </c>
      <c r="AT534" s="3">
        <v>54</v>
      </c>
      <c r="AU534" s="3" t="s">
        <v>16</v>
      </c>
      <c r="AV534" s="3">
        <v>1</v>
      </c>
      <c r="AW534" s="3" t="s">
        <v>17</v>
      </c>
      <c r="AX534" s="10"/>
      <c r="AY534" s="9"/>
      <c r="AZ534" s="9"/>
      <c r="BA534" s="9">
        <f t="shared" si="151"/>
        <v>3</v>
      </c>
    </row>
    <row r="535" spans="1:53" x14ac:dyDescent="0.25">
      <c r="A535" s="1">
        <v>30039</v>
      </c>
      <c r="B535" s="1">
        <v>2</v>
      </c>
      <c r="C535" s="1">
        <v>3</v>
      </c>
      <c r="D535" s="1">
        <v>1</v>
      </c>
      <c r="E535" s="9">
        <f t="shared" si="137"/>
        <v>1</v>
      </c>
      <c r="F535" s="11" t="s">
        <v>2</v>
      </c>
      <c r="G535" s="10">
        <v>44550</v>
      </c>
      <c r="I535" s="9">
        <f t="shared" si="138"/>
        <v>0</v>
      </c>
      <c r="J535" s="9">
        <f t="shared" si="139"/>
        <v>0</v>
      </c>
      <c r="K535" s="9">
        <f t="shared" si="140"/>
        <v>0</v>
      </c>
      <c r="L535" s="9" t="e" cm="1">
        <f t="array" ref="L535">IF(M535,M535-G535,NA)</f>
        <v>#NAME?</v>
      </c>
      <c r="M535" s="10"/>
      <c r="O535" s="12">
        <f t="shared" si="141"/>
        <v>44260</v>
      </c>
      <c r="P535" s="9">
        <f t="shared" si="152"/>
        <v>0</v>
      </c>
      <c r="Q535" s="9">
        <f t="shared" si="142"/>
        <v>-44260</v>
      </c>
      <c r="R535" s="2">
        <v>44550</v>
      </c>
      <c r="S535" s="1" t="s">
        <v>2</v>
      </c>
      <c r="T535" s="1" t="s">
        <v>5</v>
      </c>
      <c r="U535" s="11">
        <f t="shared" si="143"/>
        <v>1</v>
      </c>
      <c r="Y535" s="11">
        <f t="shared" si="144"/>
        <v>0</v>
      </c>
      <c r="AC535" s="11">
        <f t="shared" si="145"/>
        <v>0</v>
      </c>
      <c r="AG535" s="11">
        <f t="shared" si="146"/>
        <v>0</v>
      </c>
      <c r="AJ535" s="2">
        <v>44260</v>
      </c>
      <c r="AL535" s="3">
        <f t="shared" si="147"/>
        <v>0</v>
      </c>
      <c r="AM535" s="3">
        <f t="shared" si="148"/>
        <v>0</v>
      </c>
      <c r="AN535" s="9">
        <v>-44260</v>
      </c>
      <c r="AO535" s="9">
        <f t="shared" si="149"/>
        <v>-44260</v>
      </c>
      <c r="AP535" s="9">
        <f t="shared" si="150"/>
        <v>-44260</v>
      </c>
      <c r="AQ535" s="1">
        <v>1</v>
      </c>
      <c r="AR535" s="1">
        <v>1</v>
      </c>
      <c r="AS535" s="9">
        <f t="shared" si="136"/>
        <v>3</v>
      </c>
      <c r="AT535" s="3">
        <v>37</v>
      </c>
      <c r="AU535" s="3" t="s">
        <v>16</v>
      </c>
      <c r="AV535" s="3">
        <v>1</v>
      </c>
      <c r="AW535" s="3" t="s">
        <v>19</v>
      </c>
      <c r="AX535" s="10"/>
      <c r="AY535" s="9">
        <v>49.617546099999998</v>
      </c>
      <c r="AZ535" s="9">
        <v>2</v>
      </c>
      <c r="BA535" s="9">
        <f t="shared" si="151"/>
        <v>3</v>
      </c>
    </row>
    <row r="536" spans="1:53" x14ac:dyDescent="0.25">
      <c r="A536" s="1">
        <v>30040</v>
      </c>
      <c r="B536" s="1">
        <v>2</v>
      </c>
      <c r="C536" s="1">
        <v>3</v>
      </c>
      <c r="D536" s="1">
        <v>1</v>
      </c>
      <c r="E536" s="9">
        <f t="shared" si="137"/>
        <v>1</v>
      </c>
      <c r="F536" s="11" t="s">
        <v>2</v>
      </c>
      <c r="G536" s="10">
        <v>44552</v>
      </c>
      <c r="I536" s="9">
        <f t="shared" si="138"/>
        <v>0</v>
      </c>
      <c r="J536" s="9">
        <f t="shared" si="139"/>
        <v>0</v>
      </c>
      <c r="K536" s="9">
        <f t="shared" si="140"/>
        <v>1</v>
      </c>
      <c r="L536" s="9" t="e" cm="1">
        <f t="array" ref="L536">IF(M536,M536-G536,NA)</f>
        <v>#NAME?</v>
      </c>
      <c r="M536" s="10"/>
      <c r="O536" s="12">
        <f t="shared" si="141"/>
        <v>44519</v>
      </c>
      <c r="P536" s="9">
        <f t="shared" si="152"/>
        <v>0</v>
      </c>
      <c r="Q536" s="9">
        <f t="shared" si="142"/>
        <v>-44519</v>
      </c>
      <c r="R536" s="2">
        <v>44552</v>
      </c>
      <c r="S536" s="1" t="s">
        <v>2</v>
      </c>
      <c r="T536" s="1" t="s">
        <v>5</v>
      </c>
      <c r="U536" s="11">
        <f t="shared" si="143"/>
        <v>1</v>
      </c>
      <c r="Y536" s="11">
        <f t="shared" si="144"/>
        <v>0</v>
      </c>
      <c r="AC536" s="11">
        <f t="shared" si="145"/>
        <v>0</v>
      </c>
      <c r="AG536" s="11">
        <f t="shared" si="146"/>
        <v>0</v>
      </c>
      <c r="AJ536" s="2">
        <v>44265</v>
      </c>
      <c r="AK536" s="2">
        <v>44519</v>
      </c>
      <c r="AL536" s="3">
        <f t="shared" si="147"/>
        <v>0</v>
      </c>
      <c r="AM536" s="3">
        <f t="shared" si="148"/>
        <v>44519</v>
      </c>
      <c r="AN536" s="9">
        <v>-44519</v>
      </c>
      <c r="AO536" s="9">
        <f t="shared" si="149"/>
        <v>-44265</v>
      </c>
      <c r="AP536" s="9">
        <f t="shared" si="150"/>
        <v>-44265</v>
      </c>
      <c r="AQ536" s="1">
        <v>1</v>
      </c>
      <c r="AR536" s="1">
        <v>1</v>
      </c>
      <c r="AS536" s="9">
        <f t="shared" si="136"/>
        <v>3</v>
      </c>
      <c r="AT536" s="3">
        <v>47</v>
      </c>
      <c r="AU536" s="3" t="s">
        <v>20</v>
      </c>
      <c r="AV536" s="3">
        <v>2</v>
      </c>
      <c r="AW536" s="3" t="s">
        <v>19</v>
      </c>
      <c r="AX536" s="10"/>
      <c r="AY536" s="9">
        <v>50.952157200000002</v>
      </c>
      <c r="AZ536" s="9">
        <v>2</v>
      </c>
      <c r="BA536" s="9">
        <f t="shared" si="151"/>
        <v>3</v>
      </c>
    </row>
    <row r="537" spans="1:53" x14ac:dyDescent="0.25">
      <c r="A537" s="1">
        <v>30041</v>
      </c>
      <c r="B537" s="1">
        <v>2</v>
      </c>
      <c r="C537" s="1">
        <v>3</v>
      </c>
      <c r="D537" s="1">
        <v>1</v>
      </c>
      <c r="E537" s="9">
        <f t="shared" si="137"/>
        <v>0</v>
      </c>
      <c r="I537" s="9">
        <f t="shared" si="138"/>
        <v>0</v>
      </c>
      <c r="J537" s="9">
        <f t="shared" si="139"/>
        <v>0</v>
      </c>
      <c r="K537" s="9">
        <f t="shared" si="140"/>
        <v>0</v>
      </c>
      <c r="L537" s="9" t="e" cm="1">
        <f t="array" ref="L537">IF(M537,M537-G537,NA)</f>
        <v>#NAME?</v>
      </c>
      <c r="M537" s="10"/>
      <c r="O537" s="12">
        <f t="shared" si="141"/>
        <v>0</v>
      </c>
      <c r="P537" s="9">
        <f t="shared" si="152"/>
        <v>0</v>
      </c>
      <c r="Q537" s="9">
        <f t="shared" si="142"/>
        <v>0</v>
      </c>
      <c r="R537" s="2">
        <v>44553</v>
      </c>
      <c r="S537" s="1" t="s">
        <v>1</v>
      </c>
      <c r="T537" s="1" t="s">
        <v>5</v>
      </c>
      <c r="U537" s="11">
        <f t="shared" si="143"/>
        <v>0</v>
      </c>
      <c r="Y537" s="11">
        <f t="shared" si="144"/>
        <v>0</v>
      </c>
      <c r="AC537" s="11">
        <f t="shared" si="145"/>
        <v>0</v>
      </c>
      <c r="AG537" s="11">
        <f t="shared" si="146"/>
        <v>0</v>
      </c>
      <c r="AK537" s="1"/>
      <c r="AL537" s="3">
        <f t="shared" si="147"/>
        <v>0</v>
      </c>
      <c r="AM537" s="3">
        <f t="shared" si="148"/>
        <v>0</v>
      </c>
      <c r="AN537" s="9">
        <v>0</v>
      </c>
      <c r="AO537" s="9">
        <f t="shared" si="149"/>
        <v>0</v>
      </c>
      <c r="AP537" s="9">
        <f t="shared" si="150"/>
        <v>0</v>
      </c>
      <c r="AQ537" s="3">
        <v>0</v>
      </c>
      <c r="AR537" s="3">
        <v>0</v>
      </c>
      <c r="AS537" s="9">
        <f t="shared" si="136"/>
        <v>3</v>
      </c>
      <c r="AT537" s="3">
        <v>40</v>
      </c>
      <c r="AU537" s="3" t="s">
        <v>16</v>
      </c>
      <c r="AV537" s="3">
        <v>1</v>
      </c>
      <c r="AW537" s="3" t="s">
        <v>17</v>
      </c>
      <c r="AX537" s="10"/>
      <c r="AY537" s="9">
        <v>379.73567989999998</v>
      </c>
      <c r="AZ537" s="9">
        <v>2</v>
      </c>
      <c r="BA537" s="9">
        <f t="shared" si="151"/>
        <v>3</v>
      </c>
    </row>
    <row r="538" spans="1:53" x14ac:dyDescent="0.25">
      <c r="A538" s="1">
        <v>30042</v>
      </c>
      <c r="B538" s="1">
        <v>2</v>
      </c>
      <c r="C538" s="1">
        <v>3</v>
      </c>
      <c r="D538" s="1">
        <v>1</v>
      </c>
      <c r="E538" s="9">
        <f t="shared" si="137"/>
        <v>1</v>
      </c>
      <c r="F538" s="11" t="s">
        <v>2</v>
      </c>
      <c r="G538" s="10">
        <v>44550</v>
      </c>
      <c r="I538" s="9">
        <f t="shared" si="138"/>
        <v>0</v>
      </c>
      <c r="J538" s="9">
        <f t="shared" si="139"/>
        <v>1</v>
      </c>
      <c r="K538" s="9">
        <f t="shared" si="140"/>
        <v>0</v>
      </c>
      <c r="L538" s="9" t="e" cm="1">
        <f t="array" ref="L538">IF(M538,M538-G538,NA)</f>
        <v>#NAME?</v>
      </c>
      <c r="M538" s="10"/>
      <c r="O538" s="12">
        <f t="shared" si="141"/>
        <v>0</v>
      </c>
      <c r="P538" s="9">
        <f t="shared" si="152"/>
        <v>-44327</v>
      </c>
      <c r="Q538" s="9">
        <f t="shared" si="142"/>
        <v>0</v>
      </c>
      <c r="R538" s="2">
        <v>44550</v>
      </c>
      <c r="S538" s="1" t="s">
        <v>2</v>
      </c>
      <c r="T538" s="1" t="s">
        <v>5</v>
      </c>
      <c r="U538" s="11">
        <f t="shared" si="143"/>
        <v>1</v>
      </c>
      <c r="Y538" s="11">
        <f t="shared" si="144"/>
        <v>0</v>
      </c>
      <c r="AC538" s="11">
        <f t="shared" si="145"/>
        <v>0</v>
      </c>
      <c r="AG538" s="11">
        <f t="shared" si="146"/>
        <v>0</v>
      </c>
      <c r="AH538" s="2">
        <v>44327</v>
      </c>
      <c r="AK538" s="1"/>
      <c r="AL538" s="3">
        <f t="shared" si="147"/>
        <v>0</v>
      </c>
      <c r="AM538" s="3">
        <f t="shared" si="148"/>
        <v>0</v>
      </c>
      <c r="AN538" s="9">
        <v>0</v>
      </c>
      <c r="AO538" s="9">
        <f t="shared" si="149"/>
        <v>0</v>
      </c>
      <c r="AP538" s="9">
        <f t="shared" si="150"/>
        <v>0</v>
      </c>
      <c r="AQ538" s="3">
        <v>0</v>
      </c>
      <c r="AR538" s="3">
        <v>0</v>
      </c>
      <c r="AS538" s="9">
        <f t="shared" si="136"/>
        <v>3</v>
      </c>
      <c r="AT538" s="3">
        <v>26</v>
      </c>
      <c r="AU538" s="3" t="s">
        <v>16</v>
      </c>
      <c r="AV538" s="3">
        <v>1</v>
      </c>
      <c r="AW538" s="3" t="s">
        <v>17</v>
      </c>
      <c r="AX538" s="10"/>
      <c r="AY538" s="9"/>
      <c r="AZ538" s="9"/>
      <c r="BA538" s="9">
        <f t="shared" si="151"/>
        <v>3</v>
      </c>
    </row>
    <row r="539" spans="1:53" x14ac:dyDescent="0.25">
      <c r="A539" s="1">
        <v>30043</v>
      </c>
      <c r="B539" s="1">
        <v>2</v>
      </c>
      <c r="C539" s="1">
        <v>3</v>
      </c>
      <c r="D539" s="1">
        <v>1</v>
      </c>
      <c r="E539" s="9">
        <f t="shared" si="137"/>
        <v>0</v>
      </c>
      <c r="I539" s="9">
        <f t="shared" si="138"/>
        <v>0</v>
      </c>
      <c r="J539" s="9">
        <f t="shared" si="139"/>
        <v>1</v>
      </c>
      <c r="K539" s="9">
        <f t="shared" si="140"/>
        <v>0</v>
      </c>
      <c r="L539" s="9" t="e" cm="1">
        <f t="array" ref="L539">IF(M539,M539-G539,NA)</f>
        <v>#NAME?</v>
      </c>
      <c r="M539" s="10"/>
      <c r="O539" s="12">
        <f t="shared" si="141"/>
        <v>44270</v>
      </c>
      <c r="P539" s="9">
        <f t="shared" si="152"/>
        <v>-44331</v>
      </c>
      <c r="Q539" s="9">
        <f t="shared" si="142"/>
        <v>-44270</v>
      </c>
      <c r="R539" s="2">
        <v>44550</v>
      </c>
      <c r="S539" s="1" t="s">
        <v>1</v>
      </c>
      <c r="T539" s="1" t="s">
        <v>5</v>
      </c>
      <c r="U539" s="11">
        <f t="shared" si="143"/>
        <v>0</v>
      </c>
      <c r="Y539" s="11">
        <f t="shared" si="144"/>
        <v>0</v>
      </c>
      <c r="AC539" s="11">
        <f t="shared" si="145"/>
        <v>0</v>
      </c>
      <c r="AG539" s="11">
        <f t="shared" si="146"/>
        <v>0</v>
      </c>
      <c r="AH539" s="2">
        <v>44331</v>
      </c>
      <c r="AJ539" s="2">
        <v>44270</v>
      </c>
      <c r="AL539" s="3">
        <f t="shared" si="147"/>
        <v>0</v>
      </c>
      <c r="AM539" s="3">
        <f t="shared" si="148"/>
        <v>0</v>
      </c>
      <c r="AN539" s="9">
        <v>-44270</v>
      </c>
      <c r="AO539" s="9">
        <f t="shared" si="149"/>
        <v>-44270</v>
      </c>
      <c r="AP539" s="9">
        <f t="shared" si="150"/>
        <v>-44270</v>
      </c>
      <c r="AQ539" s="1">
        <v>1</v>
      </c>
      <c r="AR539" s="1">
        <v>1</v>
      </c>
      <c r="AS539" s="9">
        <f t="shared" si="136"/>
        <v>3</v>
      </c>
      <c r="AT539" s="3">
        <v>47</v>
      </c>
      <c r="AU539" s="3" t="s">
        <v>16</v>
      </c>
      <c r="AV539" s="3">
        <v>1</v>
      </c>
      <c r="AW539" s="3" t="s">
        <v>17</v>
      </c>
      <c r="AX539" s="10"/>
      <c r="AY539" s="9">
        <v>360.74204539999999</v>
      </c>
      <c r="AZ539" s="9">
        <v>2</v>
      </c>
      <c r="BA539" s="9">
        <f t="shared" si="151"/>
        <v>3</v>
      </c>
    </row>
    <row r="540" spans="1:53" x14ac:dyDescent="0.25">
      <c r="A540" s="1">
        <v>30045</v>
      </c>
      <c r="B540" s="1">
        <v>2</v>
      </c>
      <c r="C540" s="1">
        <v>3</v>
      </c>
      <c r="D540" s="1">
        <v>1</v>
      </c>
      <c r="E540" s="9">
        <f t="shared" si="137"/>
        <v>1</v>
      </c>
      <c r="F540" s="11" t="s">
        <v>2</v>
      </c>
      <c r="G540" s="10">
        <v>44550</v>
      </c>
      <c r="I540" s="9">
        <f t="shared" si="138"/>
        <v>0</v>
      </c>
      <c r="J540" s="9">
        <f t="shared" si="139"/>
        <v>0</v>
      </c>
      <c r="K540" s="9">
        <f t="shared" si="140"/>
        <v>1</v>
      </c>
      <c r="L540" s="9" t="e" cm="1">
        <f t="array" ref="L540">IF(M540,M540-G540,NA)</f>
        <v>#NAME?</v>
      </c>
      <c r="M540" s="10"/>
      <c r="O540" s="12">
        <f t="shared" si="141"/>
        <v>44515</v>
      </c>
      <c r="P540" s="9">
        <f t="shared" si="152"/>
        <v>0</v>
      </c>
      <c r="Q540" s="9">
        <f t="shared" si="142"/>
        <v>-44515</v>
      </c>
      <c r="R540" s="2">
        <v>44550</v>
      </c>
      <c r="S540" s="1" t="s">
        <v>2</v>
      </c>
      <c r="T540" s="1" t="s">
        <v>5</v>
      </c>
      <c r="U540" s="11">
        <f t="shared" si="143"/>
        <v>1</v>
      </c>
      <c r="Y540" s="11">
        <f t="shared" si="144"/>
        <v>0</v>
      </c>
      <c r="AC540" s="11">
        <f t="shared" si="145"/>
        <v>0</v>
      </c>
      <c r="AG540" s="11">
        <f t="shared" si="146"/>
        <v>0</v>
      </c>
      <c r="AJ540" s="2">
        <v>44301</v>
      </c>
      <c r="AK540" s="2">
        <v>44515</v>
      </c>
      <c r="AL540" s="3">
        <f t="shared" si="147"/>
        <v>0</v>
      </c>
      <c r="AM540" s="3">
        <f t="shared" si="148"/>
        <v>44515</v>
      </c>
      <c r="AN540" s="9">
        <v>-44515</v>
      </c>
      <c r="AO540" s="9">
        <f t="shared" si="149"/>
        <v>-44301</v>
      </c>
      <c r="AP540" s="9">
        <f t="shared" si="150"/>
        <v>-44301</v>
      </c>
      <c r="AQ540" s="1">
        <v>1</v>
      </c>
      <c r="AR540" s="1">
        <v>1</v>
      </c>
      <c r="AS540" s="9">
        <f t="shared" si="136"/>
        <v>3</v>
      </c>
      <c r="AT540" s="3">
        <v>29</v>
      </c>
      <c r="AU540" s="3" t="s">
        <v>16</v>
      </c>
      <c r="AV540" s="3">
        <v>1</v>
      </c>
      <c r="AW540" s="3" t="s">
        <v>19</v>
      </c>
      <c r="AX540" s="10"/>
      <c r="AY540" s="9">
        <v>66.250653099999994</v>
      </c>
      <c r="AZ540" s="9">
        <v>2</v>
      </c>
      <c r="BA540" s="9">
        <f t="shared" si="151"/>
        <v>3</v>
      </c>
    </row>
    <row r="541" spans="1:53" x14ac:dyDescent="0.25">
      <c r="A541" s="1">
        <v>30046</v>
      </c>
      <c r="B541" s="1">
        <v>2</v>
      </c>
      <c r="C541" s="1">
        <v>3</v>
      </c>
      <c r="D541" s="1">
        <v>1</v>
      </c>
      <c r="E541" s="9">
        <f t="shared" si="137"/>
        <v>0</v>
      </c>
      <c r="I541" s="9">
        <f t="shared" si="138"/>
        <v>0</v>
      </c>
      <c r="J541" s="9">
        <f t="shared" si="139"/>
        <v>1</v>
      </c>
      <c r="K541" s="9">
        <f t="shared" si="140"/>
        <v>0</v>
      </c>
      <c r="L541" s="9" t="e" cm="1">
        <f t="array" ref="L541">IF(M541,M541-G541,NA)</f>
        <v>#NAME?</v>
      </c>
      <c r="M541" s="10"/>
      <c r="O541" s="12">
        <f t="shared" si="141"/>
        <v>0</v>
      </c>
      <c r="P541" s="9">
        <f t="shared" si="152"/>
        <v>-44362</v>
      </c>
      <c r="Q541" s="9">
        <f t="shared" si="142"/>
        <v>0</v>
      </c>
      <c r="R541" s="2">
        <v>44547</v>
      </c>
      <c r="S541" s="1" t="s">
        <v>1</v>
      </c>
      <c r="T541" s="1" t="s">
        <v>5</v>
      </c>
      <c r="U541" s="11">
        <f t="shared" si="143"/>
        <v>0</v>
      </c>
      <c r="Y541" s="11">
        <f t="shared" si="144"/>
        <v>0</v>
      </c>
      <c r="AC541" s="11">
        <f t="shared" si="145"/>
        <v>0</v>
      </c>
      <c r="AG541" s="11">
        <f t="shared" si="146"/>
        <v>0</v>
      </c>
      <c r="AH541" s="2">
        <v>44362</v>
      </c>
      <c r="AK541" s="1"/>
      <c r="AL541" s="3">
        <f t="shared" si="147"/>
        <v>0</v>
      </c>
      <c r="AM541" s="3">
        <f t="shared" si="148"/>
        <v>0</v>
      </c>
      <c r="AN541" s="9">
        <v>0</v>
      </c>
      <c r="AO541" s="9">
        <f t="shared" si="149"/>
        <v>0</v>
      </c>
      <c r="AP541" s="9">
        <f t="shared" si="150"/>
        <v>0</v>
      </c>
      <c r="AQ541" s="3">
        <v>0</v>
      </c>
      <c r="AR541" s="3">
        <v>0</v>
      </c>
      <c r="AS541" s="9">
        <f t="shared" si="136"/>
        <v>3</v>
      </c>
      <c r="AT541" s="3">
        <v>55</v>
      </c>
      <c r="AU541" s="3" t="s">
        <v>16</v>
      </c>
      <c r="AV541" s="3">
        <v>1</v>
      </c>
      <c r="AW541" s="3" t="s">
        <v>17</v>
      </c>
      <c r="AX541" s="10"/>
      <c r="AY541" s="9">
        <v>209.1235203</v>
      </c>
      <c r="AZ541" s="9">
        <v>2</v>
      </c>
      <c r="BA541" s="9">
        <f t="shared" si="151"/>
        <v>3</v>
      </c>
    </row>
    <row r="542" spans="1:53" x14ac:dyDescent="0.25">
      <c r="A542" s="1">
        <v>30047</v>
      </c>
      <c r="B542" s="1">
        <v>2</v>
      </c>
      <c r="C542" s="1">
        <v>3</v>
      </c>
      <c r="D542" s="1">
        <v>1</v>
      </c>
      <c r="E542" s="9">
        <f t="shared" si="137"/>
        <v>0</v>
      </c>
      <c r="I542" s="9">
        <f t="shared" si="138"/>
        <v>0</v>
      </c>
      <c r="J542" s="9">
        <f t="shared" si="139"/>
        <v>0</v>
      </c>
      <c r="K542" s="9">
        <f t="shared" si="140"/>
        <v>0</v>
      </c>
      <c r="L542" s="9" t="e" cm="1">
        <f t="array" ref="L542">IF(M542,M542-G542,NA)</f>
        <v>#NAME?</v>
      </c>
      <c r="M542" s="10"/>
      <c r="O542" s="12">
        <f t="shared" si="141"/>
        <v>0</v>
      </c>
      <c r="P542" s="9">
        <f t="shared" si="152"/>
        <v>0</v>
      </c>
      <c r="Q542" s="9">
        <f t="shared" si="142"/>
        <v>0</v>
      </c>
      <c r="R542" s="2">
        <v>44552</v>
      </c>
      <c r="S542" s="1" t="s">
        <v>1</v>
      </c>
      <c r="T542" s="1" t="s">
        <v>5</v>
      </c>
      <c r="U542" s="11">
        <f t="shared" si="143"/>
        <v>0</v>
      </c>
      <c r="Y542" s="11">
        <f t="shared" si="144"/>
        <v>0</v>
      </c>
      <c r="AC542" s="11">
        <f t="shared" si="145"/>
        <v>0</v>
      </c>
      <c r="AG542" s="11">
        <f t="shared" si="146"/>
        <v>0</v>
      </c>
      <c r="AK542" s="1"/>
      <c r="AL542" s="3">
        <f t="shared" si="147"/>
        <v>0</v>
      </c>
      <c r="AM542" s="3">
        <f t="shared" si="148"/>
        <v>0</v>
      </c>
      <c r="AN542" s="9">
        <v>0</v>
      </c>
      <c r="AO542" s="9">
        <f t="shared" si="149"/>
        <v>0</v>
      </c>
      <c r="AP542" s="9">
        <f t="shared" si="150"/>
        <v>0</v>
      </c>
      <c r="AQ542" s="3">
        <v>0</v>
      </c>
      <c r="AR542" s="3">
        <v>0</v>
      </c>
      <c r="AS542" s="9">
        <f t="shared" si="136"/>
        <v>3</v>
      </c>
      <c r="AT542" s="3">
        <v>33</v>
      </c>
      <c r="AU542" s="3" t="s">
        <v>16</v>
      </c>
      <c r="AV542" s="3">
        <v>1</v>
      </c>
      <c r="AW542" s="3" t="s">
        <v>17</v>
      </c>
      <c r="AX542" s="10"/>
      <c r="AY542" s="9">
        <v>41.285197599999996</v>
      </c>
      <c r="AZ542" s="9">
        <v>2</v>
      </c>
      <c r="BA542" s="9">
        <f t="shared" si="151"/>
        <v>3</v>
      </c>
    </row>
    <row r="543" spans="1:53" x14ac:dyDescent="0.25">
      <c r="A543" s="1">
        <v>30048</v>
      </c>
      <c r="B543" s="1">
        <v>2</v>
      </c>
      <c r="C543" s="1">
        <v>3</v>
      </c>
      <c r="D543" s="1">
        <v>1</v>
      </c>
      <c r="E543" s="9">
        <f t="shared" si="137"/>
        <v>0</v>
      </c>
      <c r="F543" s="11" t="s">
        <v>3</v>
      </c>
      <c r="G543" s="10">
        <v>44553</v>
      </c>
      <c r="I543" s="9">
        <f t="shared" si="138"/>
        <v>0</v>
      </c>
      <c r="J543" s="9">
        <f t="shared" si="139"/>
        <v>0</v>
      </c>
      <c r="K543" s="9">
        <f t="shared" si="140"/>
        <v>0</v>
      </c>
      <c r="L543" s="9" t="e" cm="1">
        <f t="array" ref="L543">IF(M543,M543-G543,NA)</f>
        <v>#NAME?</v>
      </c>
      <c r="M543" s="10"/>
      <c r="O543" s="12">
        <f t="shared" si="141"/>
        <v>0</v>
      </c>
      <c r="P543" s="9">
        <f t="shared" si="152"/>
        <v>0</v>
      </c>
      <c r="Q543" s="9">
        <f t="shared" si="142"/>
        <v>0</v>
      </c>
      <c r="R543" s="2">
        <v>44553</v>
      </c>
      <c r="S543" s="1" t="s">
        <v>3</v>
      </c>
      <c r="T543" s="1" t="s">
        <v>5</v>
      </c>
      <c r="U543" s="11">
        <f t="shared" si="143"/>
        <v>0</v>
      </c>
      <c r="Y543" s="11">
        <f t="shared" si="144"/>
        <v>0</v>
      </c>
      <c r="AC543" s="11">
        <f t="shared" si="145"/>
        <v>0</v>
      </c>
      <c r="AG543" s="11">
        <f t="shared" si="146"/>
        <v>0</v>
      </c>
      <c r="AK543" s="1"/>
      <c r="AL543" s="3">
        <f t="shared" si="147"/>
        <v>0</v>
      </c>
      <c r="AM543" s="3">
        <f t="shared" si="148"/>
        <v>0</v>
      </c>
      <c r="AN543" s="9">
        <v>0</v>
      </c>
      <c r="AO543" s="9">
        <f t="shared" si="149"/>
        <v>0</v>
      </c>
      <c r="AP543" s="9">
        <f t="shared" si="150"/>
        <v>0</v>
      </c>
      <c r="AQ543" s="3">
        <v>0</v>
      </c>
      <c r="AR543" s="3">
        <v>0</v>
      </c>
      <c r="AS543" s="9">
        <f t="shared" si="136"/>
        <v>3</v>
      </c>
      <c r="AT543" s="3">
        <v>31</v>
      </c>
      <c r="AU543" s="3" t="s">
        <v>16</v>
      </c>
      <c r="AV543" s="3">
        <v>1</v>
      </c>
      <c r="AW543" s="3" t="s">
        <v>19</v>
      </c>
      <c r="AX543" s="10"/>
      <c r="AY543" s="9">
        <v>262.2072149</v>
      </c>
      <c r="AZ543" s="9">
        <v>2</v>
      </c>
      <c r="BA543" s="9">
        <f t="shared" si="151"/>
        <v>3</v>
      </c>
    </row>
    <row r="544" spans="1:53" x14ac:dyDescent="0.25">
      <c r="A544" s="1">
        <v>30049</v>
      </c>
      <c r="B544" s="1">
        <v>2</v>
      </c>
      <c r="C544" s="1">
        <v>3</v>
      </c>
      <c r="D544" s="1">
        <v>1</v>
      </c>
      <c r="E544" s="9">
        <f t="shared" si="137"/>
        <v>1</v>
      </c>
      <c r="F544" s="11" t="s">
        <v>2</v>
      </c>
      <c r="G544" s="10">
        <v>44553</v>
      </c>
      <c r="I544" s="9">
        <f t="shared" si="138"/>
        <v>0</v>
      </c>
      <c r="J544" s="9">
        <f t="shared" si="139"/>
        <v>0</v>
      </c>
      <c r="K544" s="9">
        <f t="shared" si="140"/>
        <v>1</v>
      </c>
      <c r="L544" s="9" t="e" cm="1">
        <f t="array" ref="L544">IF(M544,M544-G544,NA)</f>
        <v>#NAME?</v>
      </c>
      <c r="M544" s="10"/>
      <c r="O544" s="12">
        <f t="shared" si="141"/>
        <v>44530</v>
      </c>
      <c r="P544" s="9">
        <f t="shared" si="152"/>
        <v>0</v>
      </c>
      <c r="Q544" s="9">
        <f t="shared" si="142"/>
        <v>-44530</v>
      </c>
      <c r="R544" s="2">
        <v>44553</v>
      </c>
      <c r="S544" s="1" t="s">
        <v>2</v>
      </c>
      <c r="T544" s="1" t="s">
        <v>5</v>
      </c>
      <c r="U544" s="11">
        <f t="shared" si="143"/>
        <v>1</v>
      </c>
      <c r="Y544" s="11">
        <f t="shared" si="144"/>
        <v>0</v>
      </c>
      <c r="AC544" s="11">
        <f t="shared" si="145"/>
        <v>0</v>
      </c>
      <c r="AG544" s="11">
        <f t="shared" si="146"/>
        <v>0</v>
      </c>
      <c r="AJ544" s="2">
        <v>44270</v>
      </c>
      <c r="AK544" s="2">
        <v>44530</v>
      </c>
      <c r="AL544" s="3">
        <f t="shared" si="147"/>
        <v>0</v>
      </c>
      <c r="AM544" s="3">
        <f t="shared" si="148"/>
        <v>44530</v>
      </c>
      <c r="AN544" s="9">
        <v>-44530</v>
      </c>
      <c r="AO544" s="9">
        <f t="shared" si="149"/>
        <v>-44270</v>
      </c>
      <c r="AP544" s="9">
        <f t="shared" si="150"/>
        <v>-44270</v>
      </c>
      <c r="AQ544" s="1">
        <v>1</v>
      </c>
      <c r="AR544" s="1">
        <v>1</v>
      </c>
      <c r="AS544" s="9">
        <f t="shared" si="136"/>
        <v>3</v>
      </c>
      <c r="AT544" s="3">
        <v>58</v>
      </c>
      <c r="AU544" s="3" t="s">
        <v>16</v>
      </c>
      <c r="AV544" s="3">
        <v>1</v>
      </c>
      <c r="AW544" s="3" t="s">
        <v>17</v>
      </c>
      <c r="AX544" s="10"/>
      <c r="AY544" s="9">
        <v>633.81604930000003</v>
      </c>
      <c r="AZ544" s="9">
        <v>2</v>
      </c>
      <c r="BA544" s="9">
        <f t="shared" si="151"/>
        <v>3</v>
      </c>
    </row>
    <row r="545" spans="1:53" x14ac:dyDescent="0.25">
      <c r="A545" s="1">
        <v>30051</v>
      </c>
      <c r="B545" s="1">
        <v>2</v>
      </c>
      <c r="C545" s="1">
        <v>3</v>
      </c>
      <c r="D545" s="1">
        <v>1</v>
      </c>
      <c r="E545" s="9">
        <f t="shared" si="137"/>
        <v>1</v>
      </c>
      <c r="F545" s="11" t="s">
        <v>2</v>
      </c>
      <c r="G545" s="10">
        <v>44550</v>
      </c>
      <c r="I545" s="9">
        <f t="shared" si="138"/>
        <v>0</v>
      </c>
      <c r="J545" s="9">
        <f t="shared" si="139"/>
        <v>0</v>
      </c>
      <c r="K545" s="9">
        <f t="shared" si="140"/>
        <v>0</v>
      </c>
      <c r="L545" s="9" t="e" cm="1">
        <f t="array" ref="L545">IF(M545,M545-G545,NA)</f>
        <v>#NAME?</v>
      </c>
      <c r="M545" s="10"/>
      <c r="O545" s="12">
        <f t="shared" si="141"/>
        <v>44331</v>
      </c>
      <c r="P545" s="9">
        <f t="shared" si="152"/>
        <v>0</v>
      </c>
      <c r="Q545" s="9">
        <f t="shared" si="142"/>
        <v>-44331</v>
      </c>
      <c r="R545" s="2">
        <v>44550</v>
      </c>
      <c r="S545" s="1" t="s">
        <v>2</v>
      </c>
      <c r="T545" s="1" t="s">
        <v>5</v>
      </c>
      <c r="U545" s="11">
        <f t="shared" si="143"/>
        <v>1</v>
      </c>
      <c r="Y545" s="11">
        <f t="shared" si="144"/>
        <v>0</v>
      </c>
      <c r="AC545" s="11">
        <f t="shared" si="145"/>
        <v>0</v>
      </c>
      <c r="AG545" s="11">
        <f t="shared" si="146"/>
        <v>0</v>
      </c>
      <c r="AJ545" s="2">
        <v>44331</v>
      </c>
      <c r="AL545" s="3">
        <f t="shared" si="147"/>
        <v>0</v>
      </c>
      <c r="AM545" s="3">
        <f t="shared" si="148"/>
        <v>0</v>
      </c>
      <c r="AN545" s="9">
        <v>-44331</v>
      </c>
      <c r="AO545" s="9">
        <f t="shared" si="149"/>
        <v>-44331</v>
      </c>
      <c r="AP545" s="9">
        <f t="shared" si="150"/>
        <v>-44331</v>
      </c>
      <c r="AQ545" s="1">
        <v>1</v>
      </c>
      <c r="AR545" s="1">
        <v>1</v>
      </c>
      <c r="AS545" s="9">
        <f t="shared" si="136"/>
        <v>3</v>
      </c>
      <c r="AT545" s="3">
        <v>32</v>
      </c>
      <c r="AU545" s="3" t="s">
        <v>16</v>
      </c>
      <c r="AV545" s="3">
        <v>1</v>
      </c>
      <c r="AW545" s="3" t="s">
        <v>17</v>
      </c>
      <c r="AX545" s="10"/>
      <c r="AY545" s="9"/>
      <c r="AZ545" s="9"/>
      <c r="BA545" s="9">
        <f t="shared" si="151"/>
        <v>3</v>
      </c>
    </row>
    <row r="546" spans="1:53" x14ac:dyDescent="0.25">
      <c r="A546" s="1">
        <v>30052</v>
      </c>
      <c r="B546" s="1">
        <v>2</v>
      </c>
      <c r="C546" s="1">
        <v>3</v>
      </c>
      <c r="D546" s="1">
        <v>1</v>
      </c>
      <c r="E546" s="9">
        <f t="shared" si="137"/>
        <v>0</v>
      </c>
      <c r="I546" s="9">
        <f t="shared" si="138"/>
        <v>0</v>
      </c>
      <c r="J546" s="9">
        <f t="shared" si="139"/>
        <v>0</v>
      </c>
      <c r="K546" s="9">
        <f t="shared" si="140"/>
        <v>0</v>
      </c>
      <c r="L546" s="9" t="e" cm="1">
        <f t="array" ref="L546">IF(M546,M546-G546,NA)</f>
        <v>#NAME?</v>
      </c>
      <c r="M546" s="10"/>
      <c r="O546" s="12">
        <f t="shared" si="141"/>
        <v>0</v>
      </c>
      <c r="P546" s="9">
        <f t="shared" si="152"/>
        <v>0</v>
      </c>
      <c r="Q546" s="9">
        <f t="shared" si="142"/>
        <v>0</v>
      </c>
      <c r="R546" s="2">
        <v>44552</v>
      </c>
      <c r="S546" s="1" t="s">
        <v>1</v>
      </c>
      <c r="T546" s="1" t="s">
        <v>5</v>
      </c>
      <c r="U546" s="11">
        <f t="shared" si="143"/>
        <v>0</v>
      </c>
      <c r="Y546" s="11">
        <f t="shared" si="144"/>
        <v>0</v>
      </c>
      <c r="AC546" s="11">
        <f t="shared" si="145"/>
        <v>0</v>
      </c>
      <c r="AG546" s="11">
        <f t="shared" si="146"/>
        <v>0</v>
      </c>
      <c r="AK546" s="1"/>
      <c r="AL546" s="3">
        <f t="shared" si="147"/>
        <v>0</v>
      </c>
      <c r="AM546" s="3">
        <f t="shared" si="148"/>
        <v>0</v>
      </c>
      <c r="AN546" s="9">
        <v>0</v>
      </c>
      <c r="AO546" s="9">
        <f t="shared" si="149"/>
        <v>0</v>
      </c>
      <c r="AP546" s="9">
        <f t="shared" si="150"/>
        <v>0</v>
      </c>
      <c r="AQ546" s="3">
        <v>0</v>
      </c>
      <c r="AR546" s="3">
        <v>0</v>
      </c>
      <c r="AS546" s="9">
        <f t="shared" si="136"/>
        <v>3</v>
      </c>
      <c r="AT546" s="3">
        <v>23</v>
      </c>
      <c r="AU546" s="3" t="s">
        <v>16</v>
      </c>
      <c r="AV546" s="3">
        <v>1</v>
      </c>
      <c r="AW546" s="3" t="s">
        <v>17</v>
      </c>
      <c r="AX546" s="10"/>
      <c r="AY546" s="9">
        <v>0</v>
      </c>
      <c r="AZ546" s="9">
        <v>2</v>
      </c>
      <c r="BA546" s="9">
        <f t="shared" si="151"/>
        <v>3</v>
      </c>
    </row>
    <row r="547" spans="1:53" x14ac:dyDescent="0.25">
      <c r="A547" s="1">
        <v>30053</v>
      </c>
      <c r="B547" s="1">
        <v>2</v>
      </c>
      <c r="C547" s="1">
        <v>3</v>
      </c>
      <c r="D547" s="1">
        <v>1</v>
      </c>
      <c r="E547" s="9">
        <f t="shared" si="137"/>
        <v>1</v>
      </c>
      <c r="F547" s="11" t="s">
        <v>2</v>
      </c>
      <c r="G547" s="10">
        <v>44547</v>
      </c>
      <c r="I547" s="9">
        <f t="shared" si="138"/>
        <v>0</v>
      </c>
      <c r="J547" s="9">
        <f t="shared" si="139"/>
        <v>0</v>
      </c>
      <c r="K547" s="9">
        <f t="shared" si="140"/>
        <v>0</v>
      </c>
      <c r="L547" s="9" t="e" cm="1">
        <f t="array" ref="L547">IF(M547,M547-G547,NA)</f>
        <v>#NAME?</v>
      </c>
      <c r="M547" s="10"/>
      <c r="O547" s="12">
        <f t="shared" si="141"/>
        <v>44270</v>
      </c>
      <c r="P547" s="9">
        <f t="shared" si="152"/>
        <v>0</v>
      </c>
      <c r="Q547" s="9">
        <f t="shared" si="142"/>
        <v>-44270</v>
      </c>
      <c r="R547" s="2">
        <v>44547</v>
      </c>
      <c r="S547" s="1" t="s">
        <v>2</v>
      </c>
      <c r="T547" s="1" t="s">
        <v>5</v>
      </c>
      <c r="U547" s="11">
        <f t="shared" si="143"/>
        <v>1</v>
      </c>
      <c r="Y547" s="11">
        <f t="shared" si="144"/>
        <v>0</v>
      </c>
      <c r="AC547" s="11">
        <f t="shared" si="145"/>
        <v>0</v>
      </c>
      <c r="AG547" s="11">
        <f t="shared" si="146"/>
        <v>0</v>
      </c>
      <c r="AJ547" s="2">
        <v>44270</v>
      </c>
      <c r="AL547" s="3">
        <f t="shared" si="147"/>
        <v>0</v>
      </c>
      <c r="AM547" s="3">
        <f t="shared" si="148"/>
        <v>0</v>
      </c>
      <c r="AN547" s="9">
        <v>-44270</v>
      </c>
      <c r="AO547" s="9">
        <f t="shared" si="149"/>
        <v>-44270</v>
      </c>
      <c r="AP547" s="9">
        <f t="shared" si="150"/>
        <v>-44270</v>
      </c>
      <c r="AQ547" s="1">
        <v>1</v>
      </c>
      <c r="AR547" s="1">
        <v>1</v>
      </c>
      <c r="AS547" s="9">
        <f t="shared" si="136"/>
        <v>3</v>
      </c>
      <c r="AT547" s="3">
        <v>28</v>
      </c>
      <c r="AU547" s="3" t="s">
        <v>16</v>
      </c>
      <c r="AV547" s="3">
        <v>1</v>
      </c>
      <c r="AW547" s="3" t="s">
        <v>17</v>
      </c>
      <c r="AX547" s="10"/>
      <c r="AY547" s="9"/>
      <c r="AZ547" s="9"/>
      <c r="BA547" s="9">
        <f t="shared" si="151"/>
        <v>3</v>
      </c>
    </row>
    <row r="548" spans="1:53" x14ac:dyDescent="0.25">
      <c r="A548" s="1">
        <v>30054</v>
      </c>
      <c r="B548" s="1">
        <v>2</v>
      </c>
      <c r="C548" s="1">
        <v>3</v>
      </c>
      <c r="D548" s="1">
        <v>1</v>
      </c>
      <c r="E548" s="9">
        <f t="shared" si="137"/>
        <v>0</v>
      </c>
      <c r="I548" s="9">
        <f t="shared" si="138"/>
        <v>0</v>
      </c>
      <c r="J548" s="9">
        <f t="shared" si="139"/>
        <v>1</v>
      </c>
      <c r="K548" s="9">
        <f t="shared" si="140"/>
        <v>0</v>
      </c>
      <c r="L548" s="9" t="e" cm="1">
        <f t="array" ref="L548">IF(M548,M548-G548,NA)</f>
        <v>#NAME?</v>
      </c>
      <c r="M548" s="10"/>
      <c r="O548" s="12">
        <f t="shared" si="141"/>
        <v>0</v>
      </c>
      <c r="P548" s="9">
        <f t="shared" si="152"/>
        <v>-44341</v>
      </c>
      <c r="Q548" s="9">
        <f t="shared" si="142"/>
        <v>0</v>
      </c>
      <c r="R548" s="2">
        <v>44553</v>
      </c>
      <c r="S548" s="1" t="s">
        <v>1</v>
      </c>
      <c r="T548" s="1" t="s">
        <v>5</v>
      </c>
      <c r="U548" s="11">
        <f t="shared" si="143"/>
        <v>0</v>
      </c>
      <c r="Y548" s="11">
        <f t="shared" si="144"/>
        <v>0</v>
      </c>
      <c r="AC548" s="11">
        <f t="shared" si="145"/>
        <v>0</v>
      </c>
      <c r="AG548" s="11">
        <f t="shared" si="146"/>
        <v>0</v>
      </c>
      <c r="AH548" s="2">
        <v>44341</v>
      </c>
      <c r="AK548" s="1"/>
      <c r="AL548" s="3">
        <f t="shared" si="147"/>
        <v>0</v>
      </c>
      <c r="AM548" s="3">
        <f t="shared" si="148"/>
        <v>0</v>
      </c>
      <c r="AN548" s="9">
        <v>0</v>
      </c>
      <c r="AO548" s="9">
        <f t="shared" si="149"/>
        <v>0</v>
      </c>
      <c r="AP548" s="9">
        <f t="shared" si="150"/>
        <v>0</v>
      </c>
      <c r="AQ548" s="3">
        <v>0</v>
      </c>
      <c r="AR548" s="3">
        <v>0</v>
      </c>
      <c r="AS548" s="9">
        <f t="shared" si="136"/>
        <v>3</v>
      </c>
      <c r="AT548" s="3">
        <v>33</v>
      </c>
      <c r="AU548" s="3" t="s">
        <v>21</v>
      </c>
      <c r="AV548" s="1">
        <v>2</v>
      </c>
      <c r="AW548" s="3" t="s">
        <v>17</v>
      </c>
      <c r="AX548" s="10"/>
      <c r="AY548" s="9">
        <v>177.52931580000001</v>
      </c>
      <c r="AZ548" s="9">
        <v>2</v>
      </c>
      <c r="BA548" s="9">
        <f t="shared" si="151"/>
        <v>3</v>
      </c>
    </row>
    <row r="549" spans="1:53" x14ac:dyDescent="0.25">
      <c r="A549" s="1">
        <v>30055</v>
      </c>
      <c r="B549" s="1">
        <v>2</v>
      </c>
      <c r="C549" s="1">
        <v>3</v>
      </c>
      <c r="D549" s="1">
        <v>1</v>
      </c>
      <c r="E549" s="9">
        <f t="shared" si="137"/>
        <v>0</v>
      </c>
      <c r="I549" s="9">
        <f t="shared" si="138"/>
        <v>0</v>
      </c>
      <c r="J549" s="9">
        <f t="shared" si="139"/>
        <v>1</v>
      </c>
      <c r="K549" s="9">
        <f t="shared" si="140"/>
        <v>0</v>
      </c>
      <c r="L549" s="9" t="e" cm="1">
        <f t="array" ref="L549">IF(M549,M549-G549,NA)</f>
        <v>#NAME?</v>
      </c>
      <c r="M549" s="10"/>
      <c r="O549" s="12">
        <f t="shared" si="141"/>
        <v>0</v>
      </c>
      <c r="P549" s="9">
        <f t="shared" si="152"/>
        <v>-44258</v>
      </c>
      <c r="Q549" s="9">
        <f t="shared" si="142"/>
        <v>0</v>
      </c>
      <c r="R549" s="2">
        <v>44554</v>
      </c>
      <c r="S549" s="1" t="s">
        <v>1</v>
      </c>
      <c r="T549" s="1" t="s">
        <v>5</v>
      </c>
      <c r="U549" s="11">
        <f t="shared" si="143"/>
        <v>0</v>
      </c>
      <c r="Y549" s="11">
        <f t="shared" si="144"/>
        <v>0</v>
      </c>
      <c r="AC549" s="11">
        <f t="shared" si="145"/>
        <v>0</v>
      </c>
      <c r="AG549" s="11">
        <f t="shared" si="146"/>
        <v>0</v>
      </c>
      <c r="AH549" s="2">
        <v>44258</v>
      </c>
      <c r="AK549" s="1"/>
      <c r="AL549" s="3">
        <f t="shared" si="147"/>
        <v>0</v>
      </c>
      <c r="AM549" s="3">
        <f t="shared" si="148"/>
        <v>0</v>
      </c>
      <c r="AN549" s="9">
        <v>0</v>
      </c>
      <c r="AO549" s="9">
        <f t="shared" si="149"/>
        <v>0</v>
      </c>
      <c r="AP549" s="9">
        <f t="shared" si="150"/>
        <v>0</v>
      </c>
      <c r="AQ549" s="3">
        <v>0</v>
      </c>
      <c r="AR549" s="3">
        <v>0</v>
      </c>
      <c r="AS549" s="9">
        <f t="shared" si="136"/>
        <v>3</v>
      </c>
      <c r="AT549" s="3">
        <v>48</v>
      </c>
      <c r="AU549" s="3" t="s">
        <v>16</v>
      </c>
      <c r="AV549" s="3">
        <v>1</v>
      </c>
      <c r="AW549" s="3" t="s">
        <v>17</v>
      </c>
      <c r="AX549" s="10"/>
      <c r="AY549" s="9">
        <v>41.8552526</v>
      </c>
      <c r="AZ549" s="9">
        <v>2</v>
      </c>
      <c r="BA549" s="9">
        <f t="shared" si="151"/>
        <v>3</v>
      </c>
    </row>
    <row r="550" spans="1:53" x14ac:dyDescent="0.25">
      <c r="A550" s="1">
        <v>30056</v>
      </c>
      <c r="B550" s="1">
        <v>2</v>
      </c>
      <c r="C550" s="1">
        <v>3</v>
      </c>
      <c r="D550" s="1">
        <v>1</v>
      </c>
      <c r="E550" s="9">
        <f t="shared" si="137"/>
        <v>0</v>
      </c>
      <c r="I550" s="9">
        <f t="shared" si="138"/>
        <v>0</v>
      </c>
      <c r="J550" s="9">
        <f t="shared" si="139"/>
        <v>0</v>
      </c>
      <c r="K550" s="9">
        <f t="shared" si="140"/>
        <v>1</v>
      </c>
      <c r="L550" s="9" t="e" cm="1">
        <f t="array" ref="L550">IF(M550,M550-G550,NA)</f>
        <v>#NAME?</v>
      </c>
      <c r="M550" s="10"/>
      <c r="O550" s="12">
        <f t="shared" si="141"/>
        <v>44515</v>
      </c>
      <c r="P550" s="9">
        <f t="shared" si="152"/>
        <v>0</v>
      </c>
      <c r="Q550" s="9">
        <f t="shared" si="142"/>
        <v>-44515</v>
      </c>
      <c r="R550" s="2">
        <v>44558</v>
      </c>
      <c r="S550" s="1" t="s">
        <v>1</v>
      </c>
      <c r="T550" s="1" t="s">
        <v>5</v>
      </c>
      <c r="U550" s="11">
        <f t="shared" si="143"/>
        <v>0</v>
      </c>
      <c r="Y550" s="11">
        <f t="shared" si="144"/>
        <v>0</v>
      </c>
      <c r="AC550" s="11">
        <f t="shared" si="145"/>
        <v>0</v>
      </c>
      <c r="AG550" s="11">
        <f t="shared" si="146"/>
        <v>0</v>
      </c>
      <c r="AJ550" s="2">
        <v>44301</v>
      </c>
      <c r="AK550" s="2">
        <v>44515</v>
      </c>
      <c r="AL550" s="3">
        <f t="shared" si="147"/>
        <v>0</v>
      </c>
      <c r="AM550" s="3">
        <f t="shared" si="148"/>
        <v>44515</v>
      </c>
      <c r="AN550" s="9">
        <v>-44515</v>
      </c>
      <c r="AO550" s="9">
        <f t="shared" si="149"/>
        <v>-44301</v>
      </c>
      <c r="AP550" s="9">
        <f t="shared" si="150"/>
        <v>-44301</v>
      </c>
      <c r="AQ550" s="1">
        <v>1</v>
      </c>
      <c r="AR550" s="1">
        <v>1</v>
      </c>
      <c r="AS550" s="9">
        <f t="shared" si="136"/>
        <v>3</v>
      </c>
      <c r="AT550" s="3">
        <v>48</v>
      </c>
      <c r="AU550" s="3" t="s">
        <v>18</v>
      </c>
      <c r="AV550" s="3">
        <v>2</v>
      </c>
      <c r="AW550" s="3" t="s">
        <v>17</v>
      </c>
      <c r="AX550" s="10"/>
      <c r="AY550" s="9">
        <v>223.51648789999999</v>
      </c>
      <c r="AZ550" s="9">
        <v>2</v>
      </c>
      <c r="BA550" s="9">
        <f t="shared" si="151"/>
        <v>3</v>
      </c>
    </row>
    <row r="551" spans="1:53" x14ac:dyDescent="0.25">
      <c r="A551" s="1">
        <v>30063</v>
      </c>
      <c r="B551" s="1">
        <v>2</v>
      </c>
      <c r="C551" s="1">
        <v>3</v>
      </c>
      <c r="D551" s="1">
        <v>1</v>
      </c>
      <c r="E551" s="9">
        <f t="shared" si="137"/>
        <v>0</v>
      </c>
      <c r="I551" s="9">
        <f t="shared" si="138"/>
        <v>0</v>
      </c>
      <c r="J551" s="9">
        <f t="shared" si="139"/>
        <v>0</v>
      </c>
      <c r="K551" s="9">
        <f t="shared" si="140"/>
        <v>0</v>
      </c>
      <c r="L551" s="9" t="e" cm="1">
        <f t="array" ref="L551">IF(M551,M551-G551,NA)</f>
        <v>#NAME?</v>
      </c>
      <c r="M551" s="10"/>
      <c r="O551" s="12">
        <f t="shared" si="141"/>
        <v>44259</v>
      </c>
      <c r="P551" s="9">
        <f t="shared" si="152"/>
        <v>0</v>
      </c>
      <c r="Q551" s="9">
        <f t="shared" si="142"/>
        <v>-44259</v>
      </c>
      <c r="R551" s="2">
        <v>44558</v>
      </c>
      <c r="S551" s="1" t="s">
        <v>1</v>
      </c>
      <c r="T551" s="1" t="s">
        <v>5</v>
      </c>
      <c r="U551" s="11">
        <f t="shared" si="143"/>
        <v>0</v>
      </c>
      <c r="Y551" s="11">
        <f t="shared" si="144"/>
        <v>0</v>
      </c>
      <c r="AC551" s="11">
        <f t="shared" si="145"/>
        <v>0</v>
      </c>
      <c r="AG551" s="11">
        <f t="shared" si="146"/>
        <v>0</v>
      </c>
      <c r="AJ551" s="2">
        <v>44259</v>
      </c>
      <c r="AL551" s="3">
        <f t="shared" si="147"/>
        <v>0</v>
      </c>
      <c r="AM551" s="3">
        <f t="shared" si="148"/>
        <v>0</v>
      </c>
      <c r="AN551" s="9">
        <v>-44259</v>
      </c>
      <c r="AO551" s="9">
        <f t="shared" si="149"/>
        <v>-44259</v>
      </c>
      <c r="AP551" s="9">
        <f t="shared" si="150"/>
        <v>-44259</v>
      </c>
      <c r="AQ551" s="1">
        <v>1</v>
      </c>
      <c r="AR551" s="1">
        <v>1</v>
      </c>
      <c r="AS551" s="9">
        <f t="shared" si="136"/>
        <v>3</v>
      </c>
      <c r="AT551" s="3">
        <v>57</v>
      </c>
      <c r="AU551" s="3" t="s">
        <v>16</v>
      </c>
      <c r="AV551" s="3">
        <v>1</v>
      </c>
      <c r="AW551" s="3" t="s">
        <v>17</v>
      </c>
      <c r="AX551" s="10"/>
      <c r="AY551" s="9">
        <v>518.46381469999994</v>
      </c>
      <c r="AZ551" s="9">
        <v>2</v>
      </c>
      <c r="BA551" s="9">
        <f t="shared" si="151"/>
        <v>3</v>
      </c>
    </row>
    <row r="552" spans="1:53" x14ac:dyDescent="0.25">
      <c r="A552" s="1">
        <v>30064</v>
      </c>
      <c r="B552" s="1">
        <v>2</v>
      </c>
      <c r="C552" s="1">
        <v>3</v>
      </c>
      <c r="D552" s="1">
        <v>1</v>
      </c>
      <c r="E552" s="9">
        <f t="shared" si="137"/>
        <v>0</v>
      </c>
      <c r="I552" s="9">
        <f t="shared" si="138"/>
        <v>0</v>
      </c>
      <c r="J552" s="9">
        <f t="shared" si="139"/>
        <v>0</v>
      </c>
      <c r="K552" s="9">
        <f t="shared" si="140"/>
        <v>0</v>
      </c>
      <c r="L552" s="9" t="e" cm="1">
        <f t="array" ref="L552">IF(M552,M552-G552,NA)</f>
        <v>#NAME?</v>
      </c>
      <c r="M552" s="10"/>
      <c r="O552" s="12">
        <f t="shared" si="141"/>
        <v>44270</v>
      </c>
      <c r="P552" s="9">
        <f t="shared" si="152"/>
        <v>0</v>
      </c>
      <c r="Q552" s="9">
        <f t="shared" si="142"/>
        <v>-44270</v>
      </c>
      <c r="R552" s="2">
        <v>44561</v>
      </c>
      <c r="S552" s="1" t="s">
        <v>1</v>
      </c>
      <c r="T552" s="1" t="s">
        <v>5</v>
      </c>
      <c r="U552" s="11">
        <f t="shared" si="143"/>
        <v>0</v>
      </c>
      <c r="Y552" s="11">
        <f t="shared" si="144"/>
        <v>0</v>
      </c>
      <c r="AC552" s="11">
        <f t="shared" si="145"/>
        <v>0</v>
      </c>
      <c r="AG552" s="11">
        <f t="shared" si="146"/>
        <v>0</v>
      </c>
      <c r="AJ552" s="2">
        <v>44270</v>
      </c>
      <c r="AL552" s="3">
        <f t="shared" si="147"/>
        <v>0</v>
      </c>
      <c r="AM552" s="3">
        <f t="shared" si="148"/>
        <v>0</v>
      </c>
      <c r="AN552" s="9">
        <v>-44270</v>
      </c>
      <c r="AO552" s="9">
        <f t="shared" si="149"/>
        <v>-44270</v>
      </c>
      <c r="AP552" s="9">
        <f t="shared" si="150"/>
        <v>-44270</v>
      </c>
      <c r="AQ552" s="1">
        <v>1</v>
      </c>
      <c r="AR552" s="1">
        <v>1</v>
      </c>
      <c r="AS552" s="9">
        <f t="shared" si="136"/>
        <v>3</v>
      </c>
      <c r="AT552" s="3">
        <v>50</v>
      </c>
      <c r="AU552" s="3" t="s">
        <v>16</v>
      </c>
      <c r="AV552" s="3">
        <v>1</v>
      </c>
      <c r="AW552" s="3" t="s">
        <v>17</v>
      </c>
      <c r="AX552" s="10"/>
      <c r="AY552" s="9">
        <v>361.6584421</v>
      </c>
      <c r="AZ552" s="9">
        <v>2</v>
      </c>
      <c r="BA552" s="9">
        <f t="shared" si="151"/>
        <v>3</v>
      </c>
    </row>
    <row r="553" spans="1:53" x14ac:dyDescent="0.25">
      <c r="A553" s="1">
        <v>30066</v>
      </c>
      <c r="B553" s="1">
        <v>2</v>
      </c>
      <c r="C553" s="1">
        <v>3</v>
      </c>
      <c r="D553" s="1">
        <v>1</v>
      </c>
      <c r="E553" s="9">
        <f t="shared" si="137"/>
        <v>1</v>
      </c>
      <c r="F553" s="11" t="s">
        <v>2</v>
      </c>
      <c r="G553" s="10">
        <v>44554</v>
      </c>
      <c r="I553" s="9">
        <f t="shared" si="138"/>
        <v>0</v>
      </c>
      <c r="J553" s="9">
        <f t="shared" si="139"/>
        <v>0</v>
      </c>
      <c r="K553" s="9">
        <f t="shared" si="140"/>
        <v>0</v>
      </c>
      <c r="L553" s="9" t="e" cm="1">
        <f t="array" ref="L553">IF(M553,M553-G553,NA)</f>
        <v>#NAME?</v>
      </c>
      <c r="M553" s="10"/>
      <c r="O553" s="12">
        <f t="shared" si="141"/>
        <v>44260</v>
      </c>
      <c r="P553" s="9">
        <f t="shared" si="152"/>
        <v>0</v>
      </c>
      <c r="Q553" s="9">
        <f t="shared" si="142"/>
        <v>-44260</v>
      </c>
      <c r="R553" s="2">
        <v>44554</v>
      </c>
      <c r="S553" s="1" t="s">
        <v>2</v>
      </c>
      <c r="T553" s="1" t="s">
        <v>5</v>
      </c>
      <c r="U553" s="11">
        <f t="shared" si="143"/>
        <v>1</v>
      </c>
      <c r="Y553" s="11">
        <f t="shared" si="144"/>
        <v>0</v>
      </c>
      <c r="AC553" s="11">
        <f t="shared" si="145"/>
        <v>0</v>
      </c>
      <c r="AG553" s="11">
        <f t="shared" si="146"/>
        <v>0</v>
      </c>
      <c r="AJ553" s="2">
        <v>44260</v>
      </c>
      <c r="AL553" s="3">
        <f t="shared" si="147"/>
        <v>0</v>
      </c>
      <c r="AM553" s="3">
        <f t="shared" si="148"/>
        <v>0</v>
      </c>
      <c r="AN553" s="9">
        <v>-44260</v>
      </c>
      <c r="AO553" s="9">
        <f t="shared" si="149"/>
        <v>-44260</v>
      </c>
      <c r="AP553" s="9">
        <f t="shared" si="150"/>
        <v>-44260</v>
      </c>
      <c r="AQ553" s="1">
        <v>1</v>
      </c>
      <c r="AR553" s="1">
        <v>1</v>
      </c>
      <c r="AS553" s="9">
        <f t="shared" si="136"/>
        <v>3</v>
      </c>
      <c r="AT553" s="3">
        <v>55</v>
      </c>
      <c r="AU553" s="3" t="s">
        <v>16</v>
      </c>
      <c r="AV553" s="3">
        <v>1</v>
      </c>
      <c r="AW553" s="3" t="s">
        <v>17</v>
      </c>
      <c r="AX553" s="10"/>
      <c r="AY553" s="9"/>
      <c r="AZ553" s="9"/>
      <c r="BA553" s="9">
        <f t="shared" si="151"/>
        <v>3</v>
      </c>
    </row>
    <row r="554" spans="1:53" x14ac:dyDescent="0.25">
      <c r="A554" s="1">
        <v>30068</v>
      </c>
      <c r="B554" s="1">
        <v>2</v>
      </c>
      <c r="C554" s="1">
        <v>3</v>
      </c>
      <c r="D554" s="1">
        <v>1</v>
      </c>
      <c r="E554" s="9">
        <f t="shared" si="137"/>
        <v>0</v>
      </c>
      <c r="I554" s="9">
        <f t="shared" si="138"/>
        <v>0</v>
      </c>
      <c r="J554" s="9">
        <f t="shared" si="139"/>
        <v>1</v>
      </c>
      <c r="K554" s="9">
        <f t="shared" si="140"/>
        <v>0</v>
      </c>
      <c r="L554" s="9" t="e" cm="1">
        <f t="array" ref="L554">IF(M554,M554-G554,NA)</f>
        <v>#NAME?</v>
      </c>
      <c r="M554" s="10"/>
      <c r="O554" s="12">
        <f t="shared" si="141"/>
        <v>44550</v>
      </c>
      <c r="P554" s="9">
        <f t="shared" si="152"/>
        <v>-44011</v>
      </c>
      <c r="Q554" s="9">
        <f t="shared" si="142"/>
        <v>-44550</v>
      </c>
      <c r="R554" s="2">
        <v>44558</v>
      </c>
      <c r="S554" s="1" t="s">
        <v>1</v>
      </c>
      <c r="T554" s="1" t="s">
        <v>5</v>
      </c>
      <c r="U554" s="11">
        <f t="shared" si="143"/>
        <v>0</v>
      </c>
      <c r="Y554" s="11">
        <f t="shared" si="144"/>
        <v>0</v>
      </c>
      <c r="AC554" s="11">
        <f t="shared" si="145"/>
        <v>0</v>
      </c>
      <c r="AG554" s="11">
        <f t="shared" si="146"/>
        <v>0</v>
      </c>
      <c r="AH554" s="2">
        <v>44011</v>
      </c>
      <c r="AJ554" s="2">
        <v>44550</v>
      </c>
      <c r="AL554" s="3">
        <f t="shared" si="147"/>
        <v>0</v>
      </c>
      <c r="AM554" s="3">
        <f t="shared" si="148"/>
        <v>0</v>
      </c>
      <c r="AN554" s="9">
        <v>-44550</v>
      </c>
      <c r="AO554" s="9">
        <f t="shared" si="149"/>
        <v>-44550</v>
      </c>
      <c r="AP554" s="9">
        <f t="shared" si="150"/>
        <v>-44550</v>
      </c>
      <c r="AQ554" s="1">
        <v>1</v>
      </c>
      <c r="AR554" s="1">
        <v>1</v>
      </c>
      <c r="AS554" s="9">
        <f t="shared" si="136"/>
        <v>3</v>
      </c>
      <c r="AT554" s="3">
        <v>36</v>
      </c>
      <c r="AU554" s="3" t="s">
        <v>16</v>
      </c>
      <c r="AV554" s="3">
        <v>1</v>
      </c>
      <c r="AW554" s="3" t="s">
        <v>17</v>
      </c>
      <c r="AX554" s="10"/>
      <c r="AY554" s="9">
        <v>684.72300710000002</v>
      </c>
      <c r="AZ554" s="9">
        <v>2</v>
      </c>
      <c r="BA554" s="9">
        <f t="shared" si="151"/>
        <v>3</v>
      </c>
    </row>
    <row r="555" spans="1:53" x14ac:dyDescent="0.25">
      <c r="A555" s="1">
        <v>30071</v>
      </c>
      <c r="B555" s="1">
        <v>2</v>
      </c>
      <c r="C555" s="1">
        <v>3</v>
      </c>
      <c r="D555" s="1">
        <v>1</v>
      </c>
      <c r="E555" s="9">
        <f t="shared" si="137"/>
        <v>0</v>
      </c>
      <c r="I555" s="9">
        <f t="shared" si="138"/>
        <v>0</v>
      </c>
      <c r="J555" s="9">
        <f t="shared" si="139"/>
        <v>0</v>
      </c>
      <c r="K555" s="9">
        <f t="shared" si="140"/>
        <v>1</v>
      </c>
      <c r="L555" s="9" t="e" cm="1">
        <f t="array" ref="L555">IF(M555,M555-G555,NA)</f>
        <v>#NAME?</v>
      </c>
      <c r="M555" s="10"/>
      <c r="O555" s="12">
        <f t="shared" si="141"/>
        <v>44515</v>
      </c>
      <c r="P555" s="9">
        <f t="shared" si="152"/>
        <v>0</v>
      </c>
      <c r="Q555" s="9">
        <f t="shared" si="142"/>
        <v>-44515</v>
      </c>
      <c r="R555" s="2">
        <v>44558</v>
      </c>
      <c r="S555" s="1" t="s">
        <v>1</v>
      </c>
      <c r="T555" s="1" t="s">
        <v>5</v>
      </c>
      <c r="U555" s="11">
        <f t="shared" si="143"/>
        <v>0</v>
      </c>
      <c r="Y555" s="11">
        <f t="shared" si="144"/>
        <v>0</v>
      </c>
      <c r="AC555" s="11">
        <f t="shared" si="145"/>
        <v>0</v>
      </c>
      <c r="AG555" s="11">
        <f t="shared" si="146"/>
        <v>0</v>
      </c>
      <c r="AJ555" s="2">
        <v>44454</v>
      </c>
      <c r="AK555" s="2">
        <v>44515</v>
      </c>
      <c r="AL555" s="3">
        <f t="shared" si="147"/>
        <v>0</v>
      </c>
      <c r="AM555" s="3">
        <f t="shared" si="148"/>
        <v>44515</v>
      </c>
      <c r="AN555" s="9">
        <v>-44515</v>
      </c>
      <c r="AO555" s="9">
        <f t="shared" si="149"/>
        <v>-44454</v>
      </c>
      <c r="AP555" s="9">
        <f t="shared" si="150"/>
        <v>-44454</v>
      </c>
      <c r="AQ555" s="1">
        <v>2</v>
      </c>
      <c r="AR555" s="1">
        <v>2</v>
      </c>
      <c r="AS555" s="9">
        <f t="shared" si="136"/>
        <v>3</v>
      </c>
      <c r="AT555" s="3">
        <v>23</v>
      </c>
      <c r="AU555" s="3" t="s">
        <v>16</v>
      </c>
      <c r="AV555" s="3">
        <v>1</v>
      </c>
      <c r="AW555" s="3" t="s">
        <v>19</v>
      </c>
      <c r="AX555" s="10"/>
      <c r="AY555" s="9">
        <v>2180.8163976000001</v>
      </c>
      <c r="AZ555" s="9">
        <v>2</v>
      </c>
      <c r="BA555" s="9">
        <f t="shared" si="151"/>
        <v>3</v>
      </c>
    </row>
    <row r="556" spans="1:53" x14ac:dyDescent="0.25">
      <c r="A556" s="1">
        <v>30074</v>
      </c>
      <c r="B556" s="1">
        <v>2</v>
      </c>
      <c r="C556" s="1">
        <v>3</v>
      </c>
      <c r="D556" s="1">
        <v>1</v>
      </c>
      <c r="E556" s="9">
        <f t="shared" si="137"/>
        <v>0</v>
      </c>
      <c r="I556" s="9">
        <f t="shared" si="138"/>
        <v>0</v>
      </c>
      <c r="J556" s="9">
        <f t="shared" si="139"/>
        <v>1</v>
      </c>
      <c r="K556" s="9">
        <f t="shared" si="140"/>
        <v>1</v>
      </c>
      <c r="L556" s="9" t="e" cm="1">
        <f t="array" ref="L556">IF(M556,M556-G556,NA)</f>
        <v>#NAME?</v>
      </c>
      <c r="M556" s="10"/>
      <c r="O556" s="12">
        <f t="shared" si="141"/>
        <v>44487</v>
      </c>
      <c r="P556" s="9">
        <f t="shared" si="152"/>
        <v>-44378</v>
      </c>
      <c r="Q556" s="9">
        <f t="shared" si="142"/>
        <v>-44487</v>
      </c>
      <c r="R556" s="2">
        <v>44560</v>
      </c>
      <c r="S556" s="1" t="s">
        <v>1</v>
      </c>
      <c r="T556" s="1" t="s">
        <v>5</v>
      </c>
      <c r="U556" s="11">
        <f t="shared" si="143"/>
        <v>0</v>
      </c>
      <c r="Y556" s="11">
        <f t="shared" si="144"/>
        <v>0</v>
      </c>
      <c r="AC556" s="11">
        <f t="shared" si="145"/>
        <v>0</v>
      </c>
      <c r="AG556" s="11">
        <f t="shared" si="146"/>
        <v>0</v>
      </c>
      <c r="AH556" s="2">
        <v>44378</v>
      </c>
      <c r="AJ556" s="2">
        <v>44410</v>
      </c>
      <c r="AK556" s="2">
        <v>44487</v>
      </c>
      <c r="AL556" s="3">
        <f t="shared" si="147"/>
        <v>0</v>
      </c>
      <c r="AM556" s="3">
        <f t="shared" si="148"/>
        <v>44487</v>
      </c>
      <c r="AN556" s="9">
        <v>-44487</v>
      </c>
      <c r="AO556" s="9">
        <f t="shared" si="149"/>
        <v>-44410</v>
      </c>
      <c r="AP556" s="9">
        <f t="shared" si="150"/>
        <v>-44410</v>
      </c>
      <c r="AQ556" s="1">
        <v>2</v>
      </c>
      <c r="AR556" s="1">
        <v>2</v>
      </c>
      <c r="AS556" s="9">
        <f t="shared" si="136"/>
        <v>3</v>
      </c>
      <c r="AT556" s="3">
        <v>24</v>
      </c>
      <c r="AU556" s="3" t="s">
        <v>16</v>
      </c>
      <c r="AV556" s="3">
        <v>1</v>
      </c>
      <c r="AW556" s="3" t="s">
        <v>17</v>
      </c>
      <c r="AX556" s="10"/>
      <c r="AY556" s="9">
        <v>1520.0249231</v>
      </c>
      <c r="AZ556" s="9">
        <v>2</v>
      </c>
      <c r="BA556" s="9">
        <f t="shared" si="151"/>
        <v>3</v>
      </c>
    </row>
    <row r="557" spans="1:53" x14ac:dyDescent="0.25">
      <c r="A557" s="1">
        <v>30075</v>
      </c>
      <c r="B557" s="1">
        <v>2</v>
      </c>
      <c r="C557" s="1">
        <v>3</v>
      </c>
      <c r="D557" s="1">
        <v>1</v>
      </c>
      <c r="E557" s="9">
        <f t="shared" si="137"/>
        <v>0</v>
      </c>
      <c r="I557" s="9">
        <f t="shared" si="138"/>
        <v>0</v>
      </c>
      <c r="J557" s="9">
        <f t="shared" si="139"/>
        <v>1</v>
      </c>
      <c r="K557" s="9">
        <f t="shared" si="140"/>
        <v>0</v>
      </c>
      <c r="L557" s="9" t="e" cm="1">
        <f t="array" ref="L557">IF(M557,M557-G557,NA)</f>
        <v>#NAME?</v>
      </c>
      <c r="M557" s="10"/>
      <c r="O557" s="12">
        <f t="shared" si="141"/>
        <v>44484</v>
      </c>
      <c r="P557" s="9">
        <f t="shared" si="152"/>
        <v>-44354</v>
      </c>
      <c r="Q557" s="9">
        <f t="shared" si="142"/>
        <v>-44484</v>
      </c>
      <c r="R557" s="2">
        <v>44560</v>
      </c>
      <c r="S557" s="1" t="s">
        <v>1</v>
      </c>
      <c r="T557" s="1" t="s">
        <v>5</v>
      </c>
      <c r="U557" s="11">
        <f t="shared" si="143"/>
        <v>0</v>
      </c>
      <c r="Y557" s="11">
        <f t="shared" si="144"/>
        <v>0</v>
      </c>
      <c r="AC557" s="11">
        <f t="shared" si="145"/>
        <v>0</v>
      </c>
      <c r="AG557" s="11">
        <f t="shared" si="146"/>
        <v>0</v>
      </c>
      <c r="AH557" s="2">
        <v>44354</v>
      </c>
      <c r="AJ557" s="2">
        <v>44484</v>
      </c>
      <c r="AK557" s="1"/>
      <c r="AL557" s="3">
        <f t="shared" si="147"/>
        <v>0</v>
      </c>
      <c r="AM557" s="3">
        <f t="shared" si="148"/>
        <v>0</v>
      </c>
      <c r="AN557" s="9">
        <v>-44484</v>
      </c>
      <c r="AO557" s="9">
        <f t="shared" si="149"/>
        <v>-44484</v>
      </c>
      <c r="AP557" s="9">
        <f t="shared" si="150"/>
        <v>-44484</v>
      </c>
      <c r="AQ557" s="1">
        <v>2</v>
      </c>
      <c r="AR557" s="1">
        <v>2</v>
      </c>
      <c r="AS557" s="9">
        <f t="shared" si="136"/>
        <v>3</v>
      </c>
      <c r="AT557" s="3">
        <v>60</v>
      </c>
      <c r="AU557" s="3" t="s">
        <v>16</v>
      </c>
      <c r="AV557" s="3">
        <v>1</v>
      </c>
      <c r="AW557" s="3" t="s">
        <v>17</v>
      </c>
      <c r="AX557" s="10"/>
      <c r="AY557" s="9"/>
      <c r="AZ557" s="9"/>
      <c r="BA557" s="9">
        <f t="shared" si="151"/>
        <v>3</v>
      </c>
    </row>
    <row r="558" spans="1:53" x14ac:dyDescent="0.25">
      <c r="A558" s="1">
        <v>30076</v>
      </c>
      <c r="B558" s="1">
        <v>2</v>
      </c>
      <c r="C558" s="1">
        <v>3</v>
      </c>
      <c r="D558" s="1">
        <v>1</v>
      </c>
      <c r="E558" s="9">
        <f t="shared" si="137"/>
        <v>0</v>
      </c>
      <c r="I558" s="9">
        <f t="shared" si="138"/>
        <v>0</v>
      </c>
      <c r="J558" s="9">
        <f t="shared" si="139"/>
        <v>1</v>
      </c>
      <c r="K558" s="9">
        <f t="shared" si="140"/>
        <v>1</v>
      </c>
      <c r="L558" s="9" t="e" cm="1">
        <f t="array" ref="L558">IF(M558,M558-G558,NA)</f>
        <v>#NAME?</v>
      </c>
      <c r="M558" s="10"/>
      <c r="O558" s="12">
        <f t="shared" si="141"/>
        <v>44515</v>
      </c>
      <c r="P558" s="9">
        <f t="shared" si="152"/>
        <v>-44396</v>
      </c>
      <c r="Q558" s="9">
        <f t="shared" si="142"/>
        <v>-44515</v>
      </c>
      <c r="R558" s="2">
        <v>44561</v>
      </c>
      <c r="S558" s="1" t="s">
        <v>1</v>
      </c>
      <c r="T558" s="1" t="s">
        <v>5</v>
      </c>
      <c r="U558" s="11">
        <f t="shared" si="143"/>
        <v>0</v>
      </c>
      <c r="Y558" s="11">
        <f t="shared" si="144"/>
        <v>0</v>
      </c>
      <c r="AC558" s="11">
        <f t="shared" si="145"/>
        <v>0</v>
      </c>
      <c r="AG558" s="11">
        <f t="shared" si="146"/>
        <v>0</v>
      </c>
      <c r="AH558" s="2">
        <v>44396</v>
      </c>
      <c r="AJ558" s="2">
        <v>44270</v>
      </c>
      <c r="AK558" s="2">
        <v>44515</v>
      </c>
      <c r="AL558" s="3">
        <f t="shared" si="147"/>
        <v>0</v>
      </c>
      <c r="AM558" s="3">
        <f t="shared" si="148"/>
        <v>44515</v>
      </c>
      <c r="AN558" s="9">
        <v>-44515</v>
      </c>
      <c r="AO558" s="9">
        <f t="shared" si="149"/>
        <v>-44270</v>
      </c>
      <c r="AP558" s="9">
        <f t="shared" si="150"/>
        <v>-44270</v>
      </c>
      <c r="AQ558" s="1">
        <v>1</v>
      </c>
      <c r="AR558" s="1">
        <v>1</v>
      </c>
      <c r="AS558" s="9">
        <f t="shared" si="136"/>
        <v>3</v>
      </c>
      <c r="AT558" s="3">
        <v>39</v>
      </c>
      <c r="AU558" s="3" t="s">
        <v>16</v>
      </c>
      <c r="AV558" s="3">
        <v>1</v>
      </c>
      <c r="AW558" s="3" t="s">
        <v>17</v>
      </c>
      <c r="AX558" s="10"/>
      <c r="AY558" s="9">
        <v>594.35345440000003</v>
      </c>
      <c r="AZ558" s="9">
        <v>2</v>
      </c>
      <c r="BA558" s="9">
        <f t="shared" si="151"/>
        <v>3</v>
      </c>
    </row>
    <row r="559" spans="1:53" x14ac:dyDescent="0.25">
      <c r="A559" s="1">
        <v>30078</v>
      </c>
      <c r="B559" s="1">
        <v>2</v>
      </c>
      <c r="C559" s="1">
        <v>3</v>
      </c>
      <c r="D559" s="1">
        <v>1</v>
      </c>
      <c r="E559" s="9">
        <f t="shared" si="137"/>
        <v>0</v>
      </c>
      <c r="I559" s="9">
        <f t="shared" si="138"/>
        <v>0</v>
      </c>
      <c r="J559" s="9">
        <f t="shared" si="139"/>
        <v>0</v>
      </c>
      <c r="K559" s="9">
        <f t="shared" si="140"/>
        <v>0</v>
      </c>
      <c r="L559" s="9" t="e" cm="1">
        <f t="array" ref="L559">IF(M559,M559-G559,NA)</f>
        <v>#NAME?</v>
      </c>
      <c r="M559" s="10"/>
      <c r="O559" s="12">
        <f t="shared" si="141"/>
        <v>0</v>
      </c>
      <c r="P559" s="9">
        <f t="shared" si="152"/>
        <v>0</v>
      </c>
      <c r="Q559" s="9">
        <f t="shared" si="142"/>
        <v>0</v>
      </c>
      <c r="R559" s="2">
        <v>44559</v>
      </c>
      <c r="S559" s="1" t="s">
        <v>1</v>
      </c>
      <c r="T559" s="1" t="s">
        <v>5</v>
      </c>
      <c r="U559" s="11">
        <f t="shared" si="143"/>
        <v>0</v>
      </c>
      <c r="Y559" s="11">
        <f t="shared" si="144"/>
        <v>0</v>
      </c>
      <c r="AC559" s="11">
        <f t="shared" si="145"/>
        <v>0</v>
      </c>
      <c r="AG559" s="11">
        <f t="shared" si="146"/>
        <v>0</v>
      </c>
      <c r="AK559" s="1"/>
      <c r="AL559" s="3">
        <f t="shared" si="147"/>
        <v>0</v>
      </c>
      <c r="AM559" s="3">
        <f t="shared" si="148"/>
        <v>0</v>
      </c>
      <c r="AN559" s="9">
        <v>0</v>
      </c>
      <c r="AO559" s="9">
        <f t="shared" si="149"/>
        <v>0</v>
      </c>
      <c r="AP559" s="9">
        <f t="shared" si="150"/>
        <v>0</v>
      </c>
      <c r="AQ559" s="3">
        <v>0</v>
      </c>
      <c r="AR559" s="3">
        <v>0</v>
      </c>
      <c r="AS559" s="9">
        <f t="shared" si="136"/>
        <v>3</v>
      </c>
      <c r="AT559" s="3">
        <v>56</v>
      </c>
      <c r="AU559" s="3" t="s">
        <v>16</v>
      </c>
      <c r="AV559" s="3">
        <v>1</v>
      </c>
      <c r="AW559" s="3" t="s">
        <v>17</v>
      </c>
      <c r="AX559" s="10"/>
      <c r="AY559" s="9">
        <v>758.46650590000002</v>
      </c>
      <c r="AZ559" s="9">
        <v>2</v>
      </c>
      <c r="BA559" s="9">
        <f t="shared" si="151"/>
        <v>3</v>
      </c>
    </row>
    <row r="560" spans="1:53" x14ac:dyDescent="0.25">
      <c r="A560" s="1">
        <v>30079</v>
      </c>
      <c r="B560" s="1">
        <v>2</v>
      </c>
      <c r="C560" s="1">
        <v>3</v>
      </c>
      <c r="D560" s="1">
        <v>1</v>
      </c>
      <c r="E560" s="9">
        <f t="shared" si="137"/>
        <v>0</v>
      </c>
      <c r="I560" s="9">
        <f t="shared" si="138"/>
        <v>0</v>
      </c>
      <c r="J560" s="9">
        <f t="shared" si="139"/>
        <v>1</v>
      </c>
      <c r="K560" s="9">
        <f t="shared" si="140"/>
        <v>1</v>
      </c>
      <c r="L560" s="9" t="e" cm="1">
        <f t="array" ref="L560">IF(M560,M560-G560,NA)</f>
        <v>#NAME?</v>
      </c>
      <c r="M560" s="10"/>
      <c r="O560" s="12">
        <f t="shared" si="141"/>
        <v>44419</v>
      </c>
      <c r="P560" s="9">
        <f t="shared" si="152"/>
        <v>-44034</v>
      </c>
      <c r="Q560" s="9">
        <f t="shared" si="142"/>
        <v>-44419</v>
      </c>
      <c r="R560" s="2">
        <v>44558</v>
      </c>
      <c r="S560" s="1" t="s">
        <v>1</v>
      </c>
      <c r="T560" s="1" t="s">
        <v>5</v>
      </c>
      <c r="U560" s="11">
        <f t="shared" si="143"/>
        <v>0</v>
      </c>
      <c r="Y560" s="11">
        <f t="shared" si="144"/>
        <v>0</v>
      </c>
      <c r="AC560" s="11">
        <f t="shared" si="145"/>
        <v>0</v>
      </c>
      <c r="AG560" s="11">
        <f t="shared" si="146"/>
        <v>0</v>
      </c>
      <c r="AH560" s="2">
        <v>44034</v>
      </c>
      <c r="AJ560" s="2">
        <v>44375</v>
      </c>
      <c r="AK560" s="2">
        <v>44419</v>
      </c>
      <c r="AL560" s="3">
        <f t="shared" si="147"/>
        <v>0</v>
      </c>
      <c r="AM560" s="3">
        <f t="shared" si="148"/>
        <v>44419</v>
      </c>
      <c r="AN560" s="9">
        <v>-44419</v>
      </c>
      <c r="AO560" s="9">
        <f t="shared" si="149"/>
        <v>-44375</v>
      </c>
      <c r="AP560" s="9">
        <f t="shared" si="150"/>
        <v>-44375</v>
      </c>
      <c r="AQ560" s="1">
        <v>2</v>
      </c>
      <c r="AR560" s="1">
        <v>2</v>
      </c>
      <c r="AS560" s="9">
        <f t="shared" si="136"/>
        <v>3</v>
      </c>
      <c r="AT560" s="3">
        <v>44</v>
      </c>
      <c r="AU560" s="3" t="s">
        <v>16</v>
      </c>
      <c r="AV560" s="3">
        <v>1</v>
      </c>
      <c r="AW560" s="3" t="s">
        <v>17</v>
      </c>
      <c r="AX560" s="10"/>
      <c r="AY560" s="9"/>
      <c r="AZ560" s="9"/>
      <c r="BA560" s="9">
        <f t="shared" si="151"/>
        <v>3</v>
      </c>
    </row>
    <row r="561" spans="1:53" x14ac:dyDescent="0.25">
      <c r="A561" s="1">
        <v>30080</v>
      </c>
      <c r="B561" s="1">
        <v>2</v>
      </c>
      <c r="C561" s="1">
        <v>3</v>
      </c>
      <c r="D561" s="1">
        <v>1</v>
      </c>
      <c r="E561" s="9">
        <f t="shared" si="137"/>
        <v>0</v>
      </c>
      <c r="I561" s="9">
        <f t="shared" si="138"/>
        <v>0</v>
      </c>
      <c r="J561" s="9">
        <f t="shared" si="139"/>
        <v>1</v>
      </c>
      <c r="K561" s="9">
        <f t="shared" si="140"/>
        <v>0</v>
      </c>
      <c r="L561" s="9" t="e" cm="1">
        <f t="array" ref="L561">IF(M561,M561-G561,NA)</f>
        <v>#NAME?</v>
      </c>
      <c r="M561" s="10"/>
      <c r="O561" s="12">
        <f t="shared" si="141"/>
        <v>44270</v>
      </c>
      <c r="P561" s="9">
        <f t="shared" si="152"/>
        <v>-44375</v>
      </c>
      <c r="Q561" s="9">
        <f t="shared" si="142"/>
        <v>-44270</v>
      </c>
      <c r="R561" s="2">
        <v>44559</v>
      </c>
      <c r="S561" s="1" t="s">
        <v>1</v>
      </c>
      <c r="T561" s="1" t="s">
        <v>5</v>
      </c>
      <c r="U561" s="11">
        <f t="shared" si="143"/>
        <v>0</v>
      </c>
      <c r="Y561" s="11">
        <f t="shared" si="144"/>
        <v>0</v>
      </c>
      <c r="AC561" s="11">
        <f t="shared" si="145"/>
        <v>0</v>
      </c>
      <c r="AG561" s="11">
        <f t="shared" si="146"/>
        <v>0</v>
      </c>
      <c r="AH561" s="2">
        <v>44375</v>
      </c>
      <c r="AJ561" s="2">
        <v>44270</v>
      </c>
      <c r="AL561" s="3">
        <f t="shared" si="147"/>
        <v>0</v>
      </c>
      <c r="AM561" s="3">
        <f t="shared" si="148"/>
        <v>0</v>
      </c>
      <c r="AN561" s="9">
        <v>-44270</v>
      </c>
      <c r="AO561" s="9">
        <f t="shared" si="149"/>
        <v>-44270</v>
      </c>
      <c r="AP561" s="9">
        <f t="shared" si="150"/>
        <v>-44270</v>
      </c>
      <c r="AQ561" s="1">
        <v>1</v>
      </c>
      <c r="AR561" s="1">
        <v>1</v>
      </c>
      <c r="AS561" s="9">
        <f t="shared" si="136"/>
        <v>3</v>
      </c>
      <c r="AT561" s="3">
        <v>34</v>
      </c>
      <c r="AU561" s="3" t="s">
        <v>16</v>
      </c>
      <c r="AV561" s="3">
        <v>1</v>
      </c>
      <c r="AW561" s="3" t="s">
        <v>17</v>
      </c>
      <c r="AX561" s="10"/>
      <c r="AY561" s="9"/>
      <c r="AZ561" s="9"/>
      <c r="BA561" s="9">
        <f t="shared" si="151"/>
        <v>3</v>
      </c>
    </row>
    <row r="562" spans="1:53" x14ac:dyDescent="0.25">
      <c r="A562" s="1">
        <v>30081</v>
      </c>
      <c r="B562" s="1">
        <v>2</v>
      </c>
      <c r="C562" s="1">
        <v>3</v>
      </c>
      <c r="D562" s="1">
        <v>1</v>
      </c>
      <c r="E562" s="9">
        <f t="shared" si="137"/>
        <v>0</v>
      </c>
      <c r="I562" s="9">
        <f t="shared" si="138"/>
        <v>0</v>
      </c>
      <c r="J562" s="9">
        <f t="shared" si="139"/>
        <v>0</v>
      </c>
      <c r="K562" s="9">
        <f t="shared" si="140"/>
        <v>0</v>
      </c>
      <c r="L562" s="9" t="e" cm="1">
        <f t="array" ref="L562">IF(M562,M562-G562,NA)</f>
        <v>#NAME?</v>
      </c>
      <c r="M562" s="10"/>
      <c r="O562" s="12">
        <f t="shared" si="141"/>
        <v>44270</v>
      </c>
      <c r="P562" s="9">
        <f t="shared" si="152"/>
        <v>0</v>
      </c>
      <c r="Q562" s="9">
        <f t="shared" si="142"/>
        <v>-44270</v>
      </c>
      <c r="R562" s="2">
        <v>44558</v>
      </c>
      <c r="S562" s="1" t="s">
        <v>1</v>
      </c>
      <c r="T562" s="1" t="s">
        <v>5</v>
      </c>
      <c r="U562" s="11">
        <f t="shared" si="143"/>
        <v>0</v>
      </c>
      <c r="Y562" s="11">
        <f t="shared" si="144"/>
        <v>0</v>
      </c>
      <c r="AC562" s="11">
        <f t="shared" si="145"/>
        <v>0</v>
      </c>
      <c r="AG562" s="11">
        <f t="shared" si="146"/>
        <v>0</v>
      </c>
      <c r="AJ562" s="2">
        <v>44270</v>
      </c>
      <c r="AL562" s="3">
        <f t="shared" si="147"/>
        <v>0</v>
      </c>
      <c r="AM562" s="3">
        <f t="shared" si="148"/>
        <v>0</v>
      </c>
      <c r="AN562" s="9">
        <v>-44270</v>
      </c>
      <c r="AO562" s="9">
        <f t="shared" si="149"/>
        <v>-44270</v>
      </c>
      <c r="AP562" s="9">
        <f t="shared" si="150"/>
        <v>-44270</v>
      </c>
      <c r="AQ562" s="1">
        <v>1</v>
      </c>
      <c r="AR562" s="1">
        <v>1</v>
      </c>
      <c r="AS562" s="9">
        <f t="shared" si="136"/>
        <v>3</v>
      </c>
      <c r="AT562" s="3">
        <v>50</v>
      </c>
      <c r="AU562" s="3" t="s">
        <v>16</v>
      </c>
      <c r="AV562" s="3">
        <v>1</v>
      </c>
      <c r="AW562" s="3" t="s">
        <v>17</v>
      </c>
      <c r="AX562" s="10"/>
      <c r="AY562" s="9"/>
      <c r="AZ562" s="9"/>
      <c r="BA562" s="9">
        <f t="shared" si="151"/>
        <v>3</v>
      </c>
    </row>
    <row r="563" spans="1:53" x14ac:dyDescent="0.25">
      <c r="A563" s="1">
        <v>30084</v>
      </c>
      <c r="B563" s="1">
        <v>2</v>
      </c>
      <c r="C563" s="1">
        <v>3</v>
      </c>
      <c r="D563" s="1">
        <v>1</v>
      </c>
      <c r="E563" s="9">
        <f t="shared" si="137"/>
        <v>1</v>
      </c>
      <c r="F563" s="11" t="s">
        <v>2</v>
      </c>
      <c r="G563" s="10">
        <v>44558</v>
      </c>
      <c r="I563" s="9">
        <f t="shared" si="138"/>
        <v>0</v>
      </c>
      <c r="J563" s="9">
        <f t="shared" si="139"/>
        <v>1</v>
      </c>
      <c r="K563" s="9">
        <f t="shared" si="140"/>
        <v>1</v>
      </c>
      <c r="L563" s="9" t="e" cm="1">
        <f t="array" ref="L563">IF(M563,M563-G563,NA)</f>
        <v>#NAME?</v>
      </c>
      <c r="M563" s="10"/>
      <c r="O563" s="12">
        <f t="shared" si="141"/>
        <v>44515</v>
      </c>
      <c r="P563" s="9">
        <f t="shared" si="152"/>
        <v>-44020</v>
      </c>
      <c r="Q563" s="9">
        <f t="shared" si="142"/>
        <v>-44515</v>
      </c>
      <c r="R563" s="2">
        <v>44558</v>
      </c>
      <c r="S563" s="1" t="s">
        <v>2</v>
      </c>
      <c r="T563" s="1" t="s">
        <v>5</v>
      </c>
      <c r="U563" s="11">
        <f t="shared" si="143"/>
        <v>1</v>
      </c>
      <c r="Y563" s="11">
        <f t="shared" si="144"/>
        <v>0</v>
      </c>
      <c r="AC563" s="11">
        <f t="shared" si="145"/>
        <v>0</v>
      </c>
      <c r="AG563" s="11">
        <f t="shared" si="146"/>
        <v>0</v>
      </c>
      <c r="AH563" s="2">
        <v>44020</v>
      </c>
      <c r="AJ563" s="2">
        <v>44331</v>
      </c>
      <c r="AK563" s="2">
        <v>44515</v>
      </c>
      <c r="AL563" s="3">
        <f t="shared" si="147"/>
        <v>0</v>
      </c>
      <c r="AM563" s="3">
        <f t="shared" si="148"/>
        <v>44515</v>
      </c>
      <c r="AN563" s="9">
        <v>-44515</v>
      </c>
      <c r="AO563" s="9">
        <f t="shared" si="149"/>
        <v>-44331</v>
      </c>
      <c r="AP563" s="9">
        <f t="shared" si="150"/>
        <v>-44331</v>
      </c>
      <c r="AQ563" s="1">
        <v>1</v>
      </c>
      <c r="AR563" s="1">
        <v>1</v>
      </c>
      <c r="AS563" s="9">
        <f t="shared" si="136"/>
        <v>3</v>
      </c>
      <c r="AT563" s="3">
        <v>35</v>
      </c>
      <c r="AU563" s="3" t="s">
        <v>16</v>
      </c>
      <c r="AV563" s="3">
        <v>1</v>
      </c>
      <c r="AW563" s="3" t="s">
        <v>17</v>
      </c>
      <c r="AX563" s="10"/>
      <c r="AY563" s="9">
        <v>911.35171300000002</v>
      </c>
      <c r="AZ563" s="9">
        <v>2</v>
      </c>
      <c r="BA563" s="9">
        <f t="shared" si="151"/>
        <v>3</v>
      </c>
    </row>
    <row r="564" spans="1:53" x14ac:dyDescent="0.25">
      <c r="A564" s="1">
        <v>30086</v>
      </c>
      <c r="B564" s="1">
        <v>2</v>
      </c>
      <c r="C564" s="1">
        <v>3</v>
      </c>
      <c r="D564" s="1">
        <v>1</v>
      </c>
      <c r="E564" s="9">
        <f t="shared" si="137"/>
        <v>0</v>
      </c>
      <c r="I564" s="9">
        <f t="shared" si="138"/>
        <v>0</v>
      </c>
      <c r="J564" s="9">
        <f t="shared" si="139"/>
        <v>1</v>
      </c>
      <c r="K564" s="9">
        <f t="shared" si="140"/>
        <v>0</v>
      </c>
      <c r="L564" s="9" t="e" cm="1">
        <f t="array" ref="L564">IF(M564,M564-G564,NA)</f>
        <v>#NAME?</v>
      </c>
      <c r="M564" s="10"/>
      <c r="O564" s="12">
        <f t="shared" si="141"/>
        <v>0</v>
      </c>
      <c r="P564" s="9">
        <f t="shared" si="152"/>
        <v>-44391</v>
      </c>
      <c r="Q564" s="9">
        <f t="shared" si="142"/>
        <v>0</v>
      </c>
      <c r="R564" s="2">
        <v>44561</v>
      </c>
      <c r="S564" s="1" t="s">
        <v>1</v>
      </c>
      <c r="T564" s="1" t="s">
        <v>5</v>
      </c>
      <c r="U564" s="11">
        <f t="shared" si="143"/>
        <v>0</v>
      </c>
      <c r="Y564" s="11">
        <f t="shared" si="144"/>
        <v>0</v>
      </c>
      <c r="AC564" s="11">
        <f t="shared" si="145"/>
        <v>0</v>
      </c>
      <c r="AG564" s="11">
        <f t="shared" si="146"/>
        <v>0</v>
      </c>
      <c r="AH564" s="2">
        <v>44391</v>
      </c>
      <c r="AK564" s="1"/>
      <c r="AL564" s="3">
        <f t="shared" si="147"/>
        <v>0</v>
      </c>
      <c r="AM564" s="3">
        <f t="shared" si="148"/>
        <v>0</v>
      </c>
      <c r="AN564" s="9">
        <v>0</v>
      </c>
      <c r="AO564" s="9">
        <f t="shared" si="149"/>
        <v>0</v>
      </c>
      <c r="AP564" s="9">
        <f t="shared" si="150"/>
        <v>0</v>
      </c>
      <c r="AQ564" s="3">
        <v>0</v>
      </c>
      <c r="AR564" s="3">
        <v>0</v>
      </c>
      <c r="AS564" s="9">
        <f t="shared" si="136"/>
        <v>3</v>
      </c>
      <c r="AT564" s="3">
        <v>29</v>
      </c>
      <c r="AU564" s="3" t="s">
        <v>16</v>
      </c>
      <c r="AV564" s="3">
        <v>1</v>
      </c>
      <c r="AW564" s="3" t="s">
        <v>19</v>
      </c>
      <c r="AX564" s="10"/>
      <c r="AY564" s="9">
        <v>170.27303420000001</v>
      </c>
      <c r="AZ564" s="9">
        <v>2</v>
      </c>
      <c r="BA564" s="9">
        <f t="shared" si="151"/>
        <v>3</v>
      </c>
    </row>
    <row r="565" spans="1:53" x14ac:dyDescent="0.25">
      <c r="A565" s="1">
        <v>30087</v>
      </c>
      <c r="B565" s="1">
        <v>2</v>
      </c>
      <c r="C565" s="1">
        <v>3</v>
      </c>
      <c r="D565" s="1">
        <v>1</v>
      </c>
      <c r="E565" s="9">
        <f t="shared" si="137"/>
        <v>0</v>
      </c>
      <c r="I565" s="9">
        <f t="shared" si="138"/>
        <v>0</v>
      </c>
      <c r="J565" s="9">
        <f t="shared" si="139"/>
        <v>1</v>
      </c>
      <c r="K565" s="9">
        <f t="shared" si="140"/>
        <v>1</v>
      </c>
      <c r="L565" s="9" t="e" cm="1">
        <f t="array" ref="L565">IF(M565,M565-G565,NA)</f>
        <v>#NAME?</v>
      </c>
      <c r="M565" s="10"/>
      <c r="O565" s="12">
        <f t="shared" si="141"/>
        <v>44484</v>
      </c>
      <c r="P565" s="9">
        <f t="shared" si="152"/>
        <v>-44348</v>
      </c>
      <c r="Q565" s="9">
        <f t="shared" si="142"/>
        <v>-44484</v>
      </c>
      <c r="R565" s="2">
        <v>44560</v>
      </c>
      <c r="S565" s="1" t="s">
        <v>1</v>
      </c>
      <c r="T565" s="1" t="s">
        <v>5</v>
      </c>
      <c r="U565" s="11">
        <f t="shared" si="143"/>
        <v>0</v>
      </c>
      <c r="Y565" s="11">
        <f t="shared" si="144"/>
        <v>0</v>
      </c>
      <c r="AC565" s="11">
        <f t="shared" si="145"/>
        <v>0</v>
      </c>
      <c r="AG565" s="11">
        <f t="shared" si="146"/>
        <v>0</v>
      </c>
      <c r="AH565" s="2">
        <v>44348</v>
      </c>
      <c r="AJ565" s="2">
        <v>44423</v>
      </c>
      <c r="AK565" s="2">
        <v>44484</v>
      </c>
      <c r="AL565" s="3">
        <f t="shared" si="147"/>
        <v>0</v>
      </c>
      <c r="AM565" s="3">
        <f t="shared" si="148"/>
        <v>44484</v>
      </c>
      <c r="AN565" s="9">
        <v>-44484</v>
      </c>
      <c r="AO565" s="9">
        <f t="shared" si="149"/>
        <v>-44423</v>
      </c>
      <c r="AP565" s="9">
        <f t="shared" si="150"/>
        <v>-44423</v>
      </c>
      <c r="AQ565" s="1">
        <v>2</v>
      </c>
      <c r="AR565" s="1">
        <v>2</v>
      </c>
      <c r="AS565" s="9">
        <f t="shared" si="136"/>
        <v>3</v>
      </c>
      <c r="AT565" s="3">
        <v>28</v>
      </c>
      <c r="AU565" s="3" t="s">
        <v>16</v>
      </c>
      <c r="AV565" s="3">
        <v>1</v>
      </c>
      <c r="AW565" s="3" t="s">
        <v>17</v>
      </c>
      <c r="AX565" s="10"/>
      <c r="AY565" s="9">
        <v>2869.2294118999998</v>
      </c>
      <c r="AZ565" s="9">
        <v>2</v>
      </c>
      <c r="BA565" s="9">
        <f t="shared" si="151"/>
        <v>3</v>
      </c>
    </row>
    <row r="566" spans="1:53" x14ac:dyDescent="0.25">
      <c r="A566" s="1">
        <v>30088</v>
      </c>
      <c r="B566" s="1">
        <v>2</v>
      </c>
      <c r="C566" s="1">
        <v>3</v>
      </c>
      <c r="D566" s="1">
        <v>1</v>
      </c>
      <c r="E566" s="9">
        <f t="shared" si="137"/>
        <v>0</v>
      </c>
      <c r="I566" s="9">
        <f t="shared" si="138"/>
        <v>0</v>
      </c>
      <c r="J566" s="9">
        <f t="shared" si="139"/>
        <v>0</v>
      </c>
      <c r="K566" s="9">
        <f t="shared" si="140"/>
        <v>0</v>
      </c>
      <c r="L566" s="9" t="e" cm="1">
        <f t="array" ref="L566">IF(M566,M566-G566,NA)</f>
        <v>#NAME?</v>
      </c>
      <c r="M566" s="10"/>
      <c r="O566" s="12">
        <f t="shared" si="141"/>
        <v>44253</v>
      </c>
      <c r="P566" s="9">
        <f t="shared" si="152"/>
        <v>0</v>
      </c>
      <c r="Q566" s="9">
        <f t="shared" si="142"/>
        <v>-44253</v>
      </c>
      <c r="R566" s="2">
        <v>44558</v>
      </c>
      <c r="S566" s="1" t="s">
        <v>1</v>
      </c>
      <c r="T566" s="1" t="s">
        <v>5</v>
      </c>
      <c r="U566" s="11">
        <f t="shared" si="143"/>
        <v>0</v>
      </c>
      <c r="Y566" s="11">
        <f t="shared" si="144"/>
        <v>0</v>
      </c>
      <c r="AC566" s="11">
        <f t="shared" si="145"/>
        <v>0</v>
      </c>
      <c r="AG566" s="11">
        <f t="shared" si="146"/>
        <v>0</v>
      </c>
      <c r="AJ566" s="2">
        <v>44253</v>
      </c>
      <c r="AL566" s="3">
        <f t="shared" si="147"/>
        <v>0</v>
      </c>
      <c r="AM566" s="3">
        <f t="shared" si="148"/>
        <v>0</v>
      </c>
      <c r="AN566" s="9">
        <v>-44253</v>
      </c>
      <c r="AO566" s="9">
        <f t="shared" si="149"/>
        <v>-44253</v>
      </c>
      <c r="AP566" s="9">
        <f t="shared" si="150"/>
        <v>-44253</v>
      </c>
      <c r="AQ566" s="1">
        <v>1</v>
      </c>
      <c r="AR566" s="1">
        <v>1</v>
      </c>
      <c r="AS566" s="9">
        <f t="shared" si="136"/>
        <v>3</v>
      </c>
      <c r="AT566" s="3">
        <v>41</v>
      </c>
      <c r="AU566" s="3" t="s">
        <v>16</v>
      </c>
      <c r="AV566" s="3">
        <v>1</v>
      </c>
      <c r="AW566" s="3" t="s">
        <v>17</v>
      </c>
      <c r="AX566" s="10"/>
      <c r="AY566" s="9">
        <v>2059.7241561000001</v>
      </c>
      <c r="AZ566" s="9">
        <v>2</v>
      </c>
      <c r="BA566" s="9">
        <f t="shared" si="151"/>
        <v>3</v>
      </c>
    </row>
    <row r="567" spans="1:53" x14ac:dyDescent="0.25">
      <c r="A567" s="1">
        <v>30089</v>
      </c>
      <c r="B567" s="1">
        <v>2</v>
      </c>
      <c r="C567" s="1">
        <v>3</v>
      </c>
      <c r="D567" s="1">
        <v>1</v>
      </c>
      <c r="E567" s="9">
        <f t="shared" si="137"/>
        <v>1</v>
      </c>
      <c r="F567" s="11" t="s">
        <v>2</v>
      </c>
      <c r="G567" s="10">
        <v>44558</v>
      </c>
      <c r="I567" s="9">
        <f t="shared" si="138"/>
        <v>0</v>
      </c>
      <c r="J567" s="9">
        <f t="shared" si="139"/>
        <v>1</v>
      </c>
      <c r="K567" s="9">
        <f t="shared" si="140"/>
        <v>0</v>
      </c>
      <c r="L567" s="9" t="e" cm="1">
        <f t="array" ref="L567">IF(M567,M567-G567,NA)</f>
        <v>#NAME?</v>
      </c>
      <c r="M567" s="10"/>
      <c r="O567" s="12">
        <f t="shared" si="141"/>
        <v>0</v>
      </c>
      <c r="P567" s="9">
        <f t="shared" si="152"/>
        <v>-43922</v>
      </c>
      <c r="Q567" s="9">
        <f t="shared" si="142"/>
        <v>0</v>
      </c>
      <c r="R567" s="2">
        <v>44558</v>
      </c>
      <c r="S567" s="1" t="s">
        <v>2</v>
      </c>
      <c r="T567" s="1" t="s">
        <v>5</v>
      </c>
      <c r="U567" s="11">
        <f t="shared" si="143"/>
        <v>1</v>
      </c>
      <c r="Y567" s="11">
        <f t="shared" si="144"/>
        <v>0</v>
      </c>
      <c r="AC567" s="11">
        <f t="shared" si="145"/>
        <v>0</v>
      </c>
      <c r="AG567" s="11">
        <f t="shared" si="146"/>
        <v>0</v>
      </c>
      <c r="AH567" s="2">
        <v>43922</v>
      </c>
      <c r="AK567" s="1"/>
      <c r="AL567" s="3">
        <f t="shared" si="147"/>
        <v>0</v>
      </c>
      <c r="AM567" s="3">
        <f t="shared" si="148"/>
        <v>0</v>
      </c>
      <c r="AN567" s="9">
        <v>0</v>
      </c>
      <c r="AO567" s="9">
        <f t="shared" si="149"/>
        <v>0</v>
      </c>
      <c r="AP567" s="9">
        <f t="shared" si="150"/>
        <v>0</v>
      </c>
      <c r="AQ567" s="3">
        <v>0</v>
      </c>
      <c r="AR567" s="3">
        <v>0</v>
      </c>
      <c r="AS567" s="9">
        <f t="shared" si="136"/>
        <v>3</v>
      </c>
      <c r="AT567" s="3">
        <v>35</v>
      </c>
      <c r="AU567" s="3" t="s">
        <v>16</v>
      </c>
      <c r="AV567" s="3">
        <v>1</v>
      </c>
      <c r="AW567" s="3" t="s">
        <v>19</v>
      </c>
      <c r="AX567" s="10"/>
      <c r="AY567" s="9">
        <v>0</v>
      </c>
      <c r="AZ567" s="9">
        <v>2</v>
      </c>
      <c r="BA567" s="9">
        <f t="shared" si="151"/>
        <v>3</v>
      </c>
    </row>
    <row r="568" spans="1:53" x14ac:dyDescent="0.25">
      <c r="A568" s="1">
        <v>30090</v>
      </c>
      <c r="B568" s="1">
        <v>2</v>
      </c>
      <c r="C568" s="1">
        <v>3</v>
      </c>
      <c r="D568" s="1">
        <v>1</v>
      </c>
      <c r="E568" s="9">
        <f t="shared" si="137"/>
        <v>0</v>
      </c>
      <c r="I568" s="9">
        <f t="shared" si="138"/>
        <v>0</v>
      </c>
      <c r="J568" s="9">
        <f t="shared" si="139"/>
        <v>1</v>
      </c>
      <c r="K568" s="9">
        <f t="shared" si="140"/>
        <v>0</v>
      </c>
      <c r="L568" s="9" t="e" cm="1">
        <f t="array" ref="L568">IF(M568,M568-G568,NA)</f>
        <v>#NAME?</v>
      </c>
      <c r="M568" s="10"/>
      <c r="O568" s="12">
        <f t="shared" si="141"/>
        <v>44270</v>
      </c>
      <c r="P568" s="9">
        <f t="shared" si="152"/>
        <v>-43983</v>
      </c>
      <c r="Q568" s="9">
        <f t="shared" si="142"/>
        <v>-44270</v>
      </c>
      <c r="R568" s="2">
        <v>44558</v>
      </c>
      <c r="S568" s="1" t="s">
        <v>1</v>
      </c>
      <c r="T568" s="1" t="s">
        <v>5</v>
      </c>
      <c r="U568" s="11">
        <f t="shared" si="143"/>
        <v>0</v>
      </c>
      <c r="Y568" s="11">
        <f t="shared" si="144"/>
        <v>0</v>
      </c>
      <c r="AC568" s="11">
        <f t="shared" si="145"/>
        <v>0</v>
      </c>
      <c r="AG568" s="11">
        <f t="shared" si="146"/>
        <v>0</v>
      </c>
      <c r="AH568" s="2">
        <v>43983</v>
      </c>
      <c r="AJ568" s="2">
        <v>44270</v>
      </c>
      <c r="AL568" s="3">
        <f t="shared" si="147"/>
        <v>0</v>
      </c>
      <c r="AM568" s="3">
        <f t="shared" si="148"/>
        <v>0</v>
      </c>
      <c r="AN568" s="9">
        <v>-44270</v>
      </c>
      <c r="AO568" s="9">
        <f t="shared" si="149"/>
        <v>-44270</v>
      </c>
      <c r="AP568" s="9">
        <f t="shared" si="150"/>
        <v>-44270</v>
      </c>
      <c r="AQ568" s="1">
        <v>1</v>
      </c>
      <c r="AR568" s="1">
        <v>1</v>
      </c>
      <c r="AS568" s="9">
        <f t="shared" si="136"/>
        <v>3</v>
      </c>
      <c r="AT568" s="3">
        <v>46</v>
      </c>
      <c r="AU568" s="3" t="s">
        <v>16</v>
      </c>
      <c r="AV568" s="3">
        <v>1</v>
      </c>
      <c r="AW568" s="3" t="s">
        <v>17</v>
      </c>
      <c r="AX568" s="10"/>
      <c r="AY568" s="9">
        <v>668.73054530000002</v>
      </c>
      <c r="AZ568" s="9">
        <v>2</v>
      </c>
      <c r="BA568" s="9">
        <f t="shared" si="151"/>
        <v>3</v>
      </c>
    </row>
    <row r="569" spans="1:53" x14ac:dyDescent="0.25">
      <c r="A569" s="1">
        <v>30092</v>
      </c>
      <c r="B569" s="1">
        <v>2</v>
      </c>
      <c r="C569" s="1">
        <v>3</v>
      </c>
      <c r="D569" s="1">
        <v>1</v>
      </c>
      <c r="E569" s="9">
        <f t="shared" si="137"/>
        <v>0</v>
      </c>
      <c r="I569" s="9">
        <f t="shared" si="138"/>
        <v>0</v>
      </c>
      <c r="J569" s="9">
        <f t="shared" si="139"/>
        <v>1</v>
      </c>
      <c r="K569" s="9">
        <f t="shared" si="140"/>
        <v>1</v>
      </c>
      <c r="L569" s="9" t="e" cm="1">
        <f t="array" ref="L569">IF(M569,M569-G569,NA)</f>
        <v>#NAME?</v>
      </c>
      <c r="M569" s="10"/>
      <c r="O569" s="12">
        <f t="shared" si="141"/>
        <v>44410</v>
      </c>
      <c r="P569" s="9">
        <f t="shared" si="152"/>
        <v>-44285</v>
      </c>
      <c r="Q569" s="9">
        <f t="shared" si="142"/>
        <v>-44410</v>
      </c>
      <c r="R569" s="2">
        <v>44558</v>
      </c>
      <c r="S569" s="1" t="s">
        <v>1</v>
      </c>
      <c r="T569" s="1" t="s">
        <v>5</v>
      </c>
      <c r="U569" s="11">
        <f t="shared" si="143"/>
        <v>0</v>
      </c>
      <c r="Y569" s="11">
        <f t="shared" si="144"/>
        <v>0</v>
      </c>
      <c r="AC569" s="11">
        <f t="shared" si="145"/>
        <v>0</v>
      </c>
      <c r="AG569" s="11">
        <f t="shared" si="146"/>
        <v>0</v>
      </c>
      <c r="AH569" s="2">
        <v>44285</v>
      </c>
      <c r="AJ569" s="2">
        <v>44259</v>
      </c>
      <c r="AK569" s="2">
        <v>44410</v>
      </c>
      <c r="AL569" s="3">
        <f t="shared" si="147"/>
        <v>0</v>
      </c>
      <c r="AM569" s="3">
        <f t="shared" si="148"/>
        <v>44410</v>
      </c>
      <c r="AN569" s="9">
        <v>-44410</v>
      </c>
      <c r="AO569" s="9">
        <f t="shared" si="149"/>
        <v>-44259</v>
      </c>
      <c r="AP569" s="9">
        <f t="shared" si="150"/>
        <v>-44259</v>
      </c>
      <c r="AQ569" s="1">
        <v>2</v>
      </c>
      <c r="AR569" s="1">
        <v>3</v>
      </c>
      <c r="AS569" s="9">
        <f t="shared" si="136"/>
        <v>3</v>
      </c>
      <c r="AT569" s="3">
        <v>24</v>
      </c>
      <c r="AU569" s="3" t="s">
        <v>21</v>
      </c>
      <c r="AV569" s="3">
        <v>2</v>
      </c>
      <c r="AW569" s="3" t="s">
        <v>19</v>
      </c>
      <c r="AX569" s="10"/>
      <c r="AY569" s="9">
        <v>819.65839700000004</v>
      </c>
      <c r="AZ569" s="9">
        <v>2</v>
      </c>
      <c r="BA569" s="9">
        <f t="shared" si="151"/>
        <v>3</v>
      </c>
    </row>
    <row r="570" spans="1:53" x14ac:dyDescent="0.25">
      <c r="A570" s="1">
        <v>30095</v>
      </c>
      <c r="B570" s="1">
        <v>2</v>
      </c>
      <c r="C570" s="1">
        <v>3</v>
      </c>
      <c r="D570" s="1">
        <v>1</v>
      </c>
      <c r="E570" s="9">
        <f t="shared" si="137"/>
        <v>0</v>
      </c>
      <c r="I570" s="9">
        <f t="shared" si="138"/>
        <v>0</v>
      </c>
      <c r="J570" s="9">
        <f t="shared" si="139"/>
        <v>1</v>
      </c>
      <c r="K570" s="9">
        <f t="shared" si="140"/>
        <v>0</v>
      </c>
      <c r="L570" s="9" t="e" cm="1">
        <f t="array" ref="L570">IF(M570,M570-G570,NA)</f>
        <v>#NAME?</v>
      </c>
      <c r="M570" s="10"/>
      <c r="O570" s="12">
        <f t="shared" si="141"/>
        <v>44301</v>
      </c>
      <c r="P570" s="9">
        <f t="shared" si="152"/>
        <v>-43997</v>
      </c>
      <c r="Q570" s="9">
        <f t="shared" si="142"/>
        <v>-44301</v>
      </c>
      <c r="R570" s="2">
        <v>44560</v>
      </c>
      <c r="S570" s="1" t="s">
        <v>1</v>
      </c>
      <c r="T570" s="1" t="s">
        <v>5</v>
      </c>
      <c r="U570" s="11">
        <f t="shared" si="143"/>
        <v>0</v>
      </c>
      <c r="Y570" s="11">
        <f t="shared" si="144"/>
        <v>0</v>
      </c>
      <c r="AC570" s="11">
        <f t="shared" si="145"/>
        <v>0</v>
      </c>
      <c r="AG570" s="11">
        <f t="shared" si="146"/>
        <v>0</v>
      </c>
      <c r="AH570" s="2">
        <v>43997</v>
      </c>
      <c r="AJ570" s="2">
        <v>44301</v>
      </c>
      <c r="AL570" s="3">
        <f t="shared" si="147"/>
        <v>0</v>
      </c>
      <c r="AM570" s="3">
        <f t="shared" si="148"/>
        <v>0</v>
      </c>
      <c r="AN570" s="9">
        <v>-44301</v>
      </c>
      <c r="AO570" s="9">
        <f t="shared" si="149"/>
        <v>-44301</v>
      </c>
      <c r="AP570" s="9">
        <f t="shared" si="150"/>
        <v>-44301</v>
      </c>
      <c r="AQ570" s="1">
        <v>1</v>
      </c>
      <c r="AR570" s="1">
        <v>1</v>
      </c>
      <c r="AS570" s="9">
        <f t="shared" si="136"/>
        <v>3</v>
      </c>
      <c r="AT570" s="3">
        <v>53</v>
      </c>
      <c r="AU570" s="3" t="s">
        <v>16</v>
      </c>
      <c r="AV570" s="3">
        <v>1</v>
      </c>
      <c r="AW570" s="3" t="s">
        <v>17</v>
      </c>
      <c r="AX570" s="10"/>
      <c r="AY570" s="9">
        <v>603.52507809999997</v>
      </c>
      <c r="AZ570" s="9">
        <v>2</v>
      </c>
      <c r="BA570" s="9">
        <f t="shared" si="151"/>
        <v>3</v>
      </c>
    </row>
    <row r="571" spans="1:53" x14ac:dyDescent="0.25">
      <c r="A571" s="1">
        <v>30099</v>
      </c>
      <c r="B571" s="1">
        <v>2</v>
      </c>
      <c r="C571" s="1">
        <v>3</v>
      </c>
      <c r="D571" s="1">
        <v>1</v>
      </c>
      <c r="E571" s="9">
        <f t="shared" si="137"/>
        <v>0</v>
      </c>
      <c r="I571" s="9">
        <f t="shared" si="138"/>
        <v>0</v>
      </c>
      <c r="J571" s="9">
        <f t="shared" si="139"/>
        <v>0</v>
      </c>
      <c r="K571" s="9">
        <f t="shared" si="140"/>
        <v>0</v>
      </c>
      <c r="L571" s="9" t="e" cm="1">
        <f t="array" ref="L571">IF(M571,M571-G571,NA)</f>
        <v>#NAME?</v>
      </c>
      <c r="M571" s="10"/>
      <c r="O571" s="12">
        <f t="shared" si="141"/>
        <v>44270</v>
      </c>
      <c r="P571" s="9">
        <f t="shared" si="152"/>
        <v>0</v>
      </c>
      <c r="Q571" s="9">
        <f t="shared" si="142"/>
        <v>-44270</v>
      </c>
      <c r="R571" s="2">
        <v>44561</v>
      </c>
      <c r="S571" s="1" t="s">
        <v>1</v>
      </c>
      <c r="T571" s="1" t="s">
        <v>5</v>
      </c>
      <c r="U571" s="11">
        <f t="shared" si="143"/>
        <v>0</v>
      </c>
      <c r="Y571" s="11">
        <f t="shared" si="144"/>
        <v>0</v>
      </c>
      <c r="AC571" s="11">
        <f t="shared" si="145"/>
        <v>0</v>
      </c>
      <c r="AG571" s="11">
        <f t="shared" si="146"/>
        <v>0</v>
      </c>
      <c r="AJ571" s="2">
        <v>44270</v>
      </c>
      <c r="AL571" s="3">
        <f t="shared" si="147"/>
        <v>0</v>
      </c>
      <c r="AM571" s="3">
        <f t="shared" si="148"/>
        <v>0</v>
      </c>
      <c r="AN571" s="9">
        <v>-44270</v>
      </c>
      <c r="AO571" s="9">
        <f t="shared" si="149"/>
        <v>-44270</v>
      </c>
      <c r="AP571" s="9">
        <f t="shared" si="150"/>
        <v>-44270</v>
      </c>
      <c r="AQ571" s="1">
        <v>1</v>
      </c>
      <c r="AR571" s="1">
        <v>1</v>
      </c>
      <c r="AS571" s="9">
        <f t="shared" si="136"/>
        <v>3</v>
      </c>
      <c r="AT571" s="3">
        <v>23</v>
      </c>
      <c r="AU571" s="3" t="s">
        <v>16</v>
      </c>
      <c r="AV571" s="3">
        <v>1</v>
      </c>
      <c r="AW571" s="3" t="s">
        <v>17</v>
      </c>
      <c r="AX571" s="10"/>
      <c r="AY571" s="9">
        <v>2367.9175144999999</v>
      </c>
      <c r="AZ571" s="9">
        <v>2</v>
      </c>
      <c r="BA571" s="9">
        <f t="shared" si="151"/>
        <v>3</v>
      </c>
    </row>
    <row r="572" spans="1:53" x14ac:dyDescent="0.25">
      <c r="A572" s="1">
        <v>30100</v>
      </c>
      <c r="B572" s="1">
        <v>2</v>
      </c>
      <c r="C572" s="1">
        <v>3</v>
      </c>
      <c r="D572" s="1">
        <v>1</v>
      </c>
      <c r="E572" s="9">
        <f t="shared" si="137"/>
        <v>1</v>
      </c>
      <c r="F572" s="11" t="s">
        <v>2</v>
      </c>
      <c r="G572" s="10">
        <v>44561</v>
      </c>
      <c r="I572" s="9">
        <f t="shared" si="138"/>
        <v>0</v>
      </c>
      <c r="J572" s="9">
        <f t="shared" si="139"/>
        <v>0</v>
      </c>
      <c r="K572" s="9">
        <f t="shared" si="140"/>
        <v>1</v>
      </c>
      <c r="L572" s="9" t="e" cm="1">
        <f t="array" ref="L572">IF(M572,M572-G572,NA)</f>
        <v>#NAME?</v>
      </c>
      <c r="M572" s="10"/>
      <c r="O572" s="12">
        <f t="shared" si="141"/>
        <v>44484</v>
      </c>
      <c r="P572" s="9">
        <f t="shared" si="152"/>
        <v>0</v>
      </c>
      <c r="Q572" s="9">
        <f t="shared" si="142"/>
        <v>-44484</v>
      </c>
      <c r="R572" s="2">
        <v>44561</v>
      </c>
      <c r="S572" s="1" t="s">
        <v>2</v>
      </c>
      <c r="T572" s="1" t="s">
        <v>5</v>
      </c>
      <c r="U572" s="11">
        <f t="shared" si="143"/>
        <v>1</v>
      </c>
      <c r="Y572" s="11">
        <f t="shared" si="144"/>
        <v>0</v>
      </c>
      <c r="AC572" s="11">
        <f t="shared" si="145"/>
        <v>0</v>
      </c>
      <c r="AG572" s="11">
        <f t="shared" si="146"/>
        <v>0</v>
      </c>
      <c r="AJ572" s="2">
        <v>44423</v>
      </c>
      <c r="AK572" s="2">
        <v>44484</v>
      </c>
      <c r="AL572" s="3">
        <f t="shared" si="147"/>
        <v>0</v>
      </c>
      <c r="AM572" s="3">
        <f t="shared" si="148"/>
        <v>44484</v>
      </c>
      <c r="AN572" s="9">
        <v>-44484</v>
      </c>
      <c r="AO572" s="9">
        <f t="shared" si="149"/>
        <v>-44423</v>
      </c>
      <c r="AP572" s="9">
        <f t="shared" si="150"/>
        <v>-44423</v>
      </c>
      <c r="AQ572" s="1">
        <v>2</v>
      </c>
      <c r="AR572" s="1">
        <v>2</v>
      </c>
      <c r="AS572" s="9">
        <f t="shared" si="136"/>
        <v>3</v>
      </c>
      <c r="AT572" s="3">
        <v>30</v>
      </c>
      <c r="AU572" s="3" t="s">
        <v>16</v>
      </c>
      <c r="AV572" s="3">
        <v>1</v>
      </c>
      <c r="AW572" s="3" t="s">
        <v>19</v>
      </c>
      <c r="AX572" s="10"/>
      <c r="AY572" s="9">
        <v>50.398433500000003</v>
      </c>
      <c r="AZ572" s="9">
        <v>2</v>
      </c>
      <c r="BA572" s="9">
        <f t="shared" si="151"/>
        <v>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7FEF-4111-44E2-A633-8D72FE99A7B2}">
  <dimension ref="A1:O30"/>
  <sheetViews>
    <sheetView workbookViewId="0">
      <selection activeCell="O2" sqref="O2"/>
    </sheetView>
  </sheetViews>
  <sheetFormatPr defaultRowHeight="15" x14ac:dyDescent="0.25"/>
  <cols>
    <col min="1" max="1" width="14.85546875" customWidth="1"/>
    <col min="2" max="3" width="18.140625" style="8" customWidth="1"/>
  </cols>
  <sheetData>
    <row r="1" spans="1:15" x14ac:dyDescent="0.25">
      <c r="A1" t="s">
        <v>0</v>
      </c>
      <c r="B1" s="8" t="s">
        <v>46</v>
      </c>
      <c r="C1" s="8" t="s">
        <v>6</v>
      </c>
    </row>
    <row r="2" spans="1:15" x14ac:dyDescent="0.25">
      <c r="A2">
        <v>10281</v>
      </c>
      <c r="B2" s="8">
        <v>44531</v>
      </c>
      <c r="O2">
        <v>22</v>
      </c>
    </row>
    <row r="3" spans="1:15" x14ac:dyDescent="0.25">
      <c r="A3">
        <v>10286</v>
      </c>
      <c r="B3" s="8">
        <v>44530</v>
      </c>
    </row>
    <row r="4" spans="1:15" x14ac:dyDescent="0.25">
      <c r="A4">
        <v>10295</v>
      </c>
      <c r="B4" s="8">
        <v>44534</v>
      </c>
      <c r="C4" s="8">
        <v>44536</v>
      </c>
    </row>
    <row r="5" spans="1:15" x14ac:dyDescent="0.25">
      <c r="A5">
        <v>10298</v>
      </c>
      <c r="B5" s="8">
        <v>44533</v>
      </c>
      <c r="C5" s="8">
        <v>44535</v>
      </c>
    </row>
    <row r="6" spans="1:15" x14ac:dyDescent="0.25">
      <c r="A6">
        <v>10339</v>
      </c>
      <c r="B6" s="8">
        <v>44529</v>
      </c>
      <c r="C6" s="8">
        <v>44535</v>
      </c>
    </row>
    <row r="7" spans="1:15" x14ac:dyDescent="0.25">
      <c r="A7">
        <v>10349</v>
      </c>
      <c r="B7" s="8">
        <v>44544</v>
      </c>
    </row>
    <row r="8" spans="1:15" x14ac:dyDescent="0.25">
      <c r="A8">
        <v>10354</v>
      </c>
      <c r="B8" s="8">
        <v>44533</v>
      </c>
    </row>
    <row r="9" spans="1:15" x14ac:dyDescent="0.25">
      <c r="A9">
        <v>10357</v>
      </c>
      <c r="B9" s="8">
        <v>44536</v>
      </c>
    </row>
    <row r="10" spans="1:15" x14ac:dyDescent="0.25">
      <c r="A10">
        <v>10370</v>
      </c>
      <c r="B10" s="8">
        <v>44533</v>
      </c>
      <c r="C10" s="8">
        <v>44536</v>
      </c>
    </row>
    <row r="11" spans="1:15" x14ac:dyDescent="0.25">
      <c r="A11">
        <v>10377</v>
      </c>
      <c r="B11" s="8">
        <v>44531</v>
      </c>
      <c r="C11" s="8">
        <v>44536</v>
      </c>
    </row>
    <row r="12" spans="1:15" x14ac:dyDescent="0.25">
      <c r="A12">
        <v>10378</v>
      </c>
      <c r="B12" s="8">
        <v>44536</v>
      </c>
    </row>
    <row r="13" spans="1:15" x14ac:dyDescent="0.25">
      <c r="A13">
        <v>10388</v>
      </c>
      <c r="B13" s="8">
        <v>44538</v>
      </c>
      <c r="C13" s="8">
        <v>44539</v>
      </c>
    </row>
    <row r="14" spans="1:15" x14ac:dyDescent="0.25">
      <c r="A14">
        <v>10395</v>
      </c>
      <c r="B14" s="8">
        <v>44538</v>
      </c>
      <c r="C14" s="8">
        <v>44540</v>
      </c>
    </row>
    <row r="15" spans="1:15" x14ac:dyDescent="0.25">
      <c r="A15">
        <v>10405</v>
      </c>
      <c r="B15" s="8">
        <v>44537</v>
      </c>
    </row>
    <row r="16" spans="1:15" x14ac:dyDescent="0.25">
      <c r="A16">
        <v>10414</v>
      </c>
      <c r="B16" s="8">
        <v>44540</v>
      </c>
    </row>
    <row r="17" spans="1:3" x14ac:dyDescent="0.25">
      <c r="A17">
        <v>10441</v>
      </c>
      <c r="B17" s="8">
        <v>44546</v>
      </c>
    </row>
    <row r="18" spans="1:3" x14ac:dyDescent="0.25">
      <c r="A18">
        <v>10010</v>
      </c>
      <c r="B18" s="8">
        <v>44526</v>
      </c>
      <c r="C18" s="8">
        <v>44528</v>
      </c>
    </row>
    <row r="19" spans="1:3" x14ac:dyDescent="0.25">
      <c r="A19">
        <v>10320</v>
      </c>
      <c r="B19" s="8" t="s">
        <v>47</v>
      </c>
    </row>
    <row r="20" spans="1:3" x14ac:dyDescent="0.25">
      <c r="A20">
        <v>10321</v>
      </c>
      <c r="B20" s="8">
        <v>44534</v>
      </c>
      <c r="C20" s="8">
        <v>44535</v>
      </c>
    </row>
    <row r="21" spans="1:3" x14ac:dyDescent="0.25">
      <c r="A21">
        <v>10369</v>
      </c>
      <c r="B21" s="8" t="s">
        <v>47</v>
      </c>
    </row>
    <row r="22" spans="1:3" x14ac:dyDescent="0.25">
      <c r="A22">
        <v>1025</v>
      </c>
      <c r="B22" s="8" t="s">
        <v>47</v>
      </c>
    </row>
    <row r="23" spans="1:3" x14ac:dyDescent="0.25">
      <c r="A23">
        <v>3037</v>
      </c>
      <c r="B23" s="8" t="s">
        <v>48</v>
      </c>
    </row>
    <row r="24" spans="1:3" x14ac:dyDescent="0.25">
      <c r="A24">
        <v>5038</v>
      </c>
      <c r="B24" s="8" t="s">
        <v>49</v>
      </c>
    </row>
    <row r="25" spans="1:3" x14ac:dyDescent="0.25">
      <c r="A25">
        <v>5056</v>
      </c>
      <c r="B25" s="8">
        <v>44536</v>
      </c>
    </row>
    <row r="26" spans="1:3" x14ac:dyDescent="0.25">
      <c r="A26">
        <v>8055</v>
      </c>
      <c r="B26" s="8" t="s">
        <v>47</v>
      </c>
    </row>
    <row r="27" spans="1:3" x14ac:dyDescent="0.25">
      <c r="A27">
        <v>8063</v>
      </c>
      <c r="B27" s="8" t="s">
        <v>47</v>
      </c>
    </row>
    <row r="28" spans="1:3" x14ac:dyDescent="0.25">
      <c r="A28">
        <v>8086</v>
      </c>
      <c r="B28" s="8" t="s">
        <v>47</v>
      </c>
    </row>
    <row r="29" spans="1:3" x14ac:dyDescent="0.25">
      <c r="A29">
        <v>8136</v>
      </c>
      <c r="B29" s="8" t="s">
        <v>50</v>
      </c>
    </row>
    <row r="30" spans="1:3" x14ac:dyDescent="0.25">
      <c r="A30">
        <v>8142</v>
      </c>
      <c r="B30" s="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0D39-6FF0-4E07-9066-3664F9B60FC1}">
  <dimension ref="A1:O572"/>
  <sheetViews>
    <sheetView tabSelected="1" zoomScale="115" zoomScaleNormal="115" workbookViewId="0">
      <selection activeCell="J8" sqref="J8"/>
    </sheetView>
  </sheetViews>
  <sheetFormatPr defaultRowHeight="15" x14ac:dyDescent="0.25"/>
  <cols>
    <col min="4" max="4" width="14.140625" style="3" customWidth="1"/>
    <col min="8" max="8" width="13.5703125" style="9" customWidth="1"/>
    <col min="12" max="13" width="12.85546875" style="2" bestFit="1" customWidth="1"/>
    <col min="14" max="14" width="12.140625" style="9" customWidth="1"/>
  </cols>
  <sheetData>
    <row r="1" spans="1:15" x14ac:dyDescent="0.25">
      <c r="A1" s="1" t="s">
        <v>9</v>
      </c>
      <c r="B1" s="9" t="s">
        <v>52</v>
      </c>
      <c r="C1" s="10" t="s">
        <v>53</v>
      </c>
      <c r="D1" s="5" t="s">
        <v>45</v>
      </c>
      <c r="E1" s="10" t="s">
        <v>54</v>
      </c>
      <c r="F1" s="10" t="s">
        <v>62</v>
      </c>
      <c r="G1" t="s">
        <v>63</v>
      </c>
      <c r="H1" s="5" t="s">
        <v>42</v>
      </c>
      <c r="I1" s="9" t="s">
        <v>56</v>
      </c>
      <c r="J1" s="9" t="s">
        <v>57</v>
      </c>
      <c r="K1" s="5" t="s">
        <v>43</v>
      </c>
      <c r="L1" s="7" t="s">
        <v>38</v>
      </c>
      <c r="M1" s="7" t="s">
        <v>39</v>
      </c>
      <c r="N1" s="9" t="s">
        <v>66</v>
      </c>
      <c r="O1" t="s">
        <v>69</v>
      </c>
    </row>
    <row r="2" spans="1:15" x14ac:dyDescent="0.25">
      <c r="A2" s="1">
        <v>1</v>
      </c>
      <c r="B2" s="9">
        <v>0</v>
      </c>
      <c r="C2" s="9">
        <v>1</v>
      </c>
      <c r="D2" s="3">
        <v>1</v>
      </c>
      <c r="E2" s="9">
        <v>3</v>
      </c>
      <c r="F2" s="9">
        <f>IF(E2=1,1,0)</f>
        <v>0</v>
      </c>
      <c r="G2">
        <v>1</v>
      </c>
      <c r="I2" s="9">
        <v>-43999</v>
      </c>
      <c r="J2" s="9">
        <v>-44526</v>
      </c>
      <c r="K2" s="9"/>
      <c r="L2" s="2">
        <v>44245</v>
      </c>
      <c r="M2" s="2">
        <v>44526</v>
      </c>
      <c r="N2" s="9">
        <f>IF(M2&lt;2,0,1)</f>
        <v>1</v>
      </c>
      <c r="O2">
        <v>0</v>
      </c>
    </row>
    <row r="3" spans="1:15" x14ac:dyDescent="0.25">
      <c r="A3" s="1">
        <v>1</v>
      </c>
      <c r="B3" s="9">
        <v>1</v>
      </c>
      <c r="C3" s="9">
        <v>1</v>
      </c>
      <c r="D3" s="3">
        <v>1</v>
      </c>
      <c r="E3" s="9">
        <v>2</v>
      </c>
      <c r="F3" s="9">
        <f t="shared" ref="F3:F66" si="0">IF(E3=1,1,0)</f>
        <v>0</v>
      </c>
      <c r="G3">
        <v>0</v>
      </c>
      <c r="H3" s="9">
        <v>876.51435000000004</v>
      </c>
      <c r="I3" s="9">
        <v>495</v>
      </c>
      <c r="J3" s="9">
        <v>249</v>
      </c>
      <c r="K3" s="9">
        <v>1</v>
      </c>
      <c r="L3" s="2">
        <v>44253</v>
      </c>
      <c r="N3" s="9">
        <f t="shared" ref="N3:N66" si="1">IF(M3&lt;2,0,1)</f>
        <v>0</v>
      </c>
      <c r="O3">
        <v>0</v>
      </c>
    </row>
    <row r="4" spans="1:15" x14ac:dyDescent="0.25">
      <c r="A4" s="1">
        <v>1</v>
      </c>
      <c r="B4" s="9">
        <v>1</v>
      </c>
      <c r="C4" s="9">
        <v>0</v>
      </c>
      <c r="D4" s="3">
        <v>1</v>
      </c>
      <c r="E4" s="9">
        <v>2</v>
      </c>
      <c r="F4" s="9">
        <f t="shared" si="0"/>
        <v>0</v>
      </c>
      <c r="G4">
        <v>0</v>
      </c>
      <c r="H4" s="9">
        <v>74.076759800000005</v>
      </c>
      <c r="I4" s="9">
        <v>44515</v>
      </c>
      <c r="J4" s="9">
        <v>265</v>
      </c>
      <c r="K4" s="9">
        <v>1</v>
      </c>
      <c r="L4" s="2">
        <v>44250</v>
      </c>
      <c r="N4" s="9">
        <f t="shared" si="1"/>
        <v>0</v>
      </c>
      <c r="O4">
        <v>0</v>
      </c>
    </row>
    <row r="5" spans="1:15" x14ac:dyDescent="0.25">
      <c r="A5" s="1">
        <v>2</v>
      </c>
      <c r="B5" s="9">
        <v>0</v>
      </c>
      <c r="C5" s="9">
        <v>0</v>
      </c>
      <c r="D5" s="3">
        <v>1</v>
      </c>
      <c r="E5" s="9">
        <v>2</v>
      </c>
      <c r="F5" s="9">
        <f t="shared" si="0"/>
        <v>0</v>
      </c>
      <c r="G5">
        <v>0</v>
      </c>
      <c r="H5" s="9">
        <v>4679.2489622000003</v>
      </c>
      <c r="I5" s="9">
        <v>44474</v>
      </c>
      <c r="J5" s="9">
        <v>221</v>
      </c>
      <c r="K5" s="9">
        <v>1</v>
      </c>
      <c r="L5" s="2">
        <v>44253</v>
      </c>
      <c r="N5" s="9">
        <f t="shared" si="1"/>
        <v>0</v>
      </c>
      <c r="O5">
        <v>0</v>
      </c>
    </row>
    <row r="6" spans="1:15" x14ac:dyDescent="0.25">
      <c r="A6" s="1">
        <v>1</v>
      </c>
      <c r="B6" s="9">
        <v>0</v>
      </c>
      <c r="C6" s="9">
        <v>1</v>
      </c>
      <c r="D6" s="3">
        <v>1</v>
      </c>
      <c r="E6" s="9">
        <v>3</v>
      </c>
      <c r="F6" s="9">
        <f t="shared" si="0"/>
        <v>0</v>
      </c>
      <c r="G6">
        <v>1</v>
      </c>
      <c r="I6" s="9">
        <v>-44253</v>
      </c>
      <c r="J6" s="9">
        <v>-44533</v>
      </c>
      <c r="K6" s="9"/>
      <c r="L6" s="2">
        <v>44249</v>
      </c>
      <c r="M6" s="2">
        <v>44533</v>
      </c>
      <c r="N6" s="9">
        <f t="shared" si="1"/>
        <v>1</v>
      </c>
      <c r="O6">
        <v>0</v>
      </c>
    </row>
    <row r="7" spans="1:15" x14ac:dyDescent="0.25">
      <c r="A7" s="1">
        <v>1</v>
      </c>
      <c r="B7" s="9">
        <v>0</v>
      </c>
      <c r="C7" s="9">
        <v>0</v>
      </c>
      <c r="D7" s="3">
        <v>1</v>
      </c>
      <c r="E7" s="9">
        <v>3</v>
      </c>
      <c r="F7" s="9">
        <f t="shared" si="0"/>
        <v>0</v>
      </c>
      <c r="G7">
        <v>1</v>
      </c>
      <c r="I7" s="9">
        <v>0</v>
      </c>
      <c r="J7" s="9">
        <v>-44527</v>
      </c>
      <c r="K7" s="9"/>
      <c r="L7" s="2">
        <v>44245</v>
      </c>
      <c r="M7" s="2">
        <v>44527</v>
      </c>
      <c r="N7" s="9">
        <f t="shared" si="1"/>
        <v>1</v>
      </c>
      <c r="O7">
        <v>0</v>
      </c>
    </row>
    <row r="8" spans="1:15" x14ac:dyDescent="0.25">
      <c r="A8" s="1">
        <v>2</v>
      </c>
      <c r="B8" s="9">
        <v>0</v>
      </c>
      <c r="C8" s="9">
        <v>1</v>
      </c>
      <c r="D8" s="3">
        <v>1</v>
      </c>
      <c r="E8" s="9">
        <v>2</v>
      </c>
      <c r="F8" s="9">
        <f t="shared" si="0"/>
        <v>0</v>
      </c>
      <c r="G8">
        <v>0</v>
      </c>
      <c r="H8" s="9">
        <v>1144.2716789999999</v>
      </c>
      <c r="I8" s="9">
        <v>-44019</v>
      </c>
      <c r="J8" s="9">
        <v>-44244</v>
      </c>
      <c r="K8" s="9">
        <v>1</v>
      </c>
      <c r="L8" s="2">
        <v>44244</v>
      </c>
      <c r="N8" s="9">
        <f t="shared" si="1"/>
        <v>0</v>
      </c>
      <c r="O8">
        <v>0</v>
      </c>
    </row>
    <row r="9" spans="1:15" x14ac:dyDescent="0.25">
      <c r="A9" s="1">
        <v>2</v>
      </c>
      <c r="B9" s="9">
        <v>0</v>
      </c>
      <c r="C9" s="9">
        <v>1</v>
      </c>
      <c r="D9" s="3">
        <v>1</v>
      </c>
      <c r="E9" s="9">
        <v>2</v>
      </c>
      <c r="F9" s="9">
        <f t="shared" si="0"/>
        <v>0</v>
      </c>
      <c r="G9">
        <v>0</v>
      </c>
      <c r="H9" s="9">
        <v>7767.7143655</v>
      </c>
      <c r="I9" s="9">
        <v>544</v>
      </c>
      <c r="J9" s="9">
        <v>299</v>
      </c>
      <c r="K9" s="9">
        <v>2</v>
      </c>
      <c r="L9" s="2">
        <v>44251</v>
      </c>
      <c r="N9" s="9">
        <f t="shared" si="1"/>
        <v>0</v>
      </c>
      <c r="O9">
        <v>0</v>
      </c>
    </row>
    <row r="10" spans="1:15" x14ac:dyDescent="0.25">
      <c r="A10" s="1">
        <v>1</v>
      </c>
      <c r="B10" s="9">
        <v>1</v>
      </c>
      <c r="C10" s="9">
        <v>0</v>
      </c>
      <c r="D10" s="3">
        <v>1</v>
      </c>
      <c r="E10" s="9">
        <v>2</v>
      </c>
      <c r="F10" s="9">
        <f t="shared" si="0"/>
        <v>0</v>
      </c>
      <c r="G10">
        <v>0</v>
      </c>
      <c r="H10" s="9">
        <v>259.54578500000002</v>
      </c>
      <c r="I10" s="9">
        <v>44529</v>
      </c>
      <c r="J10" s="9">
        <v>277</v>
      </c>
      <c r="K10" s="9">
        <v>2</v>
      </c>
      <c r="L10" s="2">
        <v>44252</v>
      </c>
      <c r="N10" s="9">
        <f t="shared" si="1"/>
        <v>0</v>
      </c>
      <c r="O10">
        <v>0</v>
      </c>
    </row>
    <row r="11" spans="1:15" x14ac:dyDescent="0.25">
      <c r="A11" s="1">
        <v>1</v>
      </c>
      <c r="B11" s="9">
        <v>1</v>
      </c>
      <c r="C11" s="9">
        <v>0</v>
      </c>
      <c r="D11" s="3">
        <v>1</v>
      </c>
      <c r="E11" s="9">
        <v>2</v>
      </c>
      <c r="F11" s="9">
        <f t="shared" si="0"/>
        <v>0</v>
      </c>
      <c r="G11">
        <v>0</v>
      </c>
      <c r="H11" s="9">
        <v>293.38369319999998</v>
      </c>
      <c r="I11" s="9">
        <v>44529</v>
      </c>
      <c r="J11" s="9">
        <v>285</v>
      </c>
      <c r="K11" s="9">
        <v>1</v>
      </c>
      <c r="L11" s="2">
        <v>44244</v>
      </c>
      <c r="N11" s="9">
        <f t="shared" si="1"/>
        <v>0</v>
      </c>
      <c r="O11">
        <v>0</v>
      </c>
    </row>
    <row r="12" spans="1:15" x14ac:dyDescent="0.25">
      <c r="A12" s="1">
        <v>1</v>
      </c>
      <c r="B12" s="9">
        <v>1</v>
      </c>
      <c r="C12" s="9">
        <v>0</v>
      </c>
      <c r="D12" s="3">
        <v>1</v>
      </c>
      <c r="E12" s="9">
        <v>2</v>
      </c>
      <c r="F12" s="9">
        <f t="shared" si="0"/>
        <v>0</v>
      </c>
      <c r="G12">
        <v>0</v>
      </c>
      <c r="H12" s="9">
        <v>819.78424870000003</v>
      </c>
      <c r="I12" s="9">
        <v>44533</v>
      </c>
      <c r="J12" s="9">
        <v>288</v>
      </c>
      <c r="K12" s="9">
        <v>1</v>
      </c>
      <c r="L12" s="2">
        <v>44245</v>
      </c>
      <c r="N12" s="9">
        <f t="shared" si="1"/>
        <v>0</v>
      </c>
      <c r="O12">
        <v>0</v>
      </c>
    </row>
    <row r="13" spans="1:15" x14ac:dyDescent="0.25">
      <c r="A13" s="1">
        <v>1</v>
      </c>
      <c r="B13" s="9">
        <v>1</v>
      </c>
      <c r="C13" s="9">
        <v>1</v>
      </c>
      <c r="D13" s="3">
        <v>1</v>
      </c>
      <c r="E13" s="9">
        <v>2</v>
      </c>
      <c r="F13" s="9">
        <f t="shared" si="0"/>
        <v>0</v>
      </c>
      <c r="G13">
        <v>0</v>
      </c>
      <c r="H13" s="9">
        <v>74.509077199999993</v>
      </c>
      <c r="I13" s="9">
        <v>469</v>
      </c>
      <c r="J13" s="9">
        <v>221</v>
      </c>
      <c r="K13" s="9">
        <v>1</v>
      </c>
      <c r="L13" s="2">
        <v>44249</v>
      </c>
      <c r="N13" s="9">
        <f t="shared" si="1"/>
        <v>0</v>
      </c>
      <c r="O13">
        <v>0</v>
      </c>
    </row>
    <row r="14" spans="1:15" x14ac:dyDescent="0.25">
      <c r="A14" s="1">
        <v>1</v>
      </c>
      <c r="B14" s="9">
        <v>0</v>
      </c>
      <c r="C14" s="9">
        <v>1</v>
      </c>
      <c r="D14" s="3">
        <v>1</v>
      </c>
      <c r="E14" s="9">
        <v>3</v>
      </c>
      <c r="F14" s="9">
        <f t="shared" si="0"/>
        <v>0</v>
      </c>
      <c r="G14">
        <v>1</v>
      </c>
      <c r="I14" s="9">
        <v>-44006</v>
      </c>
      <c r="J14" s="9">
        <v>-44518</v>
      </c>
      <c r="K14" s="9"/>
      <c r="L14" s="2">
        <v>44251</v>
      </c>
      <c r="M14" s="2">
        <v>44518</v>
      </c>
      <c r="N14" s="9">
        <f t="shared" si="1"/>
        <v>1</v>
      </c>
      <c r="O14">
        <v>0</v>
      </c>
    </row>
    <row r="15" spans="1:15" x14ac:dyDescent="0.25">
      <c r="A15" s="1">
        <v>2</v>
      </c>
      <c r="B15" s="9">
        <v>0</v>
      </c>
      <c r="C15" s="9">
        <v>0</v>
      </c>
      <c r="D15" s="3">
        <v>1</v>
      </c>
      <c r="E15" s="9">
        <v>2</v>
      </c>
      <c r="F15" s="9">
        <f t="shared" si="0"/>
        <v>0</v>
      </c>
      <c r="G15">
        <v>0</v>
      </c>
      <c r="H15" s="9">
        <v>2599.3039349999999</v>
      </c>
      <c r="I15" s="9">
        <v>44515</v>
      </c>
      <c r="J15" s="9">
        <v>269</v>
      </c>
      <c r="K15" s="9">
        <v>1</v>
      </c>
      <c r="L15" s="2">
        <v>44246</v>
      </c>
      <c r="N15" s="9">
        <f t="shared" si="1"/>
        <v>0</v>
      </c>
      <c r="O15">
        <v>0</v>
      </c>
    </row>
    <row r="16" spans="1:15" x14ac:dyDescent="0.25">
      <c r="A16" s="1">
        <v>2</v>
      </c>
      <c r="B16" s="9">
        <v>0</v>
      </c>
      <c r="C16" s="9">
        <v>1</v>
      </c>
      <c r="D16" s="3">
        <v>1</v>
      </c>
      <c r="E16" s="9">
        <v>2</v>
      </c>
      <c r="F16" s="9">
        <f t="shared" si="0"/>
        <v>0</v>
      </c>
      <c r="G16">
        <v>0</v>
      </c>
      <c r="H16" s="9">
        <v>1680.2485216</v>
      </c>
      <c r="I16" s="9">
        <v>-44007</v>
      </c>
      <c r="J16" s="9">
        <v>-44245</v>
      </c>
      <c r="K16" s="9">
        <v>1</v>
      </c>
      <c r="L16" s="2">
        <v>44245</v>
      </c>
      <c r="N16" s="9">
        <f t="shared" si="1"/>
        <v>0</v>
      </c>
      <c r="O16">
        <v>0</v>
      </c>
    </row>
    <row r="17" spans="1:15" x14ac:dyDescent="0.25">
      <c r="A17" s="1">
        <v>2</v>
      </c>
      <c r="B17" s="9">
        <v>0</v>
      </c>
      <c r="C17" s="9">
        <v>1</v>
      </c>
      <c r="D17" s="3">
        <v>1</v>
      </c>
      <c r="E17" s="9">
        <v>3</v>
      </c>
      <c r="F17" s="9">
        <f t="shared" si="0"/>
        <v>0</v>
      </c>
      <c r="G17">
        <v>1</v>
      </c>
      <c r="H17" s="9">
        <v>8374.5388555000009</v>
      </c>
      <c r="I17" s="9">
        <v>-44440</v>
      </c>
      <c r="J17" s="9">
        <v>-44512</v>
      </c>
      <c r="K17" s="9">
        <v>2</v>
      </c>
      <c r="L17" s="2">
        <v>44251</v>
      </c>
      <c r="M17" s="2">
        <v>44512</v>
      </c>
      <c r="N17" s="9">
        <f t="shared" si="1"/>
        <v>1</v>
      </c>
      <c r="O17">
        <v>0</v>
      </c>
    </row>
    <row r="18" spans="1:15" x14ac:dyDescent="0.25">
      <c r="A18" s="1">
        <v>2</v>
      </c>
      <c r="B18" s="9">
        <v>1</v>
      </c>
      <c r="C18" s="9">
        <v>1</v>
      </c>
      <c r="D18" s="3">
        <v>1</v>
      </c>
      <c r="E18" s="9">
        <v>2</v>
      </c>
      <c r="F18" s="9">
        <f t="shared" si="0"/>
        <v>0</v>
      </c>
      <c r="G18">
        <v>0</v>
      </c>
      <c r="H18" s="9">
        <v>586.90069649999998</v>
      </c>
      <c r="I18" s="9">
        <v>469</v>
      </c>
      <c r="J18" s="9">
        <v>255</v>
      </c>
      <c r="K18" s="9">
        <v>1</v>
      </c>
      <c r="L18" s="2">
        <v>44250</v>
      </c>
      <c r="N18" s="9">
        <f t="shared" si="1"/>
        <v>0</v>
      </c>
      <c r="O18">
        <v>0</v>
      </c>
    </row>
    <row r="19" spans="1:15" x14ac:dyDescent="0.25">
      <c r="A19" s="1">
        <v>2</v>
      </c>
      <c r="B19" s="9">
        <v>0</v>
      </c>
      <c r="C19" s="9">
        <v>1</v>
      </c>
      <c r="D19" s="3">
        <v>1</v>
      </c>
      <c r="E19" s="9">
        <v>3</v>
      </c>
      <c r="F19" s="9">
        <f t="shared" si="0"/>
        <v>0</v>
      </c>
      <c r="G19">
        <v>1</v>
      </c>
      <c r="I19" s="9">
        <v>-44011</v>
      </c>
      <c r="J19" s="9">
        <v>-44519</v>
      </c>
      <c r="K19" s="9"/>
      <c r="L19" s="2">
        <v>44251</v>
      </c>
      <c r="M19" s="2">
        <v>44519</v>
      </c>
      <c r="N19" s="9">
        <f t="shared" si="1"/>
        <v>1</v>
      </c>
      <c r="O19">
        <v>0</v>
      </c>
    </row>
    <row r="20" spans="1:15" x14ac:dyDescent="0.25">
      <c r="A20" s="1">
        <v>2</v>
      </c>
      <c r="B20" s="9">
        <v>0</v>
      </c>
      <c r="C20" s="9">
        <v>1</v>
      </c>
      <c r="D20" s="3">
        <v>1</v>
      </c>
      <c r="E20" s="9">
        <v>3</v>
      </c>
      <c r="F20" s="9">
        <f t="shared" si="0"/>
        <v>0</v>
      </c>
      <c r="G20">
        <v>1</v>
      </c>
      <c r="I20" s="9">
        <v>-44036</v>
      </c>
      <c r="J20" s="9">
        <v>-44519</v>
      </c>
      <c r="K20" s="9"/>
      <c r="L20" s="2">
        <v>44249</v>
      </c>
      <c r="M20" s="2">
        <v>44519</v>
      </c>
      <c r="N20" s="9">
        <f t="shared" si="1"/>
        <v>1</v>
      </c>
      <c r="O20">
        <v>0</v>
      </c>
    </row>
    <row r="21" spans="1:15" x14ac:dyDescent="0.25">
      <c r="A21" s="1">
        <v>2</v>
      </c>
      <c r="B21" s="9">
        <v>0</v>
      </c>
      <c r="C21" s="9">
        <v>1</v>
      </c>
      <c r="D21" s="3">
        <v>1</v>
      </c>
      <c r="E21" s="9">
        <v>3</v>
      </c>
      <c r="F21" s="9">
        <f t="shared" si="0"/>
        <v>0</v>
      </c>
      <c r="G21">
        <v>1</v>
      </c>
      <c r="I21" s="9">
        <v>-44306</v>
      </c>
      <c r="J21" s="9">
        <v>-44514</v>
      </c>
      <c r="K21" s="9"/>
      <c r="L21" s="2">
        <v>44244</v>
      </c>
      <c r="M21" s="2">
        <v>44514</v>
      </c>
      <c r="N21" s="9">
        <f t="shared" si="1"/>
        <v>1</v>
      </c>
      <c r="O21">
        <v>0</v>
      </c>
    </row>
    <row r="22" spans="1:15" x14ac:dyDescent="0.25">
      <c r="A22" s="1">
        <v>2</v>
      </c>
      <c r="B22" s="9">
        <v>0</v>
      </c>
      <c r="C22" s="9">
        <v>1</v>
      </c>
      <c r="D22" s="3">
        <v>1</v>
      </c>
      <c r="E22" s="9">
        <v>2</v>
      </c>
      <c r="F22" s="9">
        <f t="shared" si="0"/>
        <v>0</v>
      </c>
      <c r="G22">
        <v>1</v>
      </c>
      <c r="H22" s="9">
        <v>330.87187460000001</v>
      </c>
      <c r="I22" s="9">
        <v>182</v>
      </c>
      <c r="J22" s="9">
        <v>-40</v>
      </c>
      <c r="K22" s="9">
        <v>1</v>
      </c>
      <c r="L22" s="2">
        <v>44245</v>
      </c>
      <c r="M22" s="2">
        <v>44531</v>
      </c>
      <c r="N22" s="9">
        <f t="shared" si="1"/>
        <v>1</v>
      </c>
      <c r="O22">
        <v>0</v>
      </c>
    </row>
    <row r="23" spans="1:15" x14ac:dyDescent="0.25">
      <c r="A23" s="1">
        <v>1</v>
      </c>
      <c r="B23" s="9">
        <v>0</v>
      </c>
      <c r="C23" s="9">
        <v>1</v>
      </c>
      <c r="D23" s="3">
        <v>1</v>
      </c>
      <c r="E23" s="9">
        <v>3</v>
      </c>
      <c r="F23" s="9">
        <f t="shared" si="0"/>
        <v>0</v>
      </c>
      <c r="G23">
        <v>1</v>
      </c>
      <c r="I23" s="9">
        <v>-44015</v>
      </c>
      <c r="J23" s="9">
        <v>-44529</v>
      </c>
      <c r="K23" s="9"/>
      <c r="L23" s="2">
        <v>44245</v>
      </c>
      <c r="M23" s="2">
        <v>44529</v>
      </c>
      <c r="N23" s="9">
        <f t="shared" si="1"/>
        <v>1</v>
      </c>
      <c r="O23">
        <v>0</v>
      </c>
    </row>
    <row r="24" spans="1:15" x14ac:dyDescent="0.25">
      <c r="A24" s="1">
        <v>1</v>
      </c>
      <c r="B24" s="9">
        <v>1</v>
      </c>
      <c r="C24" s="9">
        <v>1</v>
      </c>
      <c r="D24" s="3">
        <v>1</v>
      </c>
      <c r="E24" s="9">
        <v>3</v>
      </c>
      <c r="F24" s="9">
        <f t="shared" si="0"/>
        <v>0</v>
      </c>
      <c r="G24">
        <v>1</v>
      </c>
      <c r="I24" s="9">
        <v>-44007</v>
      </c>
      <c r="J24" s="9">
        <v>-44529</v>
      </c>
      <c r="K24" s="9"/>
      <c r="L24" s="2">
        <v>44245</v>
      </c>
      <c r="M24" s="2">
        <v>44529</v>
      </c>
      <c r="N24" s="9">
        <f t="shared" si="1"/>
        <v>1</v>
      </c>
      <c r="O24">
        <v>0</v>
      </c>
    </row>
    <row r="25" spans="1:15" x14ac:dyDescent="0.25">
      <c r="A25" s="1">
        <v>2</v>
      </c>
      <c r="B25" s="9">
        <v>0</v>
      </c>
      <c r="C25" s="9">
        <v>1</v>
      </c>
      <c r="D25" s="3">
        <v>1</v>
      </c>
      <c r="E25" s="9">
        <v>2</v>
      </c>
      <c r="F25" s="9">
        <f t="shared" si="0"/>
        <v>0</v>
      </c>
      <c r="G25">
        <v>0</v>
      </c>
      <c r="H25" s="9">
        <v>1317.4085161</v>
      </c>
      <c r="I25" s="9">
        <v>472</v>
      </c>
      <c r="J25" s="9">
        <v>242</v>
      </c>
      <c r="K25" s="9">
        <v>1</v>
      </c>
      <c r="L25" s="2">
        <v>44249</v>
      </c>
      <c r="N25" s="9">
        <f t="shared" si="1"/>
        <v>0</v>
      </c>
      <c r="O25">
        <v>0</v>
      </c>
    </row>
    <row r="26" spans="1:15" x14ac:dyDescent="0.25">
      <c r="A26" s="1">
        <v>1</v>
      </c>
      <c r="B26" s="9">
        <v>0</v>
      </c>
      <c r="C26" s="9">
        <v>1</v>
      </c>
      <c r="D26" s="3">
        <v>1</v>
      </c>
      <c r="E26" s="9">
        <v>2</v>
      </c>
      <c r="F26" s="9">
        <f t="shared" si="0"/>
        <v>0</v>
      </c>
      <c r="G26">
        <v>0</v>
      </c>
      <c r="H26" s="9">
        <v>459.89911740000002</v>
      </c>
      <c r="I26" s="9">
        <v>515</v>
      </c>
      <c r="J26" s="9">
        <v>274</v>
      </c>
      <c r="K26" s="9">
        <v>1</v>
      </c>
      <c r="L26" s="2">
        <v>44249</v>
      </c>
      <c r="N26" s="9">
        <f t="shared" si="1"/>
        <v>0</v>
      </c>
      <c r="O26">
        <v>0</v>
      </c>
    </row>
    <row r="27" spans="1:15" x14ac:dyDescent="0.25">
      <c r="A27" s="1">
        <v>2</v>
      </c>
      <c r="B27" s="9">
        <v>0</v>
      </c>
      <c r="C27" s="9">
        <v>1</v>
      </c>
      <c r="D27" s="3">
        <v>1</v>
      </c>
      <c r="E27" s="9">
        <v>2</v>
      </c>
      <c r="F27" s="9">
        <f t="shared" si="0"/>
        <v>0</v>
      </c>
      <c r="G27">
        <v>0</v>
      </c>
      <c r="H27" s="9">
        <v>1289.0388066</v>
      </c>
      <c r="I27" s="9">
        <v>251</v>
      </c>
      <c r="J27" s="9">
        <v>182</v>
      </c>
      <c r="K27" s="9">
        <v>1</v>
      </c>
      <c r="L27" s="2">
        <v>44279</v>
      </c>
      <c r="N27" s="9">
        <f t="shared" si="1"/>
        <v>0</v>
      </c>
      <c r="O27">
        <v>0</v>
      </c>
    </row>
    <row r="28" spans="1:15" x14ac:dyDescent="0.25">
      <c r="A28" s="1">
        <v>2</v>
      </c>
      <c r="B28" s="9">
        <v>0</v>
      </c>
      <c r="C28" s="9">
        <v>1</v>
      </c>
      <c r="D28" s="3">
        <v>1</v>
      </c>
      <c r="E28" s="9">
        <v>2</v>
      </c>
      <c r="F28" s="9">
        <f t="shared" si="0"/>
        <v>0</v>
      </c>
      <c r="G28">
        <v>0</v>
      </c>
      <c r="H28" s="9">
        <v>3831.0234974999998</v>
      </c>
      <c r="I28" s="9">
        <v>497</v>
      </c>
      <c r="J28" s="9">
        <v>232</v>
      </c>
      <c r="K28" s="9">
        <v>1</v>
      </c>
      <c r="L28" s="2">
        <v>44265</v>
      </c>
      <c r="N28" s="9">
        <f t="shared" si="1"/>
        <v>0</v>
      </c>
      <c r="O28">
        <v>0</v>
      </c>
    </row>
    <row r="29" spans="1:15" x14ac:dyDescent="0.25">
      <c r="A29" s="1">
        <v>1</v>
      </c>
      <c r="B29" s="9">
        <v>1</v>
      </c>
      <c r="C29" s="9">
        <v>1</v>
      </c>
      <c r="D29" s="3">
        <v>1</v>
      </c>
      <c r="E29" s="9">
        <v>2</v>
      </c>
      <c r="F29" s="9">
        <f t="shared" si="0"/>
        <v>0</v>
      </c>
      <c r="G29">
        <v>0</v>
      </c>
      <c r="H29" s="9">
        <v>2260.5015871999999</v>
      </c>
      <c r="I29" s="9">
        <v>496</v>
      </c>
      <c r="J29" s="9">
        <v>237</v>
      </c>
      <c r="K29" s="9">
        <v>1</v>
      </c>
      <c r="L29" s="2">
        <v>44272</v>
      </c>
      <c r="N29" s="9">
        <f t="shared" si="1"/>
        <v>0</v>
      </c>
      <c r="O29">
        <v>0</v>
      </c>
    </row>
    <row r="30" spans="1:15" x14ac:dyDescent="0.25">
      <c r="A30" s="1">
        <v>2</v>
      </c>
      <c r="B30" s="9">
        <v>0</v>
      </c>
      <c r="C30" s="9">
        <v>0</v>
      </c>
      <c r="D30" s="3">
        <v>1</v>
      </c>
      <c r="E30" s="9">
        <v>2</v>
      </c>
      <c r="F30" s="9">
        <f t="shared" si="0"/>
        <v>0</v>
      </c>
      <c r="G30">
        <v>0</v>
      </c>
      <c r="H30" s="9">
        <v>0</v>
      </c>
      <c r="I30" s="9">
        <v>44540</v>
      </c>
      <c r="J30" s="9">
        <v>291</v>
      </c>
      <c r="K30" s="9">
        <v>1</v>
      </c>
      <c r="L30" s="2">
        <v>44249</v>
      </c>
      <c r="N30" s="9">
        <f t="shared" si="1"/>
        <v>0</v>
      </c>
      <c r="O30">
        <v>0</v>
      </c>
    </row>
    <row r="31" spans="1:15" x14ac:dyDescent="0.25">
      <c r="A31" s="1">
        <v>1</v>
      </c>
      <c r="B31" s="9">
        <v>1</v>
      </c>
      <c r="C31" s="9">
        <v>1</v>
      </c>
      <c r="D31" s="3">
        <v>1</v>
      </c>
      <c r="E31" s="9">
        <v>3</v>
      </c>
      <c r="F31" s="9">
        <f t="shared" si="0"/>
        <v>0</v>
      </c>
      <c r="G31">
        <v>1</v>
      </c>
      <c r="I31" s="9">
        <v>-44008</v>
      </c>
      <c r="J31" s="9">
        <v>-44536</v>
      </c>
      <c r="K31" s="9"/>
      <c r="L31" s="2">
        <v>44249</v>
      </c>
      <c r="M31" s="2">
        <v>44536</v>
      </c>
      <c r="N31" s="9">
        <f t="shared" si="1"/>
        <v>1</v>
      </c>
      <c r="O31">
        <v>0</v>
      </c>
    </row>
    <row r="32" spans="1:15" x14ac:dyDescent="0.25">
      <c r="A32" s="1">
        <v>1</v>
      </c>
      <c r="B32" s="9">
        <v>0</v>
      </c>
      <c r="C32" s="9">
        <v>1</v>
      </c>
      <c r="D32" s="3">
        <v>1</v>
      </c>
      <c r="E32" s="9">
        <v>2</v>
      </c>
      <c r="F32" s="9">
        <f t="shared" si="0"/>
        <v>0</v>
      </c>
      <c r="G32">
        <v>0</v>
      </c>
      <c r="H32" s="9">
        <v>902.12486630000001</v>
      </c>
      <c r="I32" s="9">
        <v>505</v>
      </c>
      <c r="J32" s="9">
        <v>250</v>
      </c>
      <c r="K32" s="9">
        <v>2</v>
      </c>
      <c r="L32" s="2">
        <v>44281</v>
      </c>
      <c r="N32" s="9">
        <f t="shared" si="1"/>
        <v>0</v>
      </c>
      <c r="O32">
        <v>0</v>
      </c>
    </row>
    <row r="33" spans="1:15" x14ac:dyDescent="0.25">
      <c r="A33" s="1">
        <v>2</v>
      </c>
      <c r="B33" s="9">
        <v>0</v>
      </c>
      <c r="C33" s="9">
        <v>1</v>
      </c>
      <c r="D33" s="3">
        <v>1</v>
      </c>
      <c r="E33" s="9">
        <v>2</v>
      </c>
      <c r="F33" s="9">
        <f t="shared" si="0"/>
        <v>0</v>
      </c>
      <c r="G33">
        <v>0</v>
      </c>
      <c r="H33" s="9">
        <v>618.08357669999998</v>
      </c>
      <c r="I33" s="9">
        <v>447</v>
      </c>
      <c r="J33" s="9">
        <v>203</v>
      </c>
      <c r="K33" s="9">
        <v>1</v>
      </c>
      <c r="L33" s="2">
        <v>44249</v>
      </c>
      <c r="N33" s="9">
        <f t="shared" si="1"/>
        <v>0</v>
      </c>
      <c r="O33">
        <v>0</v>
      </c>
    </row>
    <row r="34" spans="1:15" x14ac:dyDescent="0.25">
      <c r="A34" s="1">
        <v>2</v>
      </c>
      <c r="B34" s="9">
        <v>0</v>
      </c>
      <c r="C34" s="9">
        <v>1</v>
      </c>
      <c r="D34" s="3">
        <v>1</v>
      </c>
      <c r="E34" s="9">
        <v>2</v>
      </c>
      <c r="F34" s="9">
        <f t="shared" si="0"/>
        <v>0</v>
      </c>
      <c r="G34">
        <v>0</v>
      </c>
      <c r="H34" s="9">
        <v>5280.9083268000004</v>
      </c>
      <c r="I34" s="9">
        <v>478</v>
      </c>
      <c r="J34" s="9">
        <v>234</v>
      </c>
      <c r="K34" s="9">
        <v>1</v>
      </c>
      <c r="L34" s="2">
        <v>44249</v>
      </c>
      <c r="N34" s="9">
        <f t="shared" si="1"/>
        <v>0</v>
      </c>
      <c r="O34">
        <v>0</v>
      </c>
    </row>
    <row r="35" spans="1:15" x14ac:dyDescent="0.25">
      <c r="A35" s="1">
        <v>2</v>
      </c>
      <c r="B35" s="9">
        <v>0</v>
      </c>
      <c r="C35" s="9">
        <v>0</v>
      </c>
      <c r="D35" s="3">
        <v>0</v>
      </c>
      <c r="E35" s="9">
        <v>3</v>
      </c>
      <c r="F35" s="9">
        <f t="shared" si="0"/>
        <v>0</v>
      </c>
      <c r="G35">
        <v>0</v>
      </c>
      <c r="H35" s="9">
        <v>816.59595539999998</v>
      </c>
      <c r="I35" s="9">
        <v>44480</v>
      </c>
      <c r="J35" s="9">
        <v>44480</v>
      </c>
      <c r="K35" s="9">
        <v>1</v>
      </c>
      <c r="N35" s="9">
        <f t="shared" si="1"/>
        <v>0</v>
      </c>
      <c r="O35">
        <v>0</v>
      </c>
    </row>
    <row r="36" spans="1:15" x14ac:dyDescent="0.25">
      <c r="A36" s="1">
        <v>2</v>
      </c>
      <c r="B36" s="9">
        <v>1</v>
      </c>
      <c r="C36" s="9">
        <v>1</v>
      </c>
      <c r="D36" s="3">
        <v>1</v>
      </c>
      <c r="E36" s="9">
        <v>2</v>
      </c>
      <c r="F36" s="9">
        <f t="shared" si="0"/>
        <v>0</v>
      </c>
      <c r="G36">
        <v>0</v>
      </c>
      <c r="H36" s="9">
        <v>1299.7793982000001</v>
      </c>
      <c r="I36" s="9">
        <v>524</v>
      </c>
      <c r="J36" s="9">
        <v>229</v>
      </c>
      <c r="K36" s="9">
        <v>2</v>
      </c>
      <c r="L36" s="2">
        <v>44310</v>
      </c>
      <c r="N36" s="9">
        <f t="shared" si="1"/>
        <v>0</v>
      </c>
      <c r="O36">
        <v>0</v>
      </c>
    </row>
    <row r="37" spans="1:15" x14ac:dyDescent="0.25">
      <c r="A37" s="1">
        <v>2</v>
      </c>
      <c r="B37" s="9">
        <v>0</v>
      </c>
      <c r="C37" s="9">
        <v>1</v>
      </c>
      <c r="D37" s="3">
        <v>1</v>
      </c>
      <c r="E37" s="9">
        <v>3</v>
      </c>
      <c r="F37" s="9">
        <f t="shared" si="0"/>
        <v>0</v>
      </c>
      <c r="G37">
        <v>1</v>
      </c>
      <c r="I37" s="9">
        <v>-44013</v>
      </c>
      <c r="J37" s="9">
        <v>-44516</v>
      </c>
      <c r="K37" s="9"/>
      <c r="L37" s="2">
        <v>44251</v>
      </c>
      <c r="M37" s="2">
        <v>44516</v>
      </c>
      <c r="N37" s="9">
        <f t="shared" si="1"/>
        <v>1</v>
      </c>
      <c r="O37">
        <v>0</v>
      </c>
    </row>
    <row r="38" spans="1:15" x14ac:dyDescent="0.25">
      <c r="A38" s="1">
        <v>2</v>
      </c>
      <c r="B38" s="9">
        <v>0</v>
      </c>
      <c r="C38" s="9">
        <v>0</v>
      </c>
      <c r="D38" s="3">
        <v>1</v>
      </c>
      <c r="E38" s="9">
        <v>2</v>
      </c>
      <c r="F38" s="9">
        <f t="shared" si="0"/>
        <v>0</v>
      </c>
      <c r="G38">
        <v>0</v>
      </c>
      <c r="H38" s="9">
        <v>2387.5171270999999</v>
      </c>
      <c r="I38" s="9">
        <v>44502</v>
      </c>
      <c r="J38" s="9">
        <v>251</v>
      </c>
      <c r="K38" s="9">
        <v>1</v>
      </c>
      <c r="L38" s="2">
        <v>44251</v>
      </c>
      <c r="N38" s="9">
        <f t="shared" si="1"/>
        <v>0</v>
      </c>
      <c r="O38">
        <v>0</v>
      </c>
    </row>
    <row r="39" spans="1:15" x14ac:dyDescent="0.25">
      <c r="A39" s="1">
        <v>2</v>
      </c>
      <c r="B39" s="9">
        <v>0</v>
      </c>
      <c r="C39" s="9">
        <v>0</v>
      </c>
      <c r="D39" s="3">
        <v>1</v>
      </c>
      <c r="E39" s="9">
        <v>2</v>
      </c>
      <c r="F39" s="9">
        <f t="shared" si="0"/>
        <v>0</v>
      </c>
      <c r="G39">
        <v>1</v>
      </c>
      <c r="H39" s="9">
        <v>82.456237599999994</v>
      </c>
      <c r="I39" s="9">
        <v>44515</v>
      </c>
      <c r="J39" s="9">
        <v>-11</v>
      </c>
      <c r="K39" s="9">
        <v>1</v>
      </c>
      <c r="L39" s="2">
        <v>44245</v>
      </c>
      <c r="M39" s="2">
        <v>44526</v>
      </c>
      <c r="N39" s="9">
        <f t="shared" si="1"/>
        <v>1</v>
      </c>
      <c r="O39">
        <v>0</v>
      </c>
    </row>
    <row r="40" spans="1:15" x14ac:dyDescent="0.25">
      <c r="A40" s="1">
        <v>1</v>
      </c>
      <c r="B40" s="9">
        <v>0</v>
      </c>
      <c r="C40" s="9">
        <v>1</v>
      </c>
      <c r="D40" s="3">
        <v>1</v>
      </c>
      <c r="E40" s="9">
        <v>2</v>
      </c>
      <c r="F40" s="9">
        <f t="shared" si="0"/>
        <v>0</v>
      </c>
      <c r="G40">
        <v>0</v>
      </c>
      <c r="H40" s="9">
        <v>1847.2132392999999</v>
      </c>
      <c r="I40" s="9">
        <v>491</v>
      </c>
      <c r="J40" s="9">
        <v>245</v>
      </c>
      <c r="K40" s="9">
        <v>1</v>
      </c>
      <c r="L40" s="2">
        <v>44253</v>
      </c>
      <c r="N40" s="9">
        <f t="shared" si="1"/>
        <v>0</v>
      </c>
      <c r="O40">
        <v>0</v>
      </c>
    </row>
    <row r="41" spans="1:15" x14ac:dyDescent="0.25">
      <c r="A41" s="1">
        <v>1</v>
      </c>
      <c r="B41" s="9">
        <v>0</v>
      </c>
      <c r="C41" s="9">
        <v>1</v>
      </c>
      <c r="D41" s="3">
        <v>1</v>
      </c>
      <c r="E41" s="9">
        <v>3</v>
      </c>
      <c r="F41" s="9">
        <f t="shared" si="0"/>
        <v>0</v>
      </c>
      <c r="G41">
        <v>0</v>
      </c>
      <c r="I41" s="9">
        <v>-43999</v>
      </c>
      <c r="J41" s="9">
        <v>-44251</v>
      </c>
      <c r="K41" s="9"/>
      <c r="L41" s="2">
        <v>44251</v>
      </c>
      <c r="N41" s="9">
        <f t="shared" si="1"/>
        <v>0</v>
      </c>
      <c r="O41">
        <v>0</v>
      </c>
    </row>
    <row r="42" spans="1:15" x14ac:dyDescent="0.25">
      <c r="A42" s="1">
        <v>2</v>
      </c>
      <c r="B42" s="9">
        <v>1</v>
      </c>
      <c r="C42" s="9">
        <v>1</v>
      </c>
      <c r="D42" s="3">
        <v>1</v>
      </c>
      <c r="E42" s="9">
        <v>2</v>
      </c>
      <c r="F42" s="9">
        <f t="shared" si="0"/>
        <v>0</v>
      </c>
      <c r="G42">
        <v>0</v>
      </c>
      <c r="H42" s="9">
        <v>1408.0117561</v>
      </c>
      <c r="I42" s="9">
        <v>489</v>
      </c>
      <c r="J42" s="9">
        <v>259</v>
      </c>
      <c r="K42" s="9">
        <v>1</v>
      </c>
      <c r="L42" s="2">
        <v>44251</v>
      </c>
      <c r="N42" s="9">
        <f t="shared" si="1"/>
        <v>0</v>
      </c>
      <c r="O42">
        <v>0</v>
      </c>
    </row>
    <row r="43" spans="1:15" x14ac:dyDescent="0.25">
      <c r="A43" s="1">
        <v>1</v>
      </c>
      <c r="B43" s="9">
        <v>1</v>
      </c>
      <c r="C43" s="9">
        <v>1</v>
      </c>
      <c r="D43" s="3">
        <v>1</v>
      </c>
      <c r="E43" s="9">
        <v>2</v>
      </c>
      <c r="F43" s="9">
        <f t="shared" si="0"/>
        <v>0</v>
      </c>
      <c r="G43">
        <v>0</v>
      </c>
      <c r="H43" s="9">
        <v>617.36876159999997</v>
      </c>
      <c r="I43" s="9">
        <v>519</v>
      </c>
      <c r="J43" s="9">
        <v>280</v>
      </c>
      <c r="K43" s="9">
        <v>1</v>
      </c>
      <c r="L43" s="2">
        <v>44251</v>
      </c>
      <c r="N43" s="9">
        <f t="shared" si="1"/>
        <v>0</v>
      </c>
      <c r="O43">
        <v>0</v>
      </c>
    </row>
    <row r="44" spans="1:15" x14ac:dyDescent="0.25">
      <c r="A44" s="1">
        <v>2</v>
      </c>
      <c r="B44" s="9">
        <v>0</v>
      </c>
      <c r="C44" s="9">
        <v>1</v>
      </c>
      <c r="D44" s="3">
        <v>1</v>
      </c>
      <c r="E44" s="9">
        <v>2</v>
      </c>
      <c r="F44" s="9">
        <f t="shared" si="0"/>
        <v>0</v>
      </c>
      <c r="G44">
        <v>0</v>
      </c>
      <c r="H44" s="9">
        <v>2546.2155517000001</v>
      </c>
      <c r="I44" s="9">
        <v>481</v>
      </c>
      <c r="J44" s="9">
        <v>229</v>
      </c>
      <c r="K44" s="9">
        <v>1</v>
      </c>
      <c r="L44" s="2">
        <v>44251</v>
      </c>
      <c r="N44" s="9">
        <f t="shared" si="1"/>
        <v>0</v>
      </c>
      <c r="O44">
        <v>0</v>
      </c>
    </row>
    <row r="45" spans="1:15" x14ac:dyDescent="0.25">
      <c r="A45" s="1">
        <v>1</v>
      </c>
      <c r="B45" s="9">
        <v>0</v>
      </c>
      <c r="C45" s="9">
        <v>1</v>
      </c>
      <c r="D45" s="3">
        <v>1</v>
      </c>
      <c r="E45" s="9">
        <v>3</v>
      </c>
      <c r="F45" s="9">
        <f t="shared" si="0"/>
        <v>0</v>
      </c>
      <c r="G45">
        <v>1</v>
      </c>
      <c r="I45" s="9">
        <v>-44005</v>
      </c>
      <c r="J45" s="9">
        <v>-44525</v>
      </c>
      <c r="K45" s="9"/>
      <c r="L45" s="2">
        <v>44250</v>
      </c>
      <c r="M45" s="2">
        <v>44525</v>
      </c>
      <c r="N45" s="9">
        <f t="shared" si="1"/>
        <v>1</v>
      </c>
      <c r="O45">
        <v>0</v>
      </c>
    </row>
    <row r="46" spans="1:15" x14ac:dyDescent="0.25">
      <c r="A46" s="1">
        <v>2</v>
      </c>
      <c r="B46" s="9">
        <v>0</v>
      </c>
      <c r="C46" s="9">
        <v>0</v>
      </c>
      <c r="D46" s="3">
        <v>1</v>
      </c>
      <c r="E46" s="9">
        <v>2</v>
      </c>
      <c r="F46" s="9">
        <f t="shared" si="0"/>
        <v>0</v>
      </c>
      <c r="G46">
        <v>0</v>
      </c>
      <c r="H46" s="9">
        <v>183.9165165</v>
      </c>
      <c r="I46" s="9">
        <v>44543</v>
      </c>
      <c r="J46" s="9">
        <v>293</v>
      </c>
      <c r="K46" s="9">
        <v>2</v>
      </c>
      <c r="L46" s="2">
        <v>44250</v>
      </c>
      <c r="N46" s="9">
        <f t="shared" si="1"/>
        <v>0</v>
      </c>
      <c r="O46">
        <v>0</v>
      </c>
    </row>
    <row r="47" spans="1:15" x14ac:dyDescent="0.25">
      <c r="A47" s="1">
        <v>1</v>
      </c>
      <c r="B47" s="9">
        <v>1</v>
      </c>
      <c r="C47" s="9">
        <v>0</v>
      </c>
      <c r="D47" s="3">
        <v>1</v>
      </c>
      <c r="E47" s="9">
        <v>2</v>
      </c>
      <c r="F47" s="9">
        <f t="shared" si="0"/>
        <v>0</v>
      </c>
      <c r="G47">
        <v>0</v>
      </c>
      <c r="H47" s="9">
        <v>1548.5656908999999</v>
      </c>
      <c r="I47" s="9">
        <v>44536</v>
      </c>
      <c r="J47" s="9">
        <v>286</v>
      </c>
      <c r="K47" s="9">
        <v>2</v>
      </c>
      <c r="L47" s="2">
        <v>44250</v>
      </c>
      <c r="N47" s="9">
        <f t="shared" si="1"/>
        <v>0</v>
      </c>
      <c r="O47">
        <v>0</v>
      </c>
    </row>
    <row r="48" spans="1:15" x14ac:dyDescent="0.25">
      <c r="A48" s="1">
        <v>2</v>
      </c>
      <c r="B48" s="9">
        <v>0</v>
      </c>
      <c r="C48" s="9">
        <v>1</v>
      </c>
      <c r="D48" s="3">
        <v>1</v>
      </c>
      <c r="E48" s="9">
        <v>2</v>
      </c>
      <c r="F48" s="9">
        <f t="shared" si="0"/>
        <v>0</v>
      </c>
      <c r="G48">
        <v>0</v>
      </c>
      <c r="H48" s="9">
        <v>535.88829369999996</v>
      </c>
      <c r="I48" s="9">
        <v>545</v>
      </c>
      <c r="J48" s="9">
        <v>292</v>
      </c>
      <c r="K48" s="9">
        <v>1</v>
      </c>
      <c r="L48" s="2">
        <v>44252</v>
      </c>
      <c r="N48" s="9">
        <f t="shared" si="1"/>
        <v>0</v>
      </c>
      <c r="O48">
        <v>0</v>
      </c>
    </row>
    <row r="49" spans="1:15" x14ac:dyDescent="0.25">
      <c r="A49" s="1">
        <v>1</v>
      </c>
      <c r="B49" s="9">
        <v>1</v>
      </c>
      <c r="C49" s="9">
        <v>1</v>
      </c>
      <c r="D49" s="3">
        <v>1</v>
      </c>
      <c r="E49" s="9">
        <v>2</v>
      </c>
      <c r="F49" s="9">
        <f t="shared" si="0"/>
        <v>0</v>
      </c>
      <c r="G49">
        <v>0</v>
      </c>
      <c r="H49" s="9">
        <v>1461.2395867</v>
      </c>
      <c r="I49" s="9">
        <v>509</v>
      </c>
      <c r="J49" s="9">
        <v>258</v>
      </c>
      <c r="K49" s="9">
        <v>1</v>
      </c>
      <c r="L49" s="2">
        <v>44250</v>
      </c>
      <c r="N49" s="9">
        <f t="shared" si="1"/>
        <v>0</v>
      </c>
      <c r="O49">
        <v>0</v>
      </c>
    </row>
    <row r="50" spans="1:15" x14ac:dyDescent="0.25">
      <c r="A50" s="1">
        <v>1</v>
      </c>
      <c r="B50" s="9">
        <v>0</v>
      </c>
      <c r="C50" s="9">
        <v>1</v>
      </c>
      <c r="D50" s="3">
        <v>1</v>
      </c>
      <c r="E50" s="9">
        <v>2</v>
      </c>
      <c r="F50" s="9">
        <f t="shared" si="0"/>
        <v>0</v>
      </c>
      <c r="G50">
        <v>0</v>
      </c>
      <c r="H50" s="9">
        <v>2296.0306383000002</v>
      </c>
      <c r="I50" s="9">
        <v>527</v>
      </c>
      <c r="J50" s="9">
        <v>301</v>
      </c>
      <c r="K50" s="9">
        <v>2</v>
      </c>
      <c r="L50" s="2">
        <v>44246</v>
      </c>
      <c r="N50" s="9">
        <f t="shared" si="1"/>
        <v>0</v>
      </c>
      <c r="O50">
        <v>0</v>
      </c>
    </row>
    <row r="51" spans="1:15" x14ac:dyDescent="0.25">
      <c r="A51" s="1">
        <v>1</v>
      </c>
      <c r="B51" s="9">
        <v>1</v>
      </c>
      <c r="C51" s="9">
        <v>1</v>
      </c>
      <c r="D51" s="3">
        <v>1</v>
      </c>
      <c r="E51" s="9">
        <v>2</v>
      </c>
      <c r="F51" s="9">
        <f t="shared" si="0"/>
        <v>0</v>
      </c>
      <c r="G51">
        <v>0</v>
      </c>
      <c r="H51" s="9">
        <v>399.18937840000001</v>
      </c>
      <c r="I51" s="9">
        <v>510</v>
      </c>
      <c r="J51" s="9">
        <v>288</v>
      </c>
      <c r="K51" s="9">
        <v>2</v>
      </c>
      <c r="L51" s="2">
        <v>44252</v>
      </c>
      <c r="N51" s="9">
        <f t="shared" si="1"/>
        <v>0</v>
      </c>
      <c r="O51">
        <v>0</v>
      </c>
    </row>
    <row r="52" spans="1:15" x14ac:dyDescent="0.25">
      <c r="A52" s="1">
        <v>2</v>
      </c>
      <c r="B52" s="9">
        <v>0</v>
      </c>
      <c r="C52" s="9">
        <v>1</v>
      </c>
      <c r="D52" s="3">
        <v>1</v>
      </c>
      <c r="E52" s="9">
        <v>2</v>
      </c>
      <c r="F52" s="9">
        <f t="shared" si="0"/>
        <v>0</v>
      </c>
      <c r="G52">
        <v>1</v>
      </c>
      <c r="H52" s="9">
        <v>1189.7198946999999</v>
      </c>
      <c r="I52" s="9">
        <v>517</v>
      </c>
      <c r="J52" s="9">
        <v>-19</v>
      </c>
      <c r="K52" s="9">
        <v>1</v>
      </c>
      <c r="L52" s="2">
        <v>44251</v>
      </c>
      <c r="M52" s="2">
        <v>44536</v>
      </c>
      <c r="N52" s="9">
        <f t="shared" si="1"/>
        <v>1</v>
      </c>
      <c r="O52">
        <v>0</v>
      </c>
    </row>
    <row r="53" spans="1:15" x14ac:dyDescent="0.25">
      <c r="A53" s="1">
        <v>1</v>
      </c>
      <c r="B53" s="9">
        <v>0</v>
      </c>
      <c r="C53" s="9">
        <v>1</v>
      </c>
      <c r="D53" s="3">
        <v>1</v>
      </c>
      <c r="E53" s="9">
        <v>3</v>
      </c>
      <c r="F53" s="9">
        <f t="shared" si="0"/>
        <v>0</v>
      </c>
      <c r="G53">
        <v>1</v>
      </c>
      <c r="I53" s="9">
        <v>-44340</v>
      </c>
      <c r="J53" s="9">
        <v>-44530</v>
      </c>
      <c r="K53" s="9"/>
      <c r="L53" s="2">
        <v>44252</v>
      </c>
      <c r="M53" s="2">
        <v>44530</v>
      </c>
      <c r="N53" s="9">
        <f t="shared" si="1"/>
        <v>1</v>
      </c>
      <c r="O53">
        <v>0</v>
      </c>
    </row>
    <row r="54" spans="1:15" x14ac:dyDescent="0.25">
      <c r="A54" s="1">
        <v>1</v>
      </c>
      <c r="B54" s="9">
        <v>0</v>
      </c>
      <c r="C54" s="9">
        <v>1</v>
      </c>
      <c r="D54" s="3">
        <v>1</v>
      </c>
      <c r="E54" s="9">
        <v>2</v>
      </c>
      <c r="F54" s="9">
        <f t="shared" si="0"/>
        <v>0</v>
      </c>
      <c r="G54">
        <v>0</v>
      </c>
      <c r="H54" s="9">
        <v>882.23429510000005</v>
      </c>
      <c r="I54" s="9">
        <v>483</v>
      </c>
      <c r="J54" s="9">
        <v>243</v>
      </c>
      <c r="K54" s="9">
        <v>1</v>
      </c>
      <c r="L54" s="2">
        <v>44251</v>
      </c>
      <c r="N54" s="9">
        <f t="shared" si="1"/>
        <v>0</v>
      </c>
      <c r="O54">
        <v>0</v>
      </c>
    </row>
    <row r="55" spans="1:15" x14ac:dyDescent="0.25">
      <c r="A55" s="1">
        <v>1</v>
      </c>
      <c r="B55" s="9">
        <v>0</v>
      </c>
      <c r="C55" s="9">
        <v>1</v>
      </c>
      <c r="D55" s="3">
        <v>1</v>
      </c>
      <c r="E55" s="9">
        <v>2</v>
      </c>
      <c r="F55" s="9">
        <f t="shared" si="0"/>
        <v>0</v>
      </c>
      <c r="G55">
        <v>0</v>
      </c>
      <c r="H55" s="9">
        <v>1312.6679590000001</v>
      </c>
      <c r="I55" s="9">
        <v>-44042</v>
      </c>
      <c r="J55" s="9">
        <v>-44251</v>
      </c>
      <c r="K55" s="9">
        <v>1</v>
      </c>
      <c r="L55" s="2">
        <v>44251</v>
      </c>
      <c r="N55" s="9">
        <f t="shared" si="1"/>
        <v>0</v>
      </c>
      <c r="O55">
        <v>0</v>
      </c>
    </row>
    <row r="56" spans="1:15" x14ac:dyDescent="0.25">
      <c r="A56" s="1">
        <v>2</v>
      </c>
      <c r="B56" s="9">
        <v>0</v>
      </c>
      <c r="C56" s="9">
        <v>1</v>
      </c>
      <c r="D56" s="3">
        <v>1</v>
      </c>
      <c r="E56" s="9">
        <v>3</v>
      </c>
      <c r="F56" s="9">
        <f t="shared" si="0"/>
        <v>0</v>
      </c>
      <c r="G56">
        <v>0</v>
      </c>
      <c r="I56" s="9">
        <v>-44008</v>
      </c>
      <c r="J56" s="9">
        <v>-44253</v>
      </c>
      <c r="K56" s="9"/>
      <c r="L56" s="2">
        <v>44253</v>
      </c>
      <c r="N56" s="9">
        <f t="shared" si="1"/>
        <v>0</v>
      </c>
      <c r="O56">
        <v>0</v>
      </c>
    </row>
    <row r="57" spans="1:15" x14ac:dyDescent="0.25">
      <c r="A57" s="1">
        <v>2</v>
      </c>
      <c r="B57" s="9">
        <v>0</v>
      </c>
      <c r="C57" s="9">
        <v>1</v>
      </c>
      <c r="D57" s="3">
        <v>1</v>
      </c>
      <c r="E57" s="9">
        <v>2</v>
      </c>
      <c r="F57" s="9">
        <f t="shared" si="0"/>
        <v>0</v>
      </c>
      <c r="G57">
        <v>0</v>
      </c>
      <c r="H57" s="9">
        <v>1970.0190362999999</v>
      </c>
      <c r="I57" s="9">
        <v>-43990</v>
      </c>
      <c r="J57" s="9">
        <v>-44273</v>
      </c>
      <c r="K57" s="9">
        <v>1</v>
      </c>
      <c r="L57" s="2">
        <v>44273</v>
      </c>
      <c r="N57" s="9">
        <f t="shared" si="1"/>
        <v>0</v>
      </c>
      <c r="O57">
        <v>0</v>
      </c>
    </row>
    <row r="58" spans="1:15" x14ac:dyDescent="0.25">
      <c r="A58" s="1">
        <v>2</v>
      </c>
      <c r="B58" s="9">
        <v>0</v>
      </c>
      <c r="C58" s="9">
        <v>1</v>
      </c>
      <c r="D58" s="3">
        <v>1</v>
      </c>
      <c r="E58" s="9">
        <v>2</v>
      </c>
      <c r="F58" s="9">
        <f t="shared" si="0"/>
        <v>0</v>
      </c>
      <c r="G58">
        <v>0</v>
      </c>
      <c r="H58" s="9">
        <v>402.44720849999999</v>
      </c>
      <c r="I58" s="9">
        <v>472</v>
      </c>
      <c r="J58" s="9">
        <v>237</v>
      </c>
      <c r="K58" s="9">
        <v>1</v>
      </c>
      <c r="L58" s="2">
        <v>44250</v>
      </c>
      <c r="N58" s="9">
        <f t="shared" si="1"/>
        <v>0</v>
      </c>
      <c r="O58">
        <v>0</v>
      </c>
    </row>
    <row r="59" spans="1:15" x14ac:dyDescent="0.25">
      <c r="A59" s="1">
        <v>1</v>
      </c>
      <c r="B59" s="9">
        <v>0</v>
      </c>
      <c r="C59" s="9">
        <v>1</v>
      </c>
      <c r="D59" s="3">
        <v>1</v>
      </c>
      <c r="E59" s="9">
        <v>2</v>
      </c>
      <c r="F59" s="9">
        <f t="shared" si="0"/>
        <v>0</v>
      </c>
      <c r="G59">
        <v>1</v>
      </c>
      <c r="H59" s="9">
        <v>2110.2509635000001</v>
      </c>
      <c r="I59" s="9">
        <v>486</v>
      </c>
      <c r="J59" s="9">
        <v>-28</v>
      </c>
      <c r="K59" s="9">
        <v>1</v>
      </c>
      <c r="L59" s="2">
        <v>44252</v>
      </c>
      <c r="M59" s="2">
        <v>44533</v>
      </c>
      <c r="N59" s="9">
        <f t="shared" si="1"/>
        <v>1</v>
      </c>
      <c r="O59">
        <v>0</v>
      </c>
    </row>
    <row r="60" spans="1:15" x14ac:dyDescent="0.25">
      <c r="A60" s="1">
        <v>2</v>
      </c>
      <c r="B60" s="9">
        <v>0</v>
      </c>
      <c r="C60" s="9">
        <v>1</v>
      </c>
      <c r="D60" s="3">
        <v>1</v>
      </c>
      <c r="E60" s="9">
        <v>3</v>
      </c>
      <c r="F60" s="9">
        <f t="shared" si="0"/>
        <v>0</v>
      </c>
      <c r="G60">
        <v>1</v>
      </c>
      <c r="I60" s="9">
        <v>-44011</v>
      </c>
      <c r="J60" s="9">
        <v>-44543</v>
      </c>
      <c r="K60" s="9"/>
      <c r="L60" s="2">
        <v>44252</v>
      </c>
      <c r="M60" s="2">
        <v>44543</v>
      </c>
      <c r="N60" s="9">
        <f t="shared" si="1"/>
        <v>1</v>
      </c>
      <c r="O60">
        <v>0</v>
      </c>
    </row>
    <row r="61" spans="1:15" x14ac:dyDescent="0.25">
      <c r="A61" s="1">
        <v>1</v>
      </c>
      <c r="B61" s="9">
        <v>1</v>
      </c>
      <c r="C61" s="9">
        <v>1</v>
      </c>
      <c r="D61" s="3">
        <v>1</v>
      </c>
      <c r="E61" s="9">
        <v>2</v>
      </c>
      <c r="F61" s="9">
        <f t="shared" si="0"/>
        <v>0</v>
      </c>
      <c r="G61">
        <v>0</v>
      </c>
      <c r="H61" s="9">
        <v>1617.5688924000001</v>
      </c>
      <c r="I61" s="9">
        <v>532</v>
      </c>
      <c r="J61" s="9">
        <v>273</v>
      </c>
      <c r="K61" s="9">
        <v>1</v>
      </c>
      <c r="L61" s="2">
        <v>44270</v>
      </c>
      <c r="N61" s="9">
        <f t="shared" si="1"/>
        <v>0</v>
      </c>
      <c r="O61">
        <v>0</v>
      </c>
    </row>
    <row r="62" spans="1:15" x14ac:dyDescent="0.25">
      <c r="A62" s="1">
        <v>2</v>
      </c>
      <c r="B62" s="9">
        <v>0</v>
      </c>
      <c r="C62" s="9">
        <v>0</v>
      </c>
      <c r="D62" s="3">
        <v>1</v>
      </c>
      <c r="E62" s="9">
        <v>2</v>
      </c>
      <c r="F62" s="9">
        <f t="shared" si="0"/>
        <v>0</v>
      </c>
      <c r="G62">
        <v>1</v>
      </c>
      <c r="H62" s="9">
        <v>97.548313300000004</v>
      </c>
      <c r="I62" s="9">
        <v>44459</v>
      </c>
      <c r="J62" s="9">
        <v>-79</v>
      </c>
      <c r="K62" s="9">
        <v>1</v>
      </c>
      <c r="L62" s="2">
        <v>44249</v>
      </c>
      <c r="M62" s="2">
        <v>44538</v>
      </c>
      <c r="N62" s="9">
        <f t="shared" si="1"/>
        <v>1</v>
      </c>
      <c r="O62">
        <v>0</v>
      </c>
    </row>
    <row r="63" spans="1:15" x14ac:dyDescent="0.25">
      <c r="A63" s="1">
        <v>2</v>
      </c>
      <c r="B63" s="9">
        <v>1</v>
      </c>
      <c r="C63" s="9">
        <v>0</v>
      </c>
      <c r="D63" s="3">
        <v>1</v>
      </c>
      <c r="E63" s="9">
        <v>2</v>
      </c>
      <c r="F63" s="9">
        <f t="shared" si="0"/>
        <v>0</v>
      </c>
      <c r="G63">
        <v>0</v>
      </c>
      <c r="H63" s="9">
        <v>533.41155279999998</v>
      </c>
      <c r="I63" s="9">
        <v>44519</v>
      </c>
      <c r="J63" s="9">
        <v>269</v>
      </c>
      <c r="K63" s="9">
        <v>1</v>
      </c>
      <c r="L63" s="2">
        <v>44250</v>
      </c>
      <c r="N63" s="9">
        <f t="shared" si="1"/>
        <v>0</v>
      </c>
      <c r="O63">
        <v>0</v>
      </c>
    </row>
    <row r="64" spans="1:15" x14ac:dyDescent="0.25">
      <c r="A64" s="1">
        <v>2</v>
      </c>
      <c r="B64" s="9">
        <v>0</v>
      </c>
      <c r="C64" s="9">
        <v>1</v>
      </c>
      <c r="D64" s="3">
        <v>1</v>
      </c>
      <c r="E64" s="9">
        <v>2</v>
      </c>
      <c r="F64" s="9">
        <f t="shared" si="0"/>
        <v>0</v>
      </c>
      <c r="G64">
        <v>0</v>
      </c>
      <c r="H64" s="9">
        <v>151.80223509999999</v>
      </c>
      <c r="I64" s="9">
        <v>278</v>
      </c>
      <c r="J64" s="9">
        <v>249</v>
      </c>
      <c r="K64" s="9">
        <v>1</v>
      </c>
      <c r="L64" s="2">
        <v>44247</v>
      </c>
      <c r="N64" s="9">
        <f t="shared" si="1"/>
        <v>0</v>
      </c>
      <c r="O64">
        <v>0</v>
      </c>
    </row>
    <row r="65" spans="1:15" x14ac:dyDescent="0.25">
      <c r="A65" s="1">
        <v>2</v>
      </c>
      <c r="B65" s="9">
        <v>0</v>
      </c>
      <c r="C65" s="9">
        <v>1</v>
      </c>
      <c r="D65" s="3">
        <v>1</v>
      </c>
      <c r="E65" s="9">
        <v>2</v>
      </c>
      <c r="F65" s="9">
        <f t="shared" si="0"/>
        <v>0</v>
      </c>
      <c r="G65">
        <v>0</v>
      </c>
      <c r="H65" s="9">
        <v>211.40619960000001</v>
      </c>
      <c r="I65" s="9">
        <v>504</v>
      </c>
      <c r="J65" s="9">
        <v>265</v>
      </c>
      <c r="K65" s="9">
        <v>1</v>
      </c>
      <c r="L65" s="2">
        <v>44250</v>
      </c>
      <c r="N65" s="9">
        <f t="shared" si="1"/>
        <v>0</v>
      </c>
      <c r="O65">
        <v>0</v>
      </c>
    </row>
    <row r="66" spans="1:15" x14ac:dyDescent="0.25">
      <c r="A66" s="1">
        <v>1</v>
      </c>
      <c r="B66" s="9">
        <v>1</v>
      </c>
      <c r="C66" s="9">
        <v>1</v>
      </c>
      <c r="D66" s="3">
        <v>1</v>
      </c>
      <c r="E66" s="9">
        <v>2</v>
      </c>
      <c r="F66" s="9">
        <f t="shared" si="0"/>
        <v>0</v>
      </c>
      <c r="G66">
        <v>0</v>
      </c>
      <c r="H66" s="9">
        <v>1035.090404</v>
      </c>
      <c r="I66" s="9">
        <v>520</v>
      </c>
      <c r="J66" s="9">
        <v>273</v>
      </c>
      <c r="K66" s="9">
        <v>1</v>
      </c>
      <c r="L66" s="2">
        <v>44252</v>
      </c>
      <c r="N66" s="9">
        <f t="shared" si="1"/>
        <v>0</v>
      </c>
      <c r="O66">
        <v>0</v>
      </c>
    </row>
    <row r="67" spans="1:15" x14ac:dyDescent="0.25">
      <c r="A67" s="1">
        <v>2</v>
      </c>
      <c r="B67" s="9">
        <v>0</v>
      </c>
      <c r="C67" s="9">
        <v>0</v>
      </c>
      <c r="D67" s="3">
        <v>1</v>
      </c>
      <c r="E67" s="9">
        <v>3</v>
      </c>
      <c r="F67" s="9">
        <f t="shared" ref="F67:F130" si="2">IF(E67=1,1,0)</f>
        <v>0</v>
      </c>
      <c r="G67">
        <v>0</v>
      </c>
      <c r="I67" s="9">
        <v>0</v>
      </c>
      <c r="J67" s="9">
        <v>-44253</v>
      </c>
      <c r="K67" s="9"/>
      <c r="L67" s="2">
        <v>44253</v>
      </c>
      <c r="N67" s="9">
        <f t="shared" ref="N67:N130" si="3">IF(M67&lt;2,0,1)</f>
        <v>0</v>
      </c>
      <c r="O67">
        <v>0</v>
      </c>
    </row>
    <row r="68" spans="1:15" x14ac:dyDescent="0.25">
      <c r="A68" s="1">
        <v>2</v>
      </c>
      <c r="B68" s="9">
        <v>0</v>
      </c>
      <c r="C68" s="9">
        <v>0</v>
      </c>
      <c r="D68" s="3">
        <v>1</v>
      </c>
      <c r="E68" s="9">
        <v>2</v>
      </c>
      <c r="F68" s="9">
        <f t="shared" si="2"/>
        <v>0</v>
      </c>
      <c r="G68">
        <v>0</v>
      </c>
      <c r="H68" s="9">
        <v>3743.5739623999998</v>
      </c>
      <c r="I68" s="9">
        <v>44547</v>
      </c>
      <c r="J68" s="9">
        <v>301</v>
      </c>
      <c r="K68" s="9">
        <v>2</v>
      </c>
      <c r="L68" s="2">
        <v>44246</v>
      </c>
      <c r="N68" s="9">
        <f t="shared" si="3"/>
        <v>0</v>
      </c>
      <c r="O68">
        <v>0</v>
      </c>
    </row>
    <row r="69" spans="1:15" x14ac:dyDescent="0.25">
      <c r="A69" s="1">
        <v>2</v>
      </c>
      <c r="B69" s="9">
        <v>0</v>
      </c>
      <c r="C69" s="9">
        <v>0</v>
      </c>
      <c r="D69" s="3">
        <v>1</v>
      </c>
      <c r="E69" s="9">
        <v>2</v>
      </c>
      <c r="F69" s="9">
        <f t="shared" si="2"/>
        <v>0</v>
      </c>
      <c r="G69">
        <v>0</v>
      </c>
      <c r="H69" s="9">
        <v>2227.1962871000001</v>
      </c>
      <c r="I69" s="9">
        <v>44526</v>
      </c>
      <c r="J69" s="9">
        <v>274</v>
      </c>
      <c r="K69" s="9">
        <v>1</v>
      </c>
      <c r="L69" s="2">
        <v>44252</v>
      </c>
      <c r="N69" s="9">
        <f t="shared" si="3"/>
        <v>0</v>
      </c>
      <c r="O69">
        <v>0</v>
      </c>
    </row>
    <row r="70" spans="1:15" x14ac:dyDescent="0.25">
      <c r="A70" s="1">
        <v>2</v>
      </c>
      <c r="B70" s="9">
        <v>0</v>
      </c>
      <c r="C70" s="9">
        <v>0</v>
      </c>
      <c r="D70" s="3">
        <v>1</v>
      </c>
      <c r="E70" s="9">
        <v>2</v>
      </c>
      <c r="F70" s="9">
        <f t="shared" si="2"/>
        <v>0</v>
      </c>
      <c r="G70">
        <v>1</v>
      </c>
      <c r="H70" s="9">
        <v>0</v>
      </c>
      <c r="I70" s="9">
        <v>44525</v>
      </c>
      <c r="J70" s="9">
        <v>-6</v>
      </c>
      <c r="K70" s="9">
        <v>1</v>
      </c>
      <c r="L70" s="2">
        <v>44245</v>
      </c>
      <c r="M70" s="2">
        <v>44531</v>
      </c>
      <c r="N70" s="9">
        <f t="shared" si="3"/>
        <v>1</v>
      </c>
      <c r="O70">
        <v>0</v>
      </c>
    </row>
    <row r="71" spans="1:15" x14ac:dyDescent="0.25">
      <c r="A71" s="1">
        <v>1</v>
      </c>
      <c r="B71" s="9">
        <v>1</v>
      </c>
      <c r="C71" s="9">
        <v>1</v>
      </c>
      <c r="D71" s="3">
        <v>1</v>
      </c>
      <c r="E71" s="9">
        <v>3</v>
      </c>
      <c r="F71" s="9">
        <f t="shared" si="2"/>
        <v>0</v>
      </c>
      <c r="G71">
        <v>1</v>
      </c>
      <c r="I71" s="9">
        <v>-44022</v>
      </c>
      <c r="J71" s="9">
        <v>-44525</v>
      </c>
      <c r="K71" s="9"/>
      <c r="L71" s="2">
        <v>44246</v>
      </c>
      <c r="M71" s="2">
        <v>44525</v>
      </c>
      <c r="N71" s="9">
        <f t="shared" si="3"/>
        <v>1</v>
      </c>
      <c r="O71">
        <v>0</v>
      </c>
    </row>
    <row r="72" spans="1:15" x14ac:dyDescent="0.25">
      <c r="A72" s="1">
        <v>2</v>
      </c>
      <c r="B72" s="9">
        <v>0</v>
      </c>
      <c r="C72" s="9">
        <v>0</v>
      </c>
      <c r="D72" s="3">
        <v>1</v>
      </c>
      <c r="E72" s="9">
        <v>2</v>
      </c>
      <c r="F72" s="9">
        <f t="shared" si="2"/>
        <v>0</v>
      </c>
      <c r="G72">
        <v>0</v>
      </c>
      <c r="H72" s="9">
        <v>73.713441000000003</v>
      </c>
      <c r="I72" s="9">
        <v>44526</v>
      </c>
      <c r="J72" s="9">
        <v>274</v>
      </c>
      <c r="K72" s="9">
        <v>1</v>
      </c>
      <c r="L72" s="2">
        <v>44252</v>
      </c>
      <c r="N72" s="9">
        <f t="shared" si="3"/>
        <v>0</v>
      </c>
      <c r="O72">
        <v>0</v>
      </c>
    </row>
    <row r="73" spans="1:15" x14ac:dyDescent="0.25">
      <c r="A73" s="1">
        <v>2</v>
      </c>
      <c r="B73" s="9">
        <v>1</v>
      </c>
      <c r="C73" s="9">
        <v>1</v>
      </c>
      <c r="D73" s="3">
        <v>1</v>
      </c>
      <c r="E73" s="9">
        <v>2</v>
      </c>
      <c r="F73" s="9">
        <f t="shared" si="2"/>
        <v>0</v>
      </c>
      <c r="G73">
        <v>0</v>
      </c>
      <c r="H73" s="9">
        <v>930.08072289999996</v>
      </c>
      <c r="I73" s="9">
        <v>501</v>
      </c>
      <c r="J73" s="9">
        <v>285</v>
      </c>
      <c r="K73" s="9">
        <v>1</v>
      </c>
      <c r="L73" s="2">
        <v>44251</v>
      </c>
      <c r="N73" s="9">
        <f t="shared" si="3"/>
        <v>0</v>
      </c>
      <c r="O73">
        <v>0</v>
      </c>
    </row>
    <row r="74" spans="1:15" x14ac:dyDescent="0.25">
      <c r="A74" s="1">
        <v>2</v>
      </c>
      <c r="B74" s="9">
        <v>0</v>
      </c>
      <c r="C74" s="9">
        <v>0</v>
      </c>
      <c r="D74" s="3">
        <v>1</v>
      </c>
      <c r="E74" s="9">
        <v>3</v>
      </c>
      <c r="F74" s="9">
        <f t="shared" si="2"/>
        <v>0</v>
      </c>
      <c r="G74">
        <v>1</v>
      </c>
      <c r="I74" s="9">
        <v>0</v>
      </c>
      <c r="J74" s="9">
        <v>-44518</v>
      </c>
      <c r="K74" s="9"/>
      <c r="L74" s="2">
        <v>44245</v>
      </c>
      <c r="M74" s="2">
        <v>44518</v>
      </c>
      <c r="N74" s="9">
        <f t="shared" si="3"/>
        <v>1</v>
      </c>
      <c r="O74">
        <v>0</v>
      </c>
    </row>
    <row r="75" spans="1:15" x14ac:dyDescent="0.25">
      <c r="A75" s="1">
        <v>2</v>
      </c>
      <c r="B75" s="9">
        <v>0</v>
      </c>
      <c r="C75" s="9">
        <v>1</v>
      </c>
      <c r="D75" s="3">
        <v>1</v>
      </c>
      <c r="E75" s="9">
        <v>2</v>
      </c>
      <c r="F75" s="9">
        <f t="shared" si="2"/>
        <v>0</v>
      </c>
      <c r="G75">
        <v>0</v>
      </c>
      <c r="H75" s="9">
        <v>2369.5954419999998</v>
      </c>
      <c r="I75" s="9">
        <v>503</v>
      </c>
      <c r="J75" s="9">
        <v>258</v>
      </c>
      <c r="K75" s="9">
        <v>2</v>
      </c>
      <c r="L75" s="2">
        <v>44273</v>
      </c>
      <c r="N75" s="9">
        <f t="shared" si="3"/>
        <v>0</v>
      </c>
      <c r="O75">
        <v>0</v>
      </c>
    </row>
    <row r="76" spans="1:15" x14ac:dyDescent="0.25">
      <c r="A76" s="1">
        <v>1</v>
      </c>
      <c r="B76" s="9">
        <v>0</v>
      </c>
      <c r="C76" s="9">
        <v>1</v>
      </c>
      <c r="D76" s="3">
        <v>1</v>
      </c>
      <c r="E76" s="9">
        <v>2</v>
      </c>
      <c r="F76" s="9">
        <f t="shared" si="2"/>
        <v>0</v>
      </c>
      <c r="G76">
        <v>0</v>
      </c>
      <c r="H76" s="9">
        <v>482.49072669999998</v>
      </c>
      <c r="I76" s="9">
        <v>503</v>
      </c>
      <c r="J76" s="9">
        <v>286</v>
      </c>
      <c r="K76" s="9">
        <v>2</v>
      </c>
      <c r="L76" s="2">
        <v>44252</v>
      </c>
      <c r="N76" s="9">
        <f t="shared" si="3"/>
        <v>0</v>
      </c>
      <c r="O76">
        <v>0</v>
      </c>
    </row>
    <row r="77" spans="1:15" x14ac:dyDescent="0.25">
      <c r="A77" s="1">
        <v>2</v>
      </c>
      <c r="B77" s="9">
        <v>0</v>
      </c>
      <c r="C77" s="9">
        <v>1</v>
      </c>
      <c r="D77" s="3">
        <v>1</v>
      </c>
      <c r="E77" s="9">
        <v>3</v>
      </c>
      <c r="F77" s="9">
        <f t="shared" si="2"/>
        <v>0</v>
      </c>
      <c r="G77">
        <v>1</v>
      </c>
      <c r="I77" s="9">
        <v>-44007</v>
      </c>
      <c r="J77" s="9">
        <v>-44529</v>
      </c>
      <c r="K77" s="9"/>
      <c r="L77" s="2">
        <v>44259</v>
      </c>
      <c r="M77" s="2">
        <v>44529</v>
      </c>
      <c r="N77" s="9">
        <f t="shared" si="3"/>
        <v>1</v>
      </c>
      <c r="O77">
        <v>0</v>
      </c>
    </row>
    <row r="78" spans="1:15" x14ac:dyDescent="0.25">
      <c r="A78" s="1">
        <v>1</v>
      </c>
      <c r="B78" s="9">
        <v>0</v>
      </c>
      <c r="C78" s="9">
        <v>1</v>
      </c>
      <c r="D78" s="3">
        <v>1</v>
      </c>
      <c r="E78" s="9">
        <v>1</v>
      </c>
      <c r="F78" s="9">
        <f t="shared" si="2"/>
        <v>1</v>
      </c>
      <c r="G78">
        <v>1</v>
      </c>
      <c r="H78" s="9">
        <v>1402.0439276</v>
      </c>
      <c r="I78" s="9">
        <v>381</v>
      </c>
      <c r="J78" s="9">
        <v>36</v>
      </c>
      <c r="K78" s="9">
        <v>2</v>
      </c>
      <c r="L78" s="2">
        <v>44250</v>
      </c>
      <c r="M78" s="2">
        <v>44511</v>
      </c>
      <c r="N78" s="9">
        <f t="shared" si="3"/>
        <v>1</v>
      </c>
      <c r="O78">
        <v>1</v>
      </c>
    </row>
    <row r="79" spans="1:15" x14ac:dyDescent="0.25">
      <c r="A79" s="1">
        <v>1</v>
      </c>
      <c r="B79" s="9">
        <v>0</v>
      </c>
      <c r="C79" s="9">
        <v>0</v>
      </c>
      <c r="D79" s="3">
        <v>1</v>
      </c>
      <c r="E79" s="9">
        <v>2</v>
      </c>
      <c r="F79" s="9">
        <f t="shared" si="2"/>
        <v>0</v>
      </c>
      <c r="G79">
        <v>0</v>
      </c>
      <c r="H79" s="9">
        <v>1130.8884421</v>
      </c>
      <c r="I79" s="9">
        <v>0</v>
      </c>
      <c r="J79" s="9">
        <v>-44246</v>
      </c>
      <c r="K79" s="9">
        <v>1</v>
      </c>
      <c r="L79" s="2">
        <v>44246</v>
      </c>
      <c r="N79" s="9">
        <f t="shared" si="3"/>
        <v>0</v>
      </c>
      <c r="O79">
        <v>0</v>
      </c>
    </row>
    <row r="80" spans="1:15" x14ac:dyDescent="0.25">
      <c r="A80" s="1">
        <v>2</v>
      </c>
      <c r="B80" s="9">
        <v>0</v>
      </c>
      <c r="C80" s="9">
        <v>1</v>
      </c>
      <c r="D80" s="3">
        <v>1</v>
      </c>
      <c r="E80" s="9">
        <v>2</v>
      </c>
      <c r="F80" s="9">
        <f t="shared" si="2"/>
        <v>0</v>
      </c>
      <c r="G80">
        <v>0</v>
      </c>
      <c r="H80" s="9">
        <v>1114.6650367</v>
      </c>
      <c r="I80" s="9">
        <v>499</v>
      </c>
      <c r="J80" s="9">
        <v>271</v>
      </c>
      <c r="K80" s="9">
        <v>1</v>
      </c>
      <c r="L80" s="2">
        <v>44253</v>
      </c>
      <c r="N80" s="9">
        <f t="shared" si="3"/>
        <v>0</v>
      </c>
      <c r="O80">
        <v>0</v>
      </c>
    </row>
    <row r="81" spans="1:15" x14ac:dyDescent="0.25">
      <c r="A81" s="1">
        <v>1</v>
      </c>
      <c r="B81" s="9">
        <v>0</v>
      </c>
      <c r="C81" s="9">
        <v>0</v>
      </c>
      <c r="D81" s="3">
        <v>1</v>
      </c>
      <c r="E81" s="9">
        <v>2</v>
      </c>
      <c r="F81" s="9">
        <f t="shared" si="2"/>
        <v>0</v>
      </c>
      <c r="G81">
        <v>1</v>
      </c>
      <c r="H81" s="9">
        <v>0</v>
      </c>
      <c r="I81" s="9">
        <v>44523</v>
      </c>
      <c r="J81" s="9">
        <v>-27</v>
      </c>
      <c r="K81" s="9">
        <v>1</v>
      </c>
      <c r="L81" s="2">
        <v>44246</v>
      </c>
      <c r="M81" s="2">
        <v>44550</v>
      </c>
      <c r="N81" s="9">
        <f t="shared" si="3"/>
        <v>1</v>
      </c>
      <c r="O81">
        <v>0</v>
      </c>
    </row>
    <row r="82" spans="1:15" x14ac:dyDescent="0.25">
      <c r="A82" s="1">
        <v>1</v>
      </c>
      <c r="B82" s="9">
        <v>0</v>
      </c>
      <c r="C82" s="9">
        <v>1</v>
      </c>
      <c r="D82" s="3">
        <v>1</v>
      </c>
      <c r="E82" s="9">
        <v>2</v>
      </c>
      <c r="F82" s="9">
        <f t="shared" si="2"/>
        <v>0</v>
      </c>
      <c r="G82">
        <v>0</v>
      </c>
      <c r="H82" s="9">
        <v>681.60160840000003</v>
      </c>
      <c r="I82" s="9">
        <v>489</v>
      </c>
      <c r="J82" s="9">
        <v>248</v>
      </c>
      <c r="K82" s="9">
        <v>1</v>
      </c>
      <c r="L82" s="2">
        <v>44249</v>
      </c>
      <c r="N82" s="9">
        <f t="shared" si="3"/>
        <v>0</v>
      </c>
      <c r="O82">
        <v>0</v>
      </c>
    </row>
    <row r="83" spans="1:15" x14ac:dyDescent="0.25">
      <c r="A83" s="1">
        <v>1</v>
      </c>
      <c r="B83" s="9">
        <v>0</v>
      </c>
      <c r="C83" s="9">
        <v>0</v>
      </c>
      <c r="D83" s="3">
        <v>1</v>
      </c>
      <c r="E83" s="9">
        <v>3</v>
      </c>
      <c r="F83" s="9">
        <f t="shared" si="2"/>
        <v>0</v>
      </c>
      <c r="G83">
        <v>1</v>
      </c>
      <c r="I83" s="9">
        <v>0</v>
      </c>
      <c r="J83" s="9">
        <v>-44528</v>
      </c>
      <c r="K83" s="9"/>
      <c r="L83" s="2">
        <v>44253</v>
      </c>
      <c r="M83" s="2">
        <v>44528</v>
      </c>
      <c r="N83" s="9">
        <f t="shared" si="3"/>
        <v>1</v>
      </c>
      <c r="O83">
        <v>0</v>
      </c>
    </row>
    <row r="84" spans="1:15" x14ac:dyDescent="0.25">
      <c r="A84" s="1">
        <v>1</v>
      </c>
      <c r="B84" s="9">
        <v>1</v>
      </c>
      <c r="C84" s="9">
        <v>0</v>
      </c>
      <c r="D84" s="3">
        <v>1</v>
      </c>
      <c r="E84" s="9">
        <v>3</v>
      </c>
      <c r="F84" s="9">
        <f t="shared" si="2"/>
        <v>0</v>
      </c>
      <c r="G84">
        <v>1</v>
      </c>
      <c r="I84" s="9">
        <v>0</v>
      </c>
      <c r="J84" s="9">
        <v>-44512</v>
      </c>
      <c r="K84" s="9"/>
      <c r="L84" s="2">
        <v>44246</v>
      </c>
      <c r="M84" s="2">
        <v>44512</v>
      </c>
      <c r="N84" s="9">
        <f t="shared" si="3"/>
        <v>1</v>
      </c>
      <c r="O84">
        <v>0</v>
      </c>
    </row>
    <row r="85" spans="1:15" x14ac:dyDescent="0.25">
      <c r="A85" s="1">
        <v>1</v>
      </c>
      <c r="B85" s="9">
        <v>1</v>
      </c>
      <c r="C85" s="9">
        <v>0</v>
      </c>
      <c r="D85" s="3">
        <v>1</v>
      </c>
      <c r="E85" s="9">
        <v>2</v>
      </c>
      <c r="F85" s="9">
        <f t="shared" si="2"/>
        <v>0</v>
      </c>
      <c r="G85">
        <v>0</v>
      </c>
      <c r="H85" s="9">
        <v>312.250225</v>
      </c>
      <c r="I85" s="9">
        <v>44531</v>
      </c>
      <c r="J85" s="9">
        <v>280</v>
      </c>
      <c r="K85" s="9">
        <v>1</v>
      </c>
      <c r="L85" s="2">
        <v>44251</v>
      </c>
      <c r="N85" s="9">
        <f t="shared" si="3"/>
        <v>0</v>
      </c>
      <c r="O85">
        <v>0</v>
      </c>
    </row>
    <row r="86" spans="1:15" x14ac:dyDescent="0.25">
      <c r="A86" s="1">
        <v>1</v>
      </c>
      <c r="B86" s="9">
        <v>1</v>
      </c>
      <c r="C86" s="9">
        <v>0</v>
      </c>
      <c r="D86" s="3">
        <v>1</v>
      </c>
      <c r="E86" s="9">
        <v>2</v>
      </c>
      <c r="F86" s="9">
        <f t="shared" si="2"/>
        <v>0</v>
      </c>
      <c r="G86">
        <v>0</v>
      </c>
      <c r="H86" s="9">
        <v>223.64678190000001</v>
      </c>
      <c r="I86" s="9">
        <v>44533</v>
      </c>
      <c r="J86" s="9">
        <v>282</v>
      </c>
      <c r="K86" s="9">
        <v>1</v>
      </c>
      <c r="L86" s="2">
        <v>44251</v>
      </c>
      <c r="N86" s="9">
        <f t="shared" si="3"/>
        <v>0</v>
      </c>
      <c r="O86">
        <v>0</v>
      </c>
    </row>
    <row r="87" spans="1:15" x14ac:dyDescent="0.25">
      <c r="A87" s="1">
        <v>2</v>
      </c>
      <c r="B87" s="9">
        <v>0</v>
      </c>
      <c r="C87" s="9">
        <v>0</v>
      </c>
      <c r="D87" s="3">
        <v>1</v>
      </c>
      <c r="E87" s="9">
        <v>2</v>
      </c>
      <c r="F87" s="9">
        <f t="shared" si="2"/>
        <v>0</v>
      </c>
      <c r="G87">
        <v>0</v>
      </c>
      <c r="H87" s="9">
        <v>1449.4807057999999</v>
      </c>
      <c r="I87" s="9">
        <v>44543</v>
      </c>
      <c r="J87" s="9">
        <v>273</v>
      </c>
      <c r="K87" s="9">
        <v>2</v>
      </c>
      <c r="L87" s="2">
        <v>44270</v>
      </c>
      <c r="N87" s="9">
        <f t="shared" si="3"/>
        <v>0</v>
      </c>
      <c r="O87">
        <v>0</v>
      </c>
    </row>
    <row r="88" spans="1:15" x14ac:dyDescent="0.25">
      <c r="A88" s="1">
        <v>1</v>
      </c>
      <c r="B88" s="9">
        <v>0</v>
      </c>
      <c r="C88" s="9">
        <v>1</v>
      </c>
      <c r="D88" s="3">
        <v>1</v>
      </c>
      <c r="E88" s="9">
        <v>2</v>
      </c>
      <c r="F88" s="9">
        <f t="shared" si="2"/>
        <v>0</v>
      </c>
      <c r="G88">
        <v>0</v>
      </c>
      <c r="H88" s="9">
        <v>103.98235560000001</v>
      </c>
      <c r="I88" s="9">
        <v>-44027</v>
      </c>
      <c r="J88" s="9">
        <v>-44251</v>
      </c>
      <c r="K88" s="9">
        <v>1</v>
      </c>
      <c r="L88" s="2">
        <v>44251</v>
      </c>
      <c r="N88" s="9">
        <f t="shared" si="3"/>
        <v>0</v>
      </c>
      <c r="O88">
        <v>0</v>
      </c>
    </row>
    <row r="89" spans="1:15" x14ac:dyDescent="0.25">
      <c r="A89" s="1">
        <v>2</v>
      </c>
      <c r="B89" s="9">
        <v>0</v>
      </c>
      <c r="C89" s="9">
        <v>1</v>
      </c>
      <c r="D89" s="3">
        <v>0</v>
      </c>
      <c r="E89" s="9">
        <v>3</v>
      </c>
      <c r="F89" s="9">
        <f t="shared" si="2"/>
        <v>0</v>
      </c>
      <c r="G89">
        <v>0</v>
      </c>
      <c r="I89" s="9">
        <v>-44014</v>
      </c>
      <c r="J89" s="9">
        <v>0</v>
      </c>
      <c r="K89" s="9"/>
      <c r="N89" s="9">
        <f t="shared" si="3"/>
        <v>0</v>
      </c>
      <c r="O89">
        <v>0</v>
      </c>
    </row>
    <row r="90" spans="1:15" x14ac:dyDescent="0.25">
      <c r="A90" s="1">
        <v>1</v>
      </c>
      <c r="B90" s="9">
        <v>0</v>
      </c>
      <c r="C90" s="9">
        <v>0</v>
      </c>
      <c r="D90" s="3">
        <v>1</v>
      </c>
      <c r="E90" s="9">
        <v>3</v>
      </c>
      <c r="F90" s="9">
        <f t="shared" si="2"/>
        <v>0</v>
      </c>
      <c r="G90">
        <v>1</v>
      </c>
      <c r="I90" s="9">
        <v>0</v>
      </c>
      <c r="J90" s="9">
        <v>-44511</v>
      </c>
      <c r="K90" s="9"/>
      <c r="L90" s="2">
        <v>44260</v>
      </c>
      <c r="M90" s="2">
        <v>44511</v>
      </c>
      <c r="N90" s="9">
        <f t="shared" si="3"/>
        <v>1</v>
      </c>
      <c r="O90">
        <v>0</v>
      </c>
    </row>
    <row r="91" spans="1:15" x14ac:dyDescent="0.25">
      <c r="A91" s="1">
        <v>1</v>
      </c>
      <c r="B91" s="9">
        <v>0</v>
      </c>
      <c r="C91" s="9">
        <v>0</v>
      </c>
      <c r="D91" s="3">
        <v>1</v>
      </c>
      <c r="E91" s="9">
        <v>3</v>
      </c>
      <c r="F91" s="9">
        <f t="shared" si="2"/>
        <v>0</v>
      </c>
      <c r="G91">
        <v>1</v>
      </c>
      <c r="I91" s="9">
        <v>0</v>
      </c>
      <c r="J91" s="9">
        <v>-44530</v>
      </c>
      <c r="K91" s="9"/>
      <c r="L91" s="2">
        <v>44244</v>
      </c>
      <c r="M91" s="2">
        <v>44530</v>
      </c>
      <c r="N91" s="9">
        <f t="shared" si="3"/>
        <v>1</v>
      </c>
      <c r="O91">
        <v>0</v>
      </c>
    </row>
    <row r="92" spans="1:15" x14ac:dyDescent="0.25">
      <c r="A92" s="1">
        <v>2</v>
      </c>
      <c r="B92" s="9">
        <v>0</v>
      </c>
      <c r="C92" s="9">
        <v>1</v>
      </c>
      <c r="D92" s="3">
        <v>1</v>
      </c>
      <c r="E92" s="9">
        <v>3</v>
      </c>
      <c r="F92" s="9">
        <f t="shared" si="2"/>
        <v>0</v>
      </c>
      <c r="G92">
        <v>1</v>
      </c>
      <c r="I92" s="9">
        <v>-44211</v>
      </c>
      <c r="J92" s="9">
        <v>-44532</v>
      </c>
      <c r="K92" s="9"/>
      <c r="L92" s="2">
        <v>44249</v>
      </c>
      <c r="M92" s="2">
        <v>44532</v>
      </c>
      <c r="N92" s="9">
        <f t="shared" si="3"/>
        <v>1</v>
      </c>
      <c r="O92">
        <v>0</v>
      </c>
    </row>
    <row r="93" spans="1:15" x14ac:dyDescent="0.25">
      <c r="A93" s="1">
        <v>1</v>
      </c>
      <c r="B93" s="9">
        <v>1</v>
      </c>
      <c r="C93" s="9">
        <v>1</v>
      </c>
      <c r="D93" s="3">
        <v>1</v>
      </c>
      <c r="E93" s="9">
        <v>1</v>
      </c>
      <c r="F93" s="9">
        <f t="shared" si="2"/>
        <v>1</v>
      </c>
      <c r="G93">
        <v>1</v>
      </c>
      <c r="H93" s="9">
        <v>2933.7269557</v>
      </c>
      <c r="I93" s="9">
        <v>348</v>
      </c>
      <c r="J93" s="9">
        <v>16</v>
      </c>
      <c r="K93" s="9">
        <v>2</v>
      </c>
      <c r="L93" s="2">
        <v>44249</v>
      </c>
      <c r="M93" s="2">
        <v>44522</v>
      </c>
      <c r="N93" s="9">
        <f t="shared" si="3"/>
        <v>1</v>
      </c>
      <c r="O93">
        <v>1</v>
      </c>
    </row>
    <row r="94" spans="1:15" x14ac:dyDescent="0.25">
      <c r="A94" s="1">
        <v>1</v>
      </c>
      <c r="B94" s="9">
        <v>0</v>
      </c>
      <c r="C94" s="9">
        <v>0</v>
      </c>
      <c r="D94" s="3">
        <v>1</v>
      </c>
      <c r="E94" s="9">
        <v>2</v>
      </c>
      <c r="F94" s="9">
        <f t="shared" si="2"/>
        <v>0</v>
      </c>
      <c r="G94">
        <v>0</v>
      </c>
      <c r="H94" s="9">
        <v>1189.7026631000001</v>
      </c>
      <c r="I94" s="9">
        <v>44544</v>
      </c>
      <c r="J94" s="9">
        <v>298</v>
      </c>
      <c r="K94" s="9">
        <v>2</v>
      </c>
      <c r="L94" s="2">
        <v>44246</v>
      </c>
      <c r="N94" s="9">
        <f t="shared" si="3"/>
        <v>0</v>
      </c>
      <c r="O94">
        <v>0</v>
      </c>
    </row>
    <row r="95" spans="1:15" x14ac:dyDescent="0.25">
      <c r="A95" s="1">
        <v>1</v>
      </c>
      <c r="B95" s="9">
        <v>0</v>
      </c>
      <c r="C95" s="9">
        <v>1</v>
      </c>
      <c r="D95" s="3">
        <v>1</v>
      </c>
      <c r="E95" s="9">
        <v>3</v>
      </c>
      <c r="F95" s="9">
        <f t="shared" si="2"/>
        <v>0</v>
      </c>
      <c r="G95">
        <v>1</v>
      </c>
      <c r="I95" s="9">
        <v>-44018</v>
      </c>
      <c r="J95" s="9">
        <v>-44527</v>
      </c>
      <c r="K95" s="9"/>
      <c r="L95" s="2">
        <v>44252</v>
      </c>
      <c r="M95" s="2">
        <v>44527</v>
      </c>
      <c r="N95" s="9">
        <f t="shared" si="3"/>
        <v>1</v>
      </c>
      <c r="O95">
        <v>0</v>
      </c>
    </row>
    <row r="96" spans="1:15" x14ac:dyDescent="0.25">
      <c r="A96" s="1">
        <v>2</v>
      </c>
      <c r="B96" s="9">
        <v>0</v>
      </c>
      <c r="C96" s="9">
        <v>1</v>
      </c>
      <c r="D96" s="3">
        <v>1</v>
      </c>
      <c r="E96" s="9">
        <v>2</v>
      </c>
      <c r="F96" s="9">
        <f t="shared" si="2"/>
        <v>0</v>
      </c>
      <c r="G96">
        <v>0</v>
      </c>
      <c r="H96" s="9">
        <v>1869.6633555999999</v>
      </c>
      <c r="I96" s="9">
        <v>474</v>
      </c>
      <c r="J96" s="9">
        <v>231</v>
      </c>
      <c r="K96" s="9">
        <v>1</v>
      </c>
      <c r="L96" s="2">
        <v>44278</v>
      </c>
      <c r="N96" s="9">
        <f t="shared" si="3"/>
        <v>0</v>
      </c>
      <c r="O96">
        <v>0</v>
      </c>
    </row>
    <row r="97" spans="1:15" x14ac:dyDescent="0.25">
      <c r="A97" s="1">
        <v>2</v>
      </c>
      <c r="B97" s="9">
        <v>0</v>
      </c>
      <c r="C97" s="9">
        <v>1</v>
      </c>
      <c r="D97" s="3">
        <v>0</v>
      </c>
      <c r="E97" s="9">
        <v>3</v>
      </c>
      <c r="F97" s="9">
        <f t="shared" si="2"/>
        <v>0</v>
      </c>
      <c r="G97">
        <v>0</v>
      </c>
      <c r="H97" s="9">
        <v>274.56297380000001</v>
      </c>
      <c r="I97" s="9">
        <v>101</v>
      </c>
      <c r="J97" s="9">
        <v>44511</v>
      </c>
      <c r="K97" s="9">
        <v>1</v>
      </c>
      <c r="N97" s="9">
        <f t="shared" si="3"/>
        <v>0</v>
      </c>
      <c r="O97">
        <v>0</v>
      </c>
    </row>
    <row r="98" spans="1:15" x14ac:dyDescent="0.25">
      <c r="A98" s="1">
        <v>1</v>
      </c>
      <c r="B98" s="9">
        <v>0</v>
      </c>
      <c r="C98" s="9">
        <v>1</v>
      </c>
      <c r="D98" s="3">
        <v>1</v>
      </c>
      <c r="E98" s="9">
        <v>3</v>
      </c>
      <c r="F98" s="9">
        <f t="shared" si="2"/>
        <v>0</v>
      </c>
      <c r="G98">
        <v>1</v>
      </c>
      <c r="I98" s="9">
        <v>-44014</v>
      </c>
      <c r="J98" s="9">
        <v>-44519</v>
      </c>
      <c r="K98" s="9"/>
      <c r="L98" s="2">
        <v>44253</v>
      </c>
      <c r="M98" s="2">
        <v>44519</v>
      </c>
      <c r="N98" s="9">
        <f t="shared" si="3"/>
        <v>1</v>
      </c>
      <c r="O98">
        <v>0</v>
      </c>
    </row>
    <row r="99" spans="1:15" x14ac:dyDescent="0.25">
      <c r="A99" s="1">
        <v>2</v>
      </c>
      <c r="B99" s="9">
        <v>0</v>
      </c>
      <c r="C99" s="9">
        <v>1</v>
      </c>
      <c r="D99" s="3">
        <v>2</v>
      </c>
      <c r="E99" s="9">
        <v>1</v>
      </c>
      <c r="F99" s="9">
        <f t="shared" si="2"/>
        <v>1</v>
      </c>
      <c r="G99">
        <v>1</v>
      </c>
      <c r="H99" s="9">
        <v>1898.4325203999999</v>
      </c>
      <c r="I99" s="9">
        <v>519</v>
      </c>
      <c r="J99" s="9">
        <v>156</v>
      </c>
      <c r="K99" s="9">
        <v>2</v>
      </c>
      <c r="L99" s="2">
        <v>44372</v>
      </c>
      <c r="M99" s="2">
        <v>44384</v>
      </c>
      <c r="N99" s="9">
        <f t="shared" si="3"/>
        <v>1</v>
      </c>
      <c r="O99">
        <v>1</v>
      </c>
    </row>
    <row r="100" spans="1:15" x14ac:dyDescent="0.25">
      <c r="A100" s="1">
        <v>1</v>
      </c>
      <c r="B100" s="9">
        <v>1</v>
      </c>
      <c r="C100" s="9">
        <v>1</v>
      </c>
      <c r="D100" s="3">
        <v>1</v>
      </c>
      <c r="E100" s="9">
        <v>2</v>
      </c>
      <c r="F100" s="9">
        <f t="shared" si="2"/>
        <v>0</v>
      </c>
      <c r="G100">
        <v>0</v>
      </c>
      <c r="H100" s="9">
        <v>1585.9038289</v>
      </c>
      <c r="I100" s="9">
        <v>134</v>
      </c>
      <c r="J100" s="9">
        <v>276</v>
      </c>
      <c r="K100" s="9">
        <v>1</v>
      </c>
      <c r="L100" s="2">
        <v>44250</v>
      </c>
      <c r="N100" s="9">
        <f t="shared" si="3"/>
        <v>0</v>
      </c>
      <c r="O100">
        <v>0</v>
      </c>
    </row>
    <row r="101" spans="1:15" x14ac:dyDescent="0.25">
      <c r="A101" s="1">
        <v>1</v>
      </c>
      <c r="B101" s="9">
        <v>0</v>
      </c>
      <c r="C101" s="9">
        <v>1</v>
      </c>
      <c r="D101" s="3">
        <v>1</v>
      </c>
      <c r="E101" s="9">
        <v>2</v>
      </c>
      <c r="F101" s="9">
        <f t="shared" si="2"/>
        <v>0</v>
      </c>
      <c r="G101">
        <v>0</v>
      </c>
      <c r="H101" s="9">
        <v>4062.3179476999999</v>
      </c>
      <c r="I101" s="9">
        <v>137</v>
      </c>
      <c r="J101" s="9">
        <v>280</v>
      </c>
      <c r="K101" s="9">
        <v>1</v>
      </c>
      <c r="L101" s="2">
        <v>44253</v>
      </c>
      <c r="N101" s="9">
        <f t="shared" si="3"/>
        <v>0</v>
      </c>
      <c r="O101">
        <v>0</v>
      </c>
    </row>
    <row r="102" spans="1:15" x14ac:dyDescent="0.25">
      <c r="A102" s="1">
        <v>1</v>
      </c>
      <c r="B102" s="9">
        <v>0</v>
      </c>
      <c r="C102" s="9">
        <v>1</v>
      </c>
      <c r="D102" s="3">
        <v>1</v>
      </c>
      <c r="E102" s="9">
        <v>2</v>
      </c>
      <c r="F102" s="9">
        <f t="shared" si="2"/>
        <v>0</v>
      </c>
      <c r="G102">
        <v>0</v>
      </c>
      <c r="H102" s="9">
        <v>305.05708559999999</v>
      </c>
      <c r="I102" s="9">
        <v>484</v>
      </c>
      <c r="J102" s="9">
        <v>252</v>
      </c>
      <c r="K102" s="9">
        <v>1</v>
      </c>
      <c r="L102" s="2">
        <v>44273</v>
      </c>
      <c r="N102" s="9">
        <f t="shared" si="3"/>
        <v>0</v>
      </c>
      <c r="O102">
        <v>0</v>
      </c>
    </row>
    <row r="103" spans="1:15" x14ac:dyDescent="0.25">
      <c r="A103" s="1">
        <v>2</v>
      </c>
      <c r="B103" s="9">
        <v>0</v>
      </c>
      <c r="C103" s="9">
        <v>1</v>
      </c>
      <c r="D103" s="3">
        <v>1</v>
      </c>
      <c r="E103" s="9">
        <v>3</v>
      </c>
      <c r="F103" s="9">
        <f t="shared" si="2"/>
        <v>0</v>
      </c>
      <c r="G103">
        <v>1</v>
      </c>
      <c r="I103" s="9">
        <v>-44012</v>
      </c>
      <c r="J103" s="9">
        <v>-44510</v>
      </c>
      <c r="K103" s="9"/>
      <c r="L103" s="2">
        <v>44246</v>
      </c>
      <c r="M103" s="2">
        <v>44510</v>
      </c>
      <c r="N103" s="9">
        <f t="shared" si="3"/>
        <v>1</v>
      </c>
      <c r="O103">
        <v>0</v>
      </c>
    </row>
    <row r="104" spans="1:15" x14ac:dyDescent="0.25">
      <c r="A104" s="1">
        <v>2</v>
      </c>
      <c r="B104" s="9">
        <v>0</v>
      </c>
      <c r="C104" s="9">
        <v>0</v>
      </c>
      <c r="D104" s="3">
        <v>1</v>
      </c>
      <c r="E104" s="9">
        <v>1</v>
      </c>
      <c r="F104" s="9">
        <f t="shared" si="2"/>
        <v>1</v>
      </c>
      <c r="G104">
        <v>1</v>
      </c>
      <c r="H104" s="9">
        <v>934.66050199999995</v>
      </c>
      <c r="I104" s="9">
        <v>0</v>
      </c>
      <c r="J104" s="9">
        <v>-44522</v>
      </c>
      <c r="K104" s="9">
        <v>2</v>
      </c>
      <c r="L104" s="2">
        <v>44246</v>
      </c>
      <c r="M104" s="2">
        <v>44522</v>
      </c>
      <c r="N104" s="9">
        <f t="shared" si="3"/>
        <v>1</v>
      </c>
      <c r="O104">
        <v>1</v>
      </c>
    </row>
    <row r="105" spans="1:15" x14ac:dyDescent="0.25">
      <c r="A105" s="1">
        <v>1</v>
      </c>
      <c r="B105" s="9">
        <v>0</v>
      </c>
      <c r="C105" s="9">
        <v>1</v>
      </c>
      <c r="D105" s="3">
        <v>1</v>
      </c>
      <c r="E105" s="9">
        <v>2</v>
      </c>
      <c r="F105" s="9">
        <f t="shared" si="2"/>
        <v>0</v>
      </c>
      <c r="G105">
        <v>1</v>
      </c>
      <c r="H105" s="9">
        <v>797.91149510000002</v>
      </c>
      <c r="I105" s="9">
        <v>408</v>
      </c>
      <c r="J105" s="9">
        <v>-54</v>
      </c>
      <c r="K105" s="9">
        <v>1</v>
      </c>
      <c r="L105" s="2">
        <v>44249</v>
      </c>
      <c r="M105" s="2">
        <v>44545</v>
      </c>
      <c r="N105" s="9">
        <f t="shared" si="3"/>
        <v>1</v>
      </c>
      <c r="O105">
        <v>0</v>
      </c>
    </row>
    <row r="106" spans="1:15" x14ac:dyDescent="0.25">
      <c r="A106" s="1">
        <v>2</v>
      </c>
      <c r="B106" s="9">
        <v>0</v>
      </c>
      <c r="C106" s="9">
        <v>0</v>
      </c>
      <c r="D106" s="3">
        <v>1</v>
      </c>
      <c r="E106" s="9">
        <v>2</v>
      </c>
      <c r="F106" s="9">
        <f t="shared" si="2"/>
        <v>0</v>
      </c>
      <c r="G106">
        <v>1</v>
      </c>
      <c r="H106" s="9">
        <v>84.613952499999996</v>
      </c>
      <c r="I106" s="9">
        <v>44530</v>
      </c>
      <c r="J106" s="9">
        <v>0</v>
      </c>
      <c r="K106" s="9">
        <v>1</v>
      </c>
      <c r="L106" s="2">
        <v>44244</v>
      </c>
      <c r="M106" s="2">
        <v>44530</v>
      </c>
      <c r="N106" s="9">
        <f t="shared" si="3"/>
        <v>1</v>
      </c>
      <c r="O106">
        <v>0</v>
      </c>
    </row>
    <row r="107" spans="1:15" x14ac:dyDescent="0.25">
      <c r="A107" s="1">
        <v>2</v>
      </c>
      <c r="B107" s="9">
        <v>0</v>
      </c>
      <c r="C107" s="9">
        <v>0</v>
      </c>
      <c r="D107" s="3">
        <v>1</v>
      </c>
      <c r="E107" s="9">
        <v>3</v>
      </c>
      <c r="F107" s="9">
        <f t="shared" si="2"/>
        <v>0</v>
      </c>
      <c r="G107">
        <v>1</v>
      </c>
      <c r="I107" s="9">
        <v>0</v>
      </c>
      <c r="J107" s="9">
        <v>-44515</v>
      </c>
      <c r="K107" s="9"/>
      <c r="L107" s="2">
        <v>44245</v>
      </c>
      <c r="M107" s="2">
        <v>44515</v>
      </c>
      <c r="N107" s="9">
        <f t="shared" si="3"/>
        <v>1</v>
      </c>
      <c r="O107">
        <v>0</v>
      </c>
    </row>
    <row r="108" spans="1:15" x14ac:dyDescent="0.25">
      <c r="A108" s="1">
        <v>2</v>
      </c>
      <c r="B108" s="9">
        <v>0</v>
      </c>
      <c r="C108" s="9">
        <v>1</v>
      </c>
      <c r="D108" s="3">
        <v>1</v>
      </c>
      <c r="E108" s="9">
        <v>2</v>
      </c>
      <c r="F108" s="9">
        <f t="shared" si="2"/>
        <v>0</v>
      </c>
      <c r="G108">
        <v>0</v>
      </c>
      <c r="H108" s="9">
        <v>133.3118001</v>
      </c>
      <c r="I108" s="9">
        <v>499</v>
      </c>
      <c r="J108" s="9">
        <v>279</v>
      </c>
      <c r="K108" s="9">
        <v>1</v>
      </c>
      <c r="L108" s="2">
        <v>44253</v>
      </c>
      <c r="N108" s="9">
        <f t="shared" si="3"/>
        <v>0</v>
      </c>
      <c r="O108">
        <v>0</v>
      </c>
    </row>
    <row r="109" spans="1:15" x14ac:dyDescent="0.25">
      <c r="A109" s="1">
        <v>2</v>
      </c>
      <c r="B109" s="9">
        <v>0</v>
      </c>
      <c r="C109" s="9">
        <v>1</v>
      </c>
      <c r="D109" s="3">
        <v>0</v>
      </c>
      <c r="E109" s="9">
        <v>3</v>
      </c>
      <c r="F109" s="9">
        <f t="shared" si="2"/>
        <v>0</v>
      </c>
      <c r="G109">
        <v>0</v>
      </c>
      <c r="H109" s="9">
        <v>64.597332199999997</v>
      </c>
      <c r="I109" s="9">
        <v>127</v>
      </c>
      <c r="J109" s="9">
        <v>44511</v>
      </c>
      <c r="K109" s="9">
        <v>1</v>
      </c>
      <c r="N109" s="9">
        <f t="shared" si="3"/>
        <v>0</v>
      </c>
      <c r="O109">
        <v>0</v>
      </c>
    </row>
    <row r="110" spans="1:15" x14ac:dyDescent="0.25">
      <c r="A110" s="1">
        <v>2</v>
      </c>
      <c r="B110" s="9">
        <v>0</v>
      </c>
      <c r="C110" s="9">
        <v>0</v>
      </c>
      <c r="D110" s="3">
        <v>1</v>
      </c>
      <c r="E110" s="9">
        <v>2</v>
      </c>
      <c r="F110" s="9">
        <f t="shared" si="2"/>
        <v>0</v>
      </c>
      <c r="G110">
        <v>0</v>
      </c>
      <c r="H110" s="9">
        <v>0</v>
      </c>
      <c r="I110" s="9">
        <v>0</v>
      </c>
      <c r="J110" s="9">
        <v>-44319</v>
      </c>
      <c r="K110" s="9">
        <v>1</v>
      </c>
      <c r="L110" s="2">
        <v>44319</v>
      </c>
      <c r="N110" s="9">
        <f t="shared" si="3"/>
        <v>0</v>
      </c>
      <c r="O110">
        <v>0</v>
      </c>
    </row>
    <row r="111" spans="1:15" x14ac:dyDescent="0.25">
      <c r="A111" s="1">
        <v>1</v>
      </c>
      <c r="B111" s="9">
        <v>1</v>
      </c>
      <c r="C111" s="9">
        <v>0</v>
      </c>
      <c r="D111" s="3">
        <v>1</v>
      </c>
      <c r="E111" s="9">
        <v>3</v>
      </c>
      <c r="F111" s="9">
        <f t="shared" si="2"/>
        <v>0</v>
      </c>
      <c r="G111">
        <v>0</v>
      </c>
      <c r="I111" s="9">
        <v>0</v>
      </c>
      <c r="J111" s="9">
        <v>-44251</v>
      </c>
      <c r="K111" s="9"/>
      <c r="L111" s="2">
        <v>44251</v>
      </c>
      <c r="N111" s="9">
        <f t="shared" si="3"/>
        <v>0</v>
      </c>
      <c r="O111">
        <v>0</v>
      </c>
    </row>
    <row r="112" spans="1:15" x14ac:dyDescent="0.25">
      <c r="A112" s="1">
        <v>2</v>
      </c>
      <c r="B112" s="9">
        <v>0</v>
      </c>
      <c r="C112" s="9">
        <v>0</v>
      </c>
      <c r="D112" s="3">
        <v>1</v>
      </c>
      <c r="E112" s="9">
        <v>3</v>
      </c>
      <c r="F112" s="9">
        <f t="shared" si="2"/>
        <v>0</v>
      </c>
      <c r="G112">
        <v>1</v>
      </c>
      <c r="I112" s="9">
        <v>0</v>
      </c>
      <c r="J112" s="9">
        <v>-44515</v>
      </c>
      <c r="K112" s="9"/>
      <c r="L112" s="2">
        <v>44252</v>
      </c>
      <c r="M112" s="2">
        <v>44515</v>
      </c>
      <c r="N112" s="9">
        <f t="shared" si="3"/>
        <v>1</v>
      </c>
      <c r="O112">
        <v>0</v>
      </c>
    </row>
    <row r="113" spans="1:15" x14ac:dyDescent="0.25">
      <c r="A113" s="1">
        <v>1</v>
      </c>
      <c r="B113" s="9">
        <v>0</v>
      </c>
      <c r="C113" s="9">
        <v>0</v>
      </c>
      <c r="D113" s="3">
        <v>1</v>
      </c>
      <c r="E113" s="9">
        <v>3</v>
      </c>
      <c r="F113" s="9">
        <f t="shared" si="2"/>
        <v>0</v>
      </c>
      <c r="G113">
        <v>1</v>
      </c>
      <c r="I113" s="9">
        <v>0</v>
      </c>
      <c r="J113" s="9">
        <v>-44510</v>
      </c>
      <c r="K113" s="9"/>
      <c r="L113" s="2">
        <v>44246</v>
      </c>
      <c r="M113" s="2">
        <v>44510</v>
      </c>
      <c r="N113" s="9">
        <f t="shared" si="3"/>
        <v>1</v>
      </c>
      <c r="O113">
        <v>0</v>
      </c>
    </row>
    <row r="114" spans="1:15" x14ac:dyDescent="0.25">
      <c r="A114" s="1">
        <v>1</v>
      </c>
      <c r="B114" s="9">
        <v>0</v>
      </c>
      <c r="C114" s="9">
        <v>1</v>
      </c>
      <c r="D114" s="3">
        <v>1</v>
      </c>
      <c r="E114" s="9">
        <v>2</v>
      </c>
      <c r="F114" s="9">
        <f t="shared" si="2"/>
        <v>0</v>
      </c>
      <c r="G114">
        <v>0</v>
      </c>
      <c r="H114" s="9">
        <v>6949.1087825000004</v>
      </c>
      <c r="I114" s="9">
        <v>493</v>
      </c>
      <c r="J114" s="9">
        <v>253</v>
      </c>
      <c r="K114" s="9">
        <v>1</v>
      </c>
      <c r="L114" s="2">
        <v>44245</v>
      </c>
      <c r="N114" s="9">
        <f t="shared" si="3"/>
        <v>0</v>
      </c>
      <c r="O114">
        <v>0</v>
      </c>
    </row>
    <row r="115" spans="1:15" x14ac:dyDescent="0.25">
      <c r="A115" s="1">
        <v>1</v>
      </c>
      <c r="B115" s="9">
        <v>0</v>
      </c>
      <c r="C115" s="9">
        <v>1</v>
      </c>
      <c r="D115" s="3">
        <v>1</v>
      </c>
      <c r="E115" s="9">
        <v>2</v>
      </c>
      <c r="F115" s="9">
        <f t="shared" si="2"/>
        <v>0</v>
      </c>
      <c r="G115">
        <v>0</v>
      </c>
      <c r="H115" s="9">
        <v>1408.4698249</v>
      </c>
      <c r="I115" s="9">
        <v>85</v>
      </c>
      <c r="J115" s="9">
        <v>230</v>
      </c>
      <c r="K115" s="9">
        <v>1</v>
      </c>
      <c r="L115" s="2">
        <v>44253</v>
      </c>
      <c r="N115" s="9">
        <f t="shared" si="3"/>
        <v>0</v>
      </c>
      <c r="O115">
        <v>0</v>
      </c>
    </row>
    <row r="116" spans="1:15" x14ac:dyDescent="0.25">
      <c r="A116" s="1">
        <v>1</v>
      </c>
      <c r="B116" s="9">
        <v>0</v>
      </c>
      <c r="C116" s="9">
        <v>0</v>
      </c>
      <c r="D116" s="3">
        <v>1</v>
      </c>
      <c r="E116" s="9">
        <v>3</v>
      </c>
      <c r="F116" s="9">
        <f t="shared" si="2"/>
        <v>0</v>
      </c>
      <c r="G116">
        <v>1</v>
      </c>
      <c r="I116" s="9">
        <v>0</v>
      </c>
      <c r="J116" s="9">
        <v>-44539</v>
      </c>
      <c r="K116" s="9"/>
      <c r="L116" s="2">
        <v>44253</v>
      </c>
      <c r="M116" s="2">
        <v>44539</v>
      </c>
      <c r="N116" s="9">
        <f t="shared" si="3"/>
        <v>1</v>
      </c>
      <c r="O116">
        <v>0</v>
      </c>
    </row>
    <row r="117" spans="1:15" x14ac:dyDescent="0.25">
      <c r="A117" s="1">
        <v>2</v>
      </c>
      <c r="B117" s="9">
        <v>0</v>
      </c>
      <c r="C117" s="9">
        <v>0</v>
      </c>
      <c r="D117" s="3">
        <v>1</v>
      </c>
      <c r="E117" s="9">
        <v>3</v>
      </c>
      <c r="F117" s="9">
        <f t="shared" si="2"/>
        <v>0</v>
      </c>
      <c r="G117">
        <v>1</v>
      </c>
      <c r="I117" s="9">
        <v>0</v>
      </c>
      <c r="J117" s="9">
        <v>-44510</v>
      </c>
      <c r="K117" s="9"/>
      <c r="L117" s="2">
        <v>44244</v>
      </c>
      <c r="M117" s="2">
        <v>44510</v>
      </c>
      <c r="N117" s="9">
        <f t="shared" si="3"/>
        <v>1</v>
      </c>
      <c r="O117">
        <v>0</v>
      </c>
    </row>
    <row r="118" spans="1:15" x14ac:dyDescent="0.25">
      <c r="A118" s="1">
        <v>2</v>
      </c>
      <c r="B118" s="9">
        <v>0</v>
      </c>
      <c r="C118" s="9">
        <v>0</v>
      </c>
      <c r="D118" s="3">
        <v>1</v>
      </c>
      <c r="E118" s="9">
        <v>2</v>
      </c>
      <c r="F118" s="9">
        <f t="shared" si="2"/>
        <v>0</v>
      </c>
      <c r="G118">
        <v>0</v>
      </c>
      <c r="H118" s="9">
        <v>40.096698199999999</v>
      </c>
      <c r="I118" s="9">
        <v>44518</v>
      </c>
      <c r="J118" s="9">
        <v>272</v>
      </c>
      <c r="K118" s="9">
        <v>1</v>
      </c>
      <c r="L118" s="2">
        <v>44246</v>
      </c>
      <c r="N118" s="9">
        <f t="shared" si="3"/>
        <v>0</v>
      </c>
      <c r="O118">
        <v>0</v>
      </c>
    </row>
    <row r="119" spans="1:15" x14ac:dyDescent="0.25">
      <c r="A119" s="1">
        <v>2</v>
      </c>
      <c r="B119" s="9">
        <v>0</v>
      </c>
      <c r="C119" s="9">
        <v>1</v>
      </c>
      <c r="D119" s="3">
        <v>1</v>
      </c>
      <c r="E119" s="9">
        <v>2</v>
      </c>
      <c r="F119" s="9">
        <f t="shared" si="2"/>
        <v>0</v>
      </c>
      <c r="G119">
        <v>1</v>
      </c>
      <c r="H119" s="9">
        <v>2098.7244672000002</v>
      </c>
      <c r="I119" s="9">
        <v>498</v>
      </c>
      <c r="J119" s="9">
        <v>-30</v>
      </c>
      <c r="K119" s="9">
        <v>1</v>
      </c>
      <c r="L119" s="2">
        <v>44246</v>
      </c>
      <c r="M119" s="2">
        <v>44525</v>
      </c>
      <c r="N119" s="9">
        <f t="shared" si="3"/>
        <v>1</v>
      </c>
      <c r="O119">
        <v>0</v>
      </c>
    </row>
    <row r="120" spans="1:15" x14ac:dyDescent="0.25">
      <c r="A120" s="1">
        <v>2</v>
      </c>
      <c r="B120" s="9">
        <v>0</v>
      </c>
      <c r="C120" s="9">
        <v>1</v>
      </c>
      <c r="D120" s="3">
        <v>1</v>
      </c>
      <c r="E120" s="9">
        <v>3</v>
      </c>
      <c r="F120" s="9">
        <f t="shared" si="2"/>
        <v>0</v>
      </c>
      <c r="G120">
        <v>1</v>
      </c>
      <c r="I120" s="9">
        <v>-44398</v>
      </c>
      <c r="J120" s="9">
        <v>-44526</v>
      </c>
      <c r="K120" s="9"/>
      <c r="L120" s="2">
        <v>44249</v>
      </c>
      <c r="M120" s="2">
        <v>44526</v>
      </c>
      <c r="N120" s="9">
        <f t="shared" si="3"/>
        <v>1</v>
      </c>
      <c r="O120">
        <v>0</v>
      </c>
    </row>
    <row r="121" spans="1:15" x14ac:dyDescent="0.25">
      <c r="A121" s="1">
        <v>1</v>
      </c>
      <c r="B121" s="9">
        <v>1</v>
      </c>
      <c r="C121" s="9">
        <v>0</v>
      </c>
      <c r="D121" s="3">
        <v>1</v>
      </c>
      <c r="E121" s="9">
        <v>3</v>
      </c>
      <c r="F121" s="9">
        <f t="shared" si="2"/>
        <v>0</v>
      </c>
      <c r="G121">
        <v>1</v>
      </c>
      <c r="I121" s="9">
        <v>0</v>
      </c>
      <c r="J121" s="9">
        <v>-44525</v>
      </c>
      <c r="K121" s="9"/>
      <c r="L121" s="2">
        <v>44249</v>
      </c>
      <c r="M121" s="2">
        <v>44525</v>
      </c>
      <c r="N121" s="9">
        <f t="shared" si="3"/>
        <v>1</v>
      </c>
      <c r="O121">
        <v>0</v>
      </c>
    </row>
    <row r="122" spans="1:15" x14ac:dyDescent="0.25">
      <c r="A122" s="1">
        <v>1</v>
      </c>
      <c r="B122" s="9">
        <v>0</v>
      </c>
      <c r="C122" s="9">
        <v>1</v>
      </c>
      <c r="D122" s="3">
        <v>2</v>
      </c>
      <c r="E122" s="9">
        <v>1</v>
      </c>
      <c r="F122" s="9">
        <f t="shared" si="2"/>
        <v>1</v>
      </c>
      <c r="G122">
        <v>1</v>
      </c>
      <c r="H122" s="9">
        <v>759.39085709999995</v>
      </c>
      <c r="I122" s="9">
        <v>504</v>
      </c>
      <c r="J122" s="9">
        <v>92</v>
      </c>
      <c r="K122" s="9">
        <v>1</v>
      </c>
      <c r="L122" s="2">
        <v>44378</v>
      </c>
      <c r="M122" s="2">
        <v>44420</v>
      </c>
      <c r="N122" s="9">
        <f t="shared" si="3"/>
        <v>1</v>
      </c>
      <c r="O122">
        <v>1</v>
      </c>
    </row>
    <row r="123" spans="1:15" x14ac:dyDescent="0.25">
      <c r="A123" s="1">
        <v>1</v>
      </c>
      <c r="B123" s="9">
        <v>1</v>
      </c>
      <c r="C123" s="9">
        <v>1</v>
      </c>
      <c r="D123" s="3">
        <v>1</v>
      </c>
      <c r="E123" s="9">
        <v>3</v>
      </c>
      <c r="F123" s="9">
        <f t="shared" si="2"/>
        <v>0</v>
      </c>
      <c r="G123">
        <v>1</v>
      </c>
      <c r="I123" s="9">
        <v>-44375</v>
      </c>
      <c r="J123" s="9">
        <v>-44526</v>
      </c>
      <c r="K123" s="9"/>
      <c r="L123" s="2">
        <v>44249</v>
      </c>
      <c r="M123" s="2">
        <v>44526</v>
      </c>
      <c r="N123" s="9">
        <f t="shared" si="3"/>
        <v>1</v>
      </c>
      <c r="O123">
        <v>0</v>
      </c>
    </row>
    <row r="124" spans="1:15" x14ac:dyDescent="0.25">
      <c r="A124" s="1">
        <v>1</v>
      </c>
      <c r="B124" s="9">
        <v>0</v>
      </c>
      <c r="C124" s="9">
        <v>0</v>
      </c>
      <c r="D124" s="3">
        <v>1</v>
      </c>
      <c r="E124" s="9">
        <v>2</v>
      </c>
      <c r="F124" s="9">
        <f t="shared" si="2"/>
        <v>0</v>
      </c>
      <c r="G124">
        <v>0</v>
      </c>
      <c r="H124" s="9">
        <v>58.705038999999999</v>
      </c>
      <c r="I124" s="9">
        <v>44497</v>
      </c>
      <c r="J124" s="9">
        <v>247</v>
      </c>
      <c r="K124" s="9">
        <v>1</v>
      </c>
      <c r="L124" s="2">
        <v>44250</v>
      </c>
      <c r="N124" s="9">
        <f t="shared" si="3"/>
        <v>0</v>
      </c>
      <c r="O124">
        <v>0</v>
      </c>
    </row>
    <row r="125" spans="1:15" x14ac:dyDescent="0.25">
      <c r="A125" s="1">
        <v>1</v>
      </c>
      <c r="B125" s="9">
        <v>0</v>
      </c>
      <c r="C125" s="9">
        <v>1</v>
      </c>
      <c r="D125" s="3">
        <v>1</v>
      </c>
      <c r="E125" s="9">
        <v>3</v>
      </c>
      <c r="F125" s="9">
        <f t="shared" si="2"/>
        <v>0</v>
      </c>
      <c r="G125">
        <v>1</v>
      </c>
      <c r="I125" s="9">
        <v>-44377</v>
      </c>
      <c r="J125" s="9">
        <v>-44515</v>
      </c>
      <c r="K125" s="9"/>
      <c r="L125" s="2">
        <v>44249</v>
      </c>
      <c r="M125" s="2">
        <v>44515</v>
      </c>
      <c r="N125" s="9">
        <f t="shared" si="3"/>
        <v>1</v>
      </c>
      <c r="O125">
        <v>0</v>
      </c>
    </row>
    <row r="126" spans="1:15" x14ac:dyDescent="0.25">
      <c r="A126" s="1">
        <v>2</v>
      </c>
      <c r="B126" s="9">
        <v>0</v>
      </c>
      <c r="C126" s="9">
        <v>1</v>
      </c>
      <c r="D126" s="3">
        <v>1</v>
      </c>
      <c r="E126" s="9">
        <v>3</v>
      </c>
      <c r="F126" s="9">
        <f t="shared" si="2"/>
        <v>0</v>
      </c>
      <c r="G126">
        <v>1</v>
      </c>
      <c r="I126" s="9">
        <v>-44369</v>
      </c>
      <c r="J126" s="9">
        <v>-44526</v>
      </c>
      <c r="K126" s="9"/>
      <c r="L126" s="2">
        <v>44245</v>
      </c>
      <c r="M126" s="2">
        <v>44526</v>
      </c>
      <c r="N126" s="9">
        <f t="shared" si="3"/>
        <v>1</v>
      </c>
      <c r="O126">
        <v>0</v>
      </c>
    </row>
    <row r="127" spans="1:15" x14ac:dyDescent="0.25">
      <c r="A127" s="1">
        <v>2</v>
      </c>
      <c r="B127" s="9">
        <v>1</v>
      </c>
      <c r="C127" s="9">
        <v>1</v>
      </c>
      <c r="D127" s="3">
        <v>1</v>
      </c>
      <c r="E127" s="9">
        <v>3</v>
      </c>
      <c r="F127" s="9">
        <f t="shared" si="2"/>
        <v>0</v>
      </c>
      <c r="G127">
        <v>1</v>
      </c>
      <c r="I127" s="9">
        <v>-44406</v>
      </c>
      <c r="J127" s="9">
        <v>-44523</v>
      </c>
      <c r="K127" s="9"/>
      <c r="L127" s="2">
        <v>44246</v>
      </c>
      <c r="M127" s="2">
        <v>44523</v>
      </c>
      <c r="N127" s="9">
        <f t="shared" si="3"/>
        <v>1</v>
      </c>
      <c r="O127">
        <v>0</v>
      </c>
    </row>
    <row r="128" spans="1:15" x14ac:dyDescent="0.25">
      <c r="A128" s="1">
        <v>2</v>
      </c>
      <c r="B128" s="9">
        <v>0</v>
      </c>
      <c r="C128" s="9">
        <v>0</v>
      </c>
      <c r="D128" s="3">
        <v>1</v>
      </c>
      <c r="E128" s="9">
        <v>3</v>
      </c>
      <c r="F128" s="9">
        <f t="shared" si="2"/>
        <v>0</v>
      </c>
      <c r="G128">
        <v>1</v>
      </c>
      <c r="I128" s="9">
        <v>0</v>
      </c>
      <c r="J128" s="9">
        <v>-44530</v>
      </c>
      <c r="K128" s="9"/>
      <c r="L128" s="2">
        <v>44250</v>
      </c>
      <c r="M128" s="2">
        <v>44530</v>
      </c>
      <c r="N128" s="9">
        <f t="shared" si="3"/>
        <v>1</v>
      </c>
      <c r="O128">
        <v>0</v>
      </c>
    </row>
    <row r="129" spans="1:15" x14ac:dyDescent="0.25">
      <c r="A129" s="1">
        <v>1</v>
      </c>
      <c r="B129" s="9">
        <v>0</v>
      </c>
      <c r="C129" s="9">
        <v>1</v>
      </c>
      <c r="D129" s="3">
        <v>1</v>
      </c>
      <c r="E129" s="9">
        <v>3</v>
      </c>
      <c r="F129" s="9">
        <f t="shared" si="2"/>
        <v>0</v>
      </c>
      <c r="G129">
        <v>1</v>
      </c>
      <c r="I129" s="9">
        <v>-44015</v>
      </c>
      <c r="J129" s="9">
        <v>-44530</v>
      </c>
      <c r="K129" s="9"/>
      <c r="L129" s="2">
        <v>44251</v>
      </c>
      <c r="M129" s="2">
        <v>44530</v>
      </c>
      <c r="N129" s="9">
        <f t="shared" si="3"/>
        <v>1</v>
      </c>
      <c r="O129">
        <v>0</v>
      </c>
    </row>
    <row r="130" spans="1:15" x14ac:dyDescent="0.25">
      <c r="A130" s="1">
        <v>2</v>
      </c>
      <c r="B130" s="9">
        <v>0</v>
      </c>
      <c r="C130" s="9">
        <v>0</v>
      </c>
      <c r="D130" s="3">
        <v>1</v>
      </c>
      <c r="E130" s="9">
        <v>3</v>
      </c>
      <c r="F130" s="9">
        <f t="shared" si="2"/>
        <v>0</v>
      </c>
      <c r="G130">
        <v>1</v>
      </c>
      <c r="H130" s="9">
        <v>4803.8424893000001</v>
      </c>
      <c r="I130" s="9">
        <v>0</v>
      </c>
      <c r="J130" s="9">
        <v>-44523</v>
      </c>
      <c r="K130" s="9">
        <v>2</v>
      </c>
      <c r="L130" s="2">
        <v>44250</v>
      </c>
      <c r="M130" s="2">
        <v>44523</v>
      </c>
      <c r="N130" s="9">
        <f t="shared" si="3"/>
        <v>1</v>
      </c>
      <c r="O130">
        <v>0</v>
      </c>
    </row>
    <row r="131" spans="1:15" x14ac:dyDescent="0.25">
      <c r="A131" s="1">
        <v>1</v>
      </c>
      <c r="B131" s="9">
        <v>0</v>
      </c>
      <c r="C131" s="9">
        <v>0</v>
      </c>
      <c r="D131" s="3">
        <v>2</v>
      </c>
      <c r="E131" s="9">
        <v>1</v>
      </c>
      <c r="F131" s="9">
        <f t="shared" ref="F131:F194" si="4">IF(E131=1,1,0)</f>
        <v>1</v>
      </c>
      <c r="G131">
        <v>1</v>
      </c>
      <c r="H131" s="9">
        <v>307.65710460000003</v>
      </c>
      <c r="I131" s="9">
        <v>44545</v>
      </c>
      <c r="J131" s="9">
        <v>125</v>
      </c>
      <c r="K131" s="9">
        <v>2</v>
      </c>
      <c r="L131" s="2">
        <v>44379</v>
      </c>
      <c r="M131" s="2">
        <v>44420</v>
      </c>
      <c r="N131" s="9">
        <f t="shared" ref="N131:N194" si="5">IF(M131&lt;2,0,1)</f>
        <v>1</v>
      </c>
      <c r="O131">
        <v>1</v>
      </c>
    </row>
    <row r="132" spans="1:15" x14ac:dyDescent="0.25">
      <c r="A132" s="1">
        <v>1</v>
      </c>
      <c r="B132" s="9">
        <v>1</v>
      </c>
      <c r="C132" s="9">
        <v>0</v>
      </c>
      <c r="D132" s="3">
        <v>1</v>
      </c>
      <c r="E132" s="9">
        <v>3</v>
      </c>
      <c r="F132" s="9">
        <f t="shared" si="4"/>
        <v>0</v>
      </c>
      <c r="G132">
        <v>1</v>
      </c>
      <c r="I132" s="9">
        <v>0</v>
      </c>
      <c r="J132" s="9">
        <v>-44529</v>
      </c>
      <c r="K132" s="9"/>
      <c r="L132" s="2">
        <v>44252</v>
      </c>
      <c r="M132" s="2">
        <v>44529</v>
      </c>
      <c r="N132" s="9">
        <f t="shared" si="5"/>
        <v>1</v>
      </c>
      <c r="O132">
        <v>0</v>
      </c>
    </row>
    <row r="133" spans="1:15" x14ac:dyDescent="0.25">
      <c r="A133" s="1">
        <v>1</v>
      </c>
      <c r="B133" s="9">
        <v>1</v>
      </c>
      <c r="C133" s="9">
        <v>1</v>
      </c>
      <c r="D133" s="3">
        <v>1</v>
      </c>
      <c r="E133" s="9">
        <v>3</v>
      </c>
      <c r="F133" s="9">
        <f t="shared" si="4"/>
        <v>0</v>
      </c>
      <c r="G133">
        <v>1</v>
      </c>
      <c r="I133" s="9">
        <v>-44109</v>
      </c>
      <c r="J133" s="9">
        <v>-44524</v>
      </c>
      <c r="K133" s="9"/>
      <c r="L133" s="2">
        <v>44251</v>
      </c>
      <c r="M133" s="2">
        <v>44524</v>
      </c>
      <c r="N133" s="9">
        <f t="shared" si="5"/>
        <v>1</v>
      </c>
      <c r="O133">
        <v>0</v>
      </c>
    </row>
    <row r="134" spans="1:15" x14ac:dyDescent="0.25">
      <c r="A134" s="1">
        <v>2</v>
      </c>
      <c r="B134" s="9">
        <v>0</v>
      </c>
      <c r="C134" s="9">
        <v>0</v>
      </c>
      <c r="D134" s="3">
        <v>1</v>
      </c>
      <c r="E134" s="9">
        <v>3</v>
      </c>
      <c r="F134" s="9">
        <f t="shared" si="4"/>
        <v>0</v>
      </c>
      <c r="G134">
        <v>1</v>
      </c>
      <c r="I134" s="9">
        <v>0</v>
      </c>
      <c r="J134" s="9">
        <v>-44525</v>
      </c>
      <c r="K134" s="9"/>
      <c r="L134" s="2">
        <v>44251</v>
      </c>
      <c r="M134" s="2">
        <v>44525</v>
      </c>
      <c r="N134" s="9">
        <f t="shared" si="5"/>
        <v>1</v>
      </c>
      <c r="O134">
        <v>0</v>
      </c>
    </row>
    <row r="135" spans="1:15" x14ac:dyDescent="0.25">
      <c r="A135" s="1">
        <v>1</v>
      </c>
      <c r="B135" s="9">
        <v>0</v>
      </c>
      <c r="C135" s="9">
        <v>1</v>
      </c>
      <c r="D135" s="3">
        <v>1</v>
      </c>
      <c r="E135" s="9">
        <v>2</v>
      </c>
      <c r="F135" s="9">
        <f t="shared" si="4"/>
        <v>0</v>
      </c>
      <c r="G135">
        <v>0</v>
      </c>
      <c r="H135" s="9">
        <v>3730.89365</v>
      </c>
      <c r="I135" s="9">
        <v>89</v>
      </c>
      <c r="J135" s="9">
        <v>214</v>
      </c>
      <c r="K135" s="9">
        <v>1</v>
      </c>
      <c r="L135" s="2">
        <v>44252</v>
      </c>
      <c r="N135" s="9">
        <f t="shared" si="5"/>
        <v>0</v>
      </c>
      <c r="O135">
        <v>0</v>
      </c>
    </row>
    <row r="136" spans="1:15" x14ac:dyDescent="0.25">
      <c r="A136" s="1">
        <v>1</v>
      </c>
      <c r="B136" s="9">
        <v>0</v>
      </c>
      <c r="C136" s="9">
        <v>0</v>
      </c>
      <c r="D136" s="3">
        <v>1</v>
      </c>
      <c r="E136" s="9">
        <v>2</v>
      </c>
      <c r="F136" s="9">
        <f t="shared" si="4"/>
        <v>0</v>
      </c>
      <c r="G136">
        <v>1</v>
      </c>
      <c r="H136" s="9">
        <v>0</v>
      </c>
      <c r="I136" s="9">
        <v>44526</v>
      </c>
      <c r="J136" s="9">
        <v>-4</v>
      </c>
      <c r="K136" s="9">
        <v>2</v>
      </c>
      <c r="L136" s="2">
        <v>44256</v>
      </c>
      <c r="M136" s="2">
        <v>44530</v>
      </c>
      <c r="N136" s="9">
        <f t="shared" si="5"/>
        <v>1</v>
      </c>
      <c r="O136">
        <v>0</v>
      </c>
    </row>
    <row r="137" spans="1:15" x14ac:dyDescent="0.25">
      <c r="A137" s="1">
        <v>1</v>
      </c>
      <c r="B137" s="9">
        <v>1</v>
      </c>
      <c r="C137" s="9">
        <v>0</v>
      </c>
      <c r="D137" s="3">
        <v>1</v>
      </c>
      <c r="E137" s="9">
        <v>3</v>
      </c>
      <c r="F137" s="9">
        <f t="shared" si="4"/>
        <v>0</v>
      </c>
      <c r="G137">
        <v>1</v>
      </c>
      <c r="I137" s="9">
        <v>0</v>
      </c>
      <c r="J137" s="9">
        <v>-44518</v>
      </c>
      <c r="K137" s="9"/>
      <c r="L137" s="2">
        <v>44271</v>
      </c>
      <c r="M137" s="2">
        <v>44518</v>
      </c>
      <c r="N137" s="9">
        <f t="shared" si="5"/>
        <v>1</v>
      </c>
      <c r="O137">
        <v>0</v>
      </c>
    </row>
    <row r="138" spans="1:15" x14ac:dyDescent="0.25">
      <c r="A138" s="1">
        <v>1</v>
      </c>
      <c r="B138" s="9">
        <v>0</v>
      </c>
      <c r="C138" s="9">
        <v>1</v>
      </c>
      <c r="D138" s="3">
        <v>1</v>
      </c>
      <c r="E138" s="9">
        <v>3</v>
      </c>
      <c r="F138" s="9">
        <f t="shared" si="4"/>
        <v>0</v>
      </c>
      <c r="G138">
        <v>0</v>
      </c>
      <c r="I138" s="9">
        <v>-44006</v>
      </c>
      <c r="J138" s="9">
        <v>-44253</v>
      </c>
      <c r="K138" s="9"/>
      <c r="L138" s="2">
        <v>44253</v>
      </c>
      <c r="N138" s="9">
        <f t="shared" si="5"/>
        <v>0</v>
      </c>
      <c r="O138">
        <v>0</v>
      </c>
    </row>
    <row r="139" spans="1:15" x14ac:dyDescent="0.25">
      <c r="A139" s="1">
        <v>2</v>
      </c>
      <c r="B139" s="9">
        <v>0</v>
      </c>
      <c r="C139" s="9">
        <v>0</v>
      </c>
      <c r="D139" s="3">
        <v>1</v>
      </c>
      <c r="E139" s="9">
        <v>3</v>
      </c>
      <c r="F139" s="9">
        <f t="shared" si="4"/>
        <v>0</v>
      </c>
      <c r="G139">
        <v>0</v>
      </c>
      <c r="H139" s="9">
        <v>792.75716750000004</v>
      </c>
      <c r="I139" s="9">
        <v>0</v>
      </c>
      <c r="J139" s="9">
        <v>-44273</v>
      </c>
      <c r="K139" s="9">
        <v>2</v>
      </c>
      <c r="L139" s="2">
        <v>44273</v>
      </c>
      <c r="N139" s="9">
        <f t="shared" si="5"/>
        <v>0</v>
      </c>
      <c r="O139">
        <v>0</v>
      </c>
    </row>
    <row r="140" spans="1:15" x14ac:dyDescent="0.25">
      <c r="A140" s="1">
        <v>1</v>
      </c>
      <c r="B140" s="9">
        <v>0</v>
      </c>
      <c r="C140" s="9">
        <v>0</v>
      </c>
      <c r="D140" s="3">
        <v>1</v>
      </c>
      <c r="E140" s="9">
        <v>2</v>
      </c>
      <c r="F140" s="9">
        <f t="shared" si="4"/>
        <v>0</v>
      </c>
      <c r="G140">
        <v>1</v>
      </c>
      <c r="H140" s="9">
        <v>63.5828883</v>
      </c>
      <c r="I140" s="9">
        <v>44538</v>
      </c>
      <c r="J140" s="9">
        <v>-2</v>
      </c>
      <c r="K140" s="9">
        <v>1</v>
      </c>
      <c r="L140" s="2">
        <v>44267</v>
      </c>
      <c r="M140" s="2">
        <v>44540</v>
      </c>
      <c r="N140" s="9">
        <f t="shared" si="5"/>
        <v>1</v>
      </c>
      <c r="O140">
        <v>0</v>
      </c>
    </row>
    <row r="141" spans="1:15" x14ac:dyDescent="0.25">
      <c r="A141" s="1">
        <v>1</v>
      </c>
      <c r="B141" s="9">
        <v>0</v>
      </c>
      <c r="C141" s="9">
        <v>0</v>
      </c>
      <c r="D141" s="3">
        <v>1</v>
      </c>
      <c r="E141" s="9">
        <v>3</v>
      </c>
      <c r="F141" s="9">
        <f t="shared" si="4"/>
        <v>0</v>
      </c>
      <c r="G141">
        <v>0</v>
      </c>
      <c r="H141" s="9">
        <v>640.64299619999997</v>
      </c>
      <c r="I141" s="9">
        <v>0</v>
      </c>
      <c r="J141" s="9">
        <v>-44279</v>
      </c>
      <c r="K141" s="9">
        <v>2</v>
      </c>
      <c r="L141" s="2">
        <v>44279</v>
      </c>
      <c r="N141" s="9">
        <f t="shared" si="5"/>
        <v>0</v>
      </c>
      <c r="O141">
        <v>0</v>
      </c>
    </row>
    <row r="142" spans="1:15" x14ac:dyDescent="0.25">
      <c r="A142" s="1">
        <v>1</v>
      </c>
      <c r="B142" s="9">
        <v>0</v>
      </c>
      <c r="C142" s="9">
        <v>1</v>
      </c>
      <c r="D142" s="3">
        <v>1</v>
      </c>
      <c r="E142" s="9">
        <v>1</v>
      </c>
      <c r="F142" s="9">
        <f t="shared" si="4"/>
        <v>1</v>
      </c>
      <c r="G142">
        <v>1</v>
      </c>
      <c r="H142" s="9">
        <v>1901.1239227000001</v>
      </c>
      <c r="I142" s="9">
        <v>527</v>
      </c>
      <c r="J142" s="9">
        <v>16</v>
      </c>
      <c r="K142" s="9">
        <v>2</v>
      </c>
      <c r="L142" s="2">
        <v>44252</v>
      </c>
      <c r="M142" s="2">
        <v>44524</v>
      </c>
      <c r="N142" s="9">
        <f t="shared" si="5"/>
        <v>1</v>
      </c>
      <c r="O142">
        <v>1</v>
      </c>
    </row>
    <row r="143" spans="1:15" x14ac:dyDescent="0.25">
      <c r="A143" s="1">
        <v>2</v>
      </c>
      <c r="B143" s="9">
        <v>0</v>
      </c>
      <c r="C143" s="9">
        <v>0</v>
      </c>
      <c r="D143" s="3">
        <v>1</v>
      </c>
      <c r="E143" s="9">
        <v>2</v>
      </c>
      <c r="F143" s="9">
        <f t="shared" si="4"/>
        <v>0</v>
      </c>
      <c r="G143">
        <v>1</v>
      </c>
      <c r="H143" s="9">
        <v>63.588236600000002</v>
      </c>
      <c r="I143" s="9">
        <v>44516</v>
      </c>
      <c r="J143" s="9">
        <v>-23</v>
      </c>
      <c r="K143" s="9">
        <v>1</v>
      </c>
      <c r="L143" s="2">
        <v>44279</v>
      </c>
      <c r="M143" s="2">
        <v>44539</v>
      </c>
      <c r="N143" s="9">
        <f t="shared" si="5"/>
        <v>1</v>
      </c>
      <c r="O143">
        <v>0</v>
      </c>
    </row>
    <row r="144" spans="1:15" x14ac:dyDescent="0.25">
      <c r="A144" s="1">
        <v>1</v>
      </c>
      <c r="B144" s="9">
        <v>1</v>
      </c>
      <c r="C144" s="9">
        <v>0</v>
      </c>
      <c r="D144" s="3">
        <v>0</v>
      </c>
      <c r="E144" s="9">
        <v>3</v>
      </c>
      <c r="F144" s="9">
        <f t="shared" si="4"/>
        <v>0</v>
      </c>
      <c r="G144">
        <v>0</v>
      </c>
      <c r="I144" s="9">
        <v>0</v>
      </c>
      <c r="J144" s="9">
        <v>0</v>
      </c>
      <c r="K144" s="9"/>
      <c r="N144" s="9">
        <f t="shared" si="5"/>
        <v>0</v>
      </c>
      <c r="O144">
        <v>0</v>
      </c>
    </row>
    <row r="145" spans="1:15" x14ac:dyDescent="0.25">
      <c r="A145" s="1">
        <v>1</v>
      </c>
      <c r="B145" s="9">
        <v>0</v>
      </c>
      <c r="C145" s="9">
        <v>1</v>
      </c>
      <c r="D145" s="3">
        <v>1</v>
      </c>
      <c r="E145" s="9">
        <v>2</v>
      </c>
      <c r="F145" s="9">
        <f t="shared" si="4"/>
        <v>0</v>
      </c>
      <c r="G145">
        <v>0</v>
      </c>
      <c r="H145" s="9">
        <v>3797.8115974000002</v>
      </c>
      <c r="I145" s="9">
        <v>540</v>
      </c>
      <c r="J145" s="9">
        <v>287</v>
      </c>
      <c r="K145" s="9">
        <v>2</v>
      </c>
      <c r="L145" s="2">
        <v>44252</v>
      </c>
      <c r="N145" s="9">
        <f t="shared" si="5"/>
        <v>0</v>
      </c>
      <c r="O145">
        <v>0</v>
      </c>
    </row>
    <row r="146" spans="1:15" x14ac:dyDescent="0.25">
      <c r="A146" s="1">
        <v>1</v>
      </c>
      <c r="B146" s="9">
        <v>0</v>
      </c>
      <c r="C146" s="9">
        <v>1</v>
      </c>
      <c r="D146" s="3">
        <v>1</v>
      </c>
      <c r="E146" s="9">
        <v>2</v>
      </c>
      <c r="F146" s="9">
        <f t="shared" si="4"/>
        <v>0</v>
      </c>
      <c r="G146">
        <v>0</v>
      </c>
      <c r="H146" s="9">
        <v>6298.9008229000001</v>
      </c>
      <c r="I146" s="9">
        <v>-44029</v>
      </c>
      <c r="J146" s="9">
        <v>-44251</v>
      </c>
      <c r="K146" s="9">
        <v>1</v>
      </c>
      <c r="L146" s="2">
        <v>44251</v>
      </c>
      <c r="N146" s="9">
        <f t="shared" si="5"/>
        <v>0</v>
      </c>
      <c r="O146">
        <v>0</v>
      </c>
    </row>
    <row r="147" spans="1:15" x14ac:dyDescent="0.25">
      <c r="A147" s="1">
        <v>1</v>
      </c>
      <c r="B147" s="9">
        <v>1</v>
      </c>
      <c r="C147" s="9">
        <v>0</v>
      </c>
      <c r="D147" s="3">
        <v>0</v>
      </c>
      <c r="E147" s="9">
        <v>3</v>
      </c>
      <c r="F147" s="9">
        <f t="shared" si="4"/>
        <v>0</v>
      </c>
      <c r="G147">
        <v>0</v>
      </c>
      <c r="H147" s="9">
        <v>54.212722399999997</v>
      </c>
      <c r="I147" s="9">
        <v>44532</v>
      </c>
      <c r="J147" s="9">
        <v>44532</v>
      </c>
      <c r="K147" s="9">
        <v>2</v>
      </c>
      <c r="N147" s="9">
        <f t="shared" si="5"/>
        <v>0</v>
      </c>
      <c r="O147">
        <v>0</v>
      </c>
    </row>
    <row r="148" spans="1:15" x14ac:dyDescent="0.25">
      <c r="A148" s="1">
        <v>1</v>
      </c>
      <c r="B148" s="9">
        <v>0</v>
      </c>
      <c r="C148" s="9">
        <v>1</v>
      </c>
      <c r="D148" s="3">
        <v>1</v>
      </c>
      <c r="E148" s="9">
        <v>2</v>
      </c>
      <c r="F148" s="9">
        <f t="shared" si="4"/>
        <v>0</v>
      </c>
      <c r="G148">
        <v>0</v>
      </c>
      <c r="H148" s="9">
        <v>1936.9770493999999</v>
      </c>
      <c r="I148" s="9">
        <v>-44015</v>
      </c>
      <c r="J148" s="9">
        <v>-44251</v>
      </c>
      <c r="K148" s="9">
        <v>1</v>
      </c>
      <c r="L148" s="2">
        <v>44251</v>
      </c>
      <c r="N148" s="9">
        <f t="shared" si="5"/>
        <v>0</v>
      </c>
      <c r="O148">
        <v>0</v>
      </c>
    </row>
    <row r="149" spans="1:15" x14ac:dyDescent="0.25">
      <c r="A149" s="1">
        <v>1</v>
      </c>
      <c r="B149" s="9">
        <v>1</v>
      </c>
      <c r="C149" s="9">
        <v>1</v>
      </c>
      <c r="D149" s="3">
        <v>1</v>
      </c>
      <c r="E149" s="9">
        <v>2</v>
      </c>
      <c r="F149" s="9">
        <f t="shared" si="4"/>
        <v>0</v>
      </c>
      <c r="G149">
        <v>0</v>
      </c>
      <c r="H149" s="9">
        <v>4110.0313245999996</v>
      </c>
      <c r="I149" s="9">
        <v>531</v>
      </c>
      <c r="J149" s="9">
        <v>285</v>
      </c>
      <c r="K149" s="9">
        <v>2</v>
      </c>
      <c r="L149" s="2">
        <v>44253</v>
      </c>
      <c r="N149" s="9">
        <f t="shared" si="5"/>
        <v>0</v>
      </c>
      <c r="O149">
        <v>0</v>
      </c>
    </row>
    <row r="150" spans="1:15" x14ac:dyDescent="0.25">
      <c r="A150" s="1">
        <v>2</v>
      </c>
      <c r="B150" s="9">
        <v>0</v>
      </c>
      <c r="C150" s="9">
        <v>1</v>
      </c>
      <c r="D150" s="3">
        <v>2</v>
      </c>
      <c r="E150" s="9">
        <v>1</v>
      </c>
      <c r="F150" s="9">
        <f t="shared" si="4"/>
        <v>1</v>
      </c>
      <c r="G150">
        <v>0</v>
      </c>
      <c r="H150" s="9">
        <v>1893.8434167</v>
      </c>
      <c r="I150" s="9">
        <v>236</v>
      </c>
      <c r="J150" s="9">
        <v>30</v>
      </c>
      <c r="K150" s="9">
        <v>1</v>
      </c>
      <c r="L150" s="2">
        <v>44410</v>
      </c>
      <c r="N150" s="9">
        <f t="shared" si="5"/>
        <v>0</v>
      </c>
      <c r="O150">
        <v>0</v>
      </c>
    </row>
    <row r="151" spans="1:15" x14ac:dyDescent="0.25">
      <c r="A151" s="1">
        <v>1</v>
      </c>
      <c r="B151" s="9">
        <v>1</v>
      </c>
      <c r="C151" s="9">
        <v>1</v>
      </c>
      <c r="D151" s="3">
        <v>0</v>
      </c>
      <c r="E151" s="9">
        <v>3</v>
      </c>
      <c r="F151" s="9">
        <f t="shared" si="4"/>
        <v>0</v>
      </c>
      <c r="G151">
        <v>0</v>
      </c>
      <c r="H151" s="9">
        <v>9378.9969741000004</v>
      </c>
      <c r="I151" s="9">
        <v>511</v>
      </c>
      <c r="J151" s="9">
        <v>44539</v>
      </c>
      <c r="K151" s="9">
        <v>2</v>
      </c>
      <c r="N151" s="9">
        <f t="shared" si="5"/>
        <v>0</v>
      </c>
      <c r="O151">
        <v>0</v>
      </c>
    </row>
    <row r="152" spans="1:15" x14ac:dyDescent="0.25">
      <c r="A152" s="1">
        <v>1</v>
      </c>
      <c r="B152" s="9">
        <v>1</v>
      </c>
      <c r="C152" s="9">
        <v>0</v>
      </c>
      <c r="D152" s="3">
        <v>1</v>
      </c>
      <c r="E152" s="9">
        <v>3</v>
      </c>
      <c r="F152" s="9">
        <f t="shared" si="4"/>
        <v>0</v>
      </c>
      <c r="G152">
        <v>0</v>
      </c>
      <c r="I152" s="9">
        <v>0</v>
      </c>
      <c r="J152" s="9">
        <v>-44293</v>
      </c>
      <c r="K152" s="9"/>
      <c r="L152" s="2">
        <v>44293</v>
      </c>
      <c r="N152" s="9">
        <f t="shared" si="5"/>
        <v>0</v>
      </c>
      <c r="O152">
        <v>0</v>
      </c>
    </row>
    <row r="153" spans="1:15" x14ac:dyDescent="0.25">
      <c r="A153" s="1">
        <v>2</v>
      </c>
      <c r="B153" s="9">
        <v>0</v>
      </c>
      <c r="C153" s="9">
        <v>0</v>
      </c>
      <c r="D153" s="3">
        <v>1</v>
      </c>
      <c r="E153" s="9">
        <v>2</v>
      </c>
      <c r="F153" s="9">
        <f t="shared" si="4"/>
        <v>0</v>
      </c>
      <c r="G153">
        <v>0</v>
      </c>
      <c r="H153" s="9">
        <v>32.939639399999997</v>
      </c>
      <c r="I153" s="9">
        <v>44512</v>
      </c>
      <c r="J153" s="9">
        <v>261</v>
      </c>
      <c r="K153" s="9">
        <v>1</v>
      </c>
      <c r="L153" s="2">
        <v>44251</v>
      </c>
      <c r="N153" s="9">
        <f t="shared" si="5"/>
        <v>0</v>
      </c>
      <c r="O153">
        <v>0</v>
      </c>
    </row>
    <row r="154" spans="1:15" x14ac:dyDescent="0.25">
      <c r="A154" s="1">
        <v>1</v>
      </c>
      <c r="B154" s="9">
        <v>0</v>
      </c>
      <c r="C154" s="9">
        <v>1</v>
      </c>
      <c r="D154" s="3">
        <v>1</v>
      </c>
      <c r="E154" s="9">
        <v>2</v>
      </c>
      <c r="F154" s="9">
        <f t="shared" si="4"/>
        <v>0</v>
      </c>
      <c r="G154">
        <v>0</v>
      </c>
      <c r="H154" s="9">
        <v>707.78633000000002</v>
      </c>
      <c r="I154" s="9">
        <v>438</v>
      </c>
      <c r="J154" s="9">
        <v>232</v>
      </c>
      <c r="K154" s="9">
        <v>1</v>
      </c>
      <c r="L154" s="2">
        <v>44252</v>
      </c>
      <c r="N154" s="9">
        <f t="shared" si="5"/>
        <v>0</v>
      </c>
      <c r="O154">
        <v>0</v>
      </c>
    </row>
    <row r="155" spans="1:15" x14ac:dyDescent="0.25">
      <c r="A155" s="1">
        <v>2</v>
      </c>
      <c r="B155" s="9">
        <v>0</v>
      </c>
      <c r="C155" s="9">
        <v>1</v>
      </c>
      <c r="D155" s="3">
        <v>1</v>
      </c>
      <c r="E155" s="9">
        <v>2</v>
      </c>
      <c r="F155" s="9">
        <f t="shared" si="4"/>
        <v>0</v>
      </c>
      <c r="G155">
        <v>0</v>
      </c>
      <c r="H155" s="9">
        <v>99.033811900000003</v>
      </c>
      <c r="I155" s="9">
        <v>89</v>
      </c>
      <c r="J155" s="9">
        <v>254</v>
      </c>
      <c r="K155" s="9">
        <v>1</v>
      </c>
      <c r="L155" s="2">
        <v>44263</v>
      </c>
      <c r="N155" s="9">
        <f t="shared" si="5"/>
        <v>0</v>
      </c>
      <c r="O155">
        <v>0</v>
      </c>
    </row>
    <row r="156" spans="1:15" x14ac:dyDescent="0.25">
      <c r="A156" s="1">
        <v>2</v>
      </c>
      <c r="B156" s="9">
        <v>0</v>
      </c>
      <c r="C156" s="9">
        <v>1</v>
      </c>
      <c r="D156" s="3">
        <v>1</v>
      </c>
      <c r="E156" s="9">
        <v>3</v>
      </c>
      <c r="F156" s="9">
        <f t="shared" si="4"/>
        <v>0</v>
      </c>
      <c r="G156">
        <v>1</v>
      </c>
      <c r="I156" s="9">
        <v>-44000</v>
      </c>
      <c r="J156" s="9">
        <v>-44518</v>
      </c>
      <c r="K156" s="9"/>
      <c r="L156" s="2">
        <v>44251</v>
      </c>
      <c r="M156" s="2">
        <v>44518</v>
      </c>
      <c r="N156" s="9">
        <f t="shared" si="5"/>
        <v>1</v>
      </c>
      <c r="O156">
        <v>0</v>
      </c>
    </row>
    <row r="157" spans="1:15" x14ac:dyDescent="0.25">
      <c r="A157" s="1">
        <v>2</v>
      </c>
      <c r="B157" s="9">
        <v>0</v>
      </c>
      <c r="C157" s="9">
        <v>1</v>
      </c>
      <c r="D157" s="3">
        <v>1</v>
      </c>
      <c r="E157" s="9">
        <v>2</v>
      </c>
      <c r="F157" s="9">
        <f t="shared" si="4"/>
        <v>0</v>
      </c>
      <c r="G157">
        <v>0</v>
      </c>
      <c r="H157" s="9">
        <v>365.615185</v>
      </c>
      <c r="I157" s="9">
        <v>322</v>
      </c>
      <c r="J157" s="9">
        <v>285</v>
      </c>
      <c r="K157" s="9">
        <v>2</v>
      </c>
      <c r="L157" s="2">
        <v>44246</v>
      </c>
      <c r="N157" s="9">
        <f t="shared" si="5"/>
        <v>0</v>
      </c>
      <c r="O157">
        <v>0</v>
      </c>
    </row>
    <row r="158" spans="1:15" x14ac:dyDescent="0.25">
      <c r="A158" s="1">
        <v>1</v>
      </c>
      <c r="B158" s="9">
        <v>1</v>
      </c>
      <c r="C158" s="9">
        <v>1</v>
      </c>
      <c r="D158" s="3">
        <v>1</v>
      </c>
      <c r="E158" s="9">
        <v>3</v>
      </c>
      <c r="F158" s="9">
        <f t="shared" si="4"/>
        <v>0</v>
      </c>
      <c r="G158">
        <v>1</v>
      </c>
      <c r="I158" s="9">
        <v>-44406</v>
      </c>
      <c r="J158" s="9">
        <v>-44536</v>
      </c>
      <c r="K158" s="9"/>
      <c r="L158" s="2">
        <v>44245</v>
      </c>
      <c r="M158" s="2">
        <v>44536</v>
      </c>
      <c r="N158" s="9">
        <f t="shared" si="5"/>
        <v>1</v>
      </c>
      <c r="O158">
        <v>0</v>
      </c>
    </row>
    <row r="159" spans="1:15" x14ac:dyDescent="0.25">
      <c r="A159" s="1">
        <v>2</v>
      </c>
      <c r="B159" s="9">
        <v>0</v>
      </c>
      <c r="C159" s="9">
        <v>1</v>
      </c>
      <c r="D159" s="3">
        <v>1</v>
      </c>
      <c r="E159" s="9">
        <v>2</v>
      </c>
      <c r="F159" s="9">
        <f t="shared" si="4"/>
        <v>0</v>
      </c>
      <c r="G159">
        <v>1</v>
      </c>
      <c r="H159" s="9">
        <v>837.5116342</v>
      </c>
      <c r="I159" s="9">
        <v>249</v>
      </c>
      <c r="J159" s="9">
        <v>-16</v>
      </c>
      <c r="K159" s="9">
        <v>1</v>
      </c>
      <c r="L159" s="2">
        <v>44244</v>
      </c>
      <c r="M159" s="2">
        <v>44528</v>
      </c>
      <c r="N159" s="9">
        <f t="shared" si="5"/>
        <v>1</v>
      </c>
      <c r="O159">
        <v>0</v>
      </c>
    </row>
    <row r="160" spans="1:15" x14ac:dyDescent="0.25">
      <c r="A160" s="1">
        <v>1</v>
      </c>
      <c r="B160" s="9">
        <v>0</v>
      </c>
      <c r="C160" s="9">
        <v>1</v>
      </c>
      <c r="D160" s="3">
        <v>1</v>
      </c>
      <c r="E160" s="9">
        <v>1</v>
      </c>
      <c r="F160" s="9">
        <f t="shared" si="4"/>
        <v>1</v>
      </c>
      <c r="G160">
        <v>1</v>
      </c>
      <c r="H160" s="9">
        <v>479.6119544</v>
      </c>
      <c r="I160" s="9">
        <v>-43932</v>
      </c>
      <c r="J160" s="9">
        <v>-44519</v>
      </c>
      <c r="K160" s="9">
        <v>2</v>
      </c>
      <c r="L160" s="2">
        <v>44251</v>
      </c>
      <c r="M160" s="2">
        <v>44519</v>
      </c>
      <c r="N160" s="9">
        <f t="shared" si="5"/>
        <v>1</v>
      </c>
      <c r="O160">
        <v>1</v>
      </c>
    </row>
    <row r="161" spans="1:15" x14ac:dyDescent="0.25">
      <c r="A161" s="1">
        <v>1</v>
      </c>
      <c r="B161" s="9">
        <v>1</v>
      </c>
      <c r="C161" s="9">
        <v>0</v>
      </c>
      <c r="D161" s="3">
        <v>1</v>
      </c>
      <c r="E161" s="9">
        <v>2</v>
      </c>
      <c r="F161" s="9">
        <f t="shared" si="4"/>
        <v>0</v>
      </c>
      <c r="G161">
        <v>0</v>
      </c>
      <c r="H161" s="9">
        <v>2440.0440109000001</v>
      </c>
      <c r="I161" s="9">
        <v>44543</v>
      </c>
      <c r="J161" s="9">
        <v>253</v>
      </c>
      <c r="K161" s="9">
        <v>2</v>
      </c>
      <c r="L161" s="2">
        <v>44290</v>
      </c>
      <c r="N161" s="9">
        <f t="shared" si="5"/>
        <v>0</v>
      </c>
      <c r="O161">
        <v>0</v>
      </c>
    </row>
    <row r="162" spans="1:15" x14ac:dyDescent="0.25">
      <c r="A162" s="1">
        <v>1</v>
      </c>
      <c r="B162" s="9">
        <v>1</v>
      </c>
      <c r="C162" s="9">
        <v>0</v>
      </c>
      <c r="D162" s="3">
        <v>1</v>
      </c>
      <c r="E162" s="9">
        <v>2</v>
      </c>
      <c r="F162" s="9">
        <f t="shared" si="4"/>
        <v>0</v>
      </c>
      <c r="G162">
        <v>0</v>
      </c>
      <c r="H162" s="9">
        <v>181.38344029999999</v>
      </c>
      <c r="I162" s="9">
        <v>44544</v>
      </c>
      <c r="J162" s="9">
        <v>285</v>
      </c>
      <c r="K162" s="9">
        <v>2</v>
      </c>
      <c r="L162" s="2">
        <v>44259</v>
      </c>
      <c r="N162" s="9">
        <f t="shared" si="5"/>
        <v>0</v>
      </c>
      <c r="O162">
        <v>0</v>
      </c>
    </row>
    <row r="163" spans="1:15" x14ac:dyDescent="0.25">
      <c r="A163" s="1">
        <v>1</v>
      </c>
      <c r="B163" s="9">
        <v>1</v>
      </c>
      <c r="C163" s="9">
        <v>0</v>
      </c>
      <c r="D163" s="3">
        <v>0</v>
      </c>
      <c r="E163" s="9">
        <v>3</v>
      </c>
      <c r="F163" s="9">
        <f t="shared" si="4"/>
        <v>0</v>
      </c>
      <c r="G163">
        <v>0</v>
      </c>
      <c r="H163" s="9">
        <v>758.95971540000005</v>
      </c>
      <c r="I163" s="9">
        <v>44543</v>
      </c>
      <c r="J163" s="9">
        <v>44543</v>
      </c>
      <c r="K163" s="9">
        <v>2</v>
      </c>
      <c r="N163" s="9">
        <f t="shared" si="5"/>
        <v>0</v>
      </c>
      <c r="O163">
        <v>0</v>
      </c>
    </row>
    <row r="164" spans="1:15" x14ac:dyDescent="0.25">
      <c r="A164" s="1">
        <v>2</v>
      </c>
      <c r="B164" s="9">
        <v>0</v>
      </c>
      <c r="C164" s="9">
        <v>0</v>
      </c>
      <c r="D164" s="3">
        <v>1</v>
      </c>
      <c r="E164" s="9">
        <v>2</v>
      </c>
      <c r="F164" s="9">
        <f t="shared" si="4"/>
        <v>0</v>
      </c>
      <c r="G164">
        <v>0</v>
      </c>
      <c r="H164" s="9">
        <v>748.24987109999995</v>
      </c>
      <c r="I164" s="9">
        <v>44539</v>
      </c>
      <c r="J164" s="9">
        <v>290</v>
      </c>
      <c r="K164" s="9">
        <v>1</v>
      </c>
      <c r="L164" s="2">
        <v>44249</v>
      </c>
      <c r="N164" s="9">
        <f t="shared" si="5"/>
        <v>0</v>
      </c>
      <c r="O164">
        <v>0</v>
      </c>
    </row>
    <row r="165" spans="1:15" x14ac:dyDescent="0.25">
      <c r="A165" s="1">
        <v>1</v>
      </c>
      <c r="B165" s="9">
        <v>0</v>
      </c>
      <c r="C165" s="9">
        <v>0</v>
      </c>
      <c r="D165" s="3">
        <v>1</v>
      </c>
      <c r="E165" s="9">
        <v>2</v>
      </c>
      <c r="F165" s="9">
        <f t="shared" si="4"/>
        <v>0</v>
      </c>
      <c r="G165">
        <v>0</v>
      </c>
      <c r="H165" s="9">
        <v>1145.7192004000001</v>
      </c>
      <c r="I165" s="9">
        <v>44531</v>
      </c>
      <c r="J165" s="9">
        <v>282</v>
      </c>
      <c r="K165" s="9">
        <v>2</v>
      </c>
      <c r="L165" s="2">
        <v>44249</v>
      </c>
      <c r="N165" s="9">
        <f t="shared" si="5"/>
        <v>0</v>
      </c>
      <c r="O165">
        <v>0</v>
      </c>
    </row>
    <row r="166" spans="1:15" x14ac:dyDescent="0.25">
      <c r="A166" s="1">
        <v>2</v>
      </c>
      <c r="B166" s="9">
        <v>0</v>
      </c>
      <c r="C166" s="9">
        <v>0</v>
      </c>
      <c r="D166" s="3">
        <v>0</v>
      </c>
      <c r="E166" s="9">
        <v>3</v>
      </c>
      <c r="F166" s="9">
        <f t="shared" si="4"/>
        <v>0</v>
      </c>
      <c r="G166">
        <v>0</v>
      </c>
      <c r="H166" s="9">
        <v>83.795085099999994</v>
      </c>
      <c r="I166" s="9">
        <v>44526</v>
      </c>
      <c r="J166" s="9">
        <v>44526</v>
      </c>
      <c r="K166" s="9">
        <v>1</v>
      </c>
      <c r="N166" s="9">
        <f t="shared" si="5"/>
        <v>0</v>
      </c>
      <c r="O166">
        <v>0</v>
      </c>
    </row>
    <row r="167" spans="1:15" x14ac:dyDescent="0.25">
      <c r="A167" s="1">
        <v>2</v>
      </c>
      <c r="B167" s="9">
        <v>0</v>
      </c>
      <c r="C167" s="9">
        <v>0</v>
      </c>
      <c r="D167" s="3">
        <v>1</v>
      </c>
      <c r="E167" s="9">
        <v>3</v>
      </c>
      <c r="F167" s="9">
        <f t="shared" si="4"/>
        <v>0</v>
      </c>
      <c r="G167">
        <v>1</v>
      </c>
      <c r="I167" s="9">
        <v>0</v>
      </c>
      <c r="J167" s="9">
        <v>-44523</v>
      </c>
      <c r="K167" s="9"/>
      <c r="L167" s="2">
        <v>44249</v>
      </c>
      <c r="M167" s="2">
        <v>44523</v>
      </c>
      <c r="N167" s="9">
        <f t="shared" si="5"/>
        <v>1</v>
      </c>
      <c r="O167">
        <v>0</v>
      </c>
    </row>
    <row r="168" spans="1:15" x14ac:dyDescent="0.25">
      <c r="A168" s="1">
        <v>2</v>
      </c>
      <c r="B168" s="9">
        <v>1</v>
      </c>
      <c r="C168" s="9">
        <v>0</v>
      </c>
      <c r="D168" s="3">
        <v>1</v>
      </c>
      <c r="E168" s="9">
        <v>3</v>
      </c>
      <c r="F168" s="9">
        <f t="shared" si="4"/>
        <v>0</v>
      </c>
      <c r="G168">
        <v>1</v>
      </c>
      <c r="I168" s="9">
        <v>0</v>
      </c>
      <c r="J168" s="9">
        <v>-44538</v>
      </c>
      <c r="K168" s="9"/>
      <c r="L168" s="2">
        <v>44279</v>
      </c>
      <c r="M168" s="2">
        <v>44538</v>
      </c>
      <c r="N168" s="9">
        <f t="shared" si="5"/>
        <v>1</v>
      </c>
      <c r="O168">
        <v>0</v>
      </c>
    </row>
    <row r="169" spans="1:15" x14ac:dyDescent="0.25">
      <c r="A169" s="1">
        <v>1</v>
      </c>
      <c r="B169" s="9">
        <v>1</v>
      </c>
      <c r="C169" s="9">
        <v>0</v>
      </c>
      <c r="D169" s="3">
        <v>1</v>
      </c>
      <c r="E169" s="9">
        <v>2</v>
      </c>
      <c r="F169" s="9">
        <f t="shared" si="4"/>
        <v>0</v>
      </c>
      <c r="G169">
        <v>0</v>
      </c>
      <c r="H169" s="9">
        <v>379.45886839999997</v>
      </c>
      <c r="I169" s="9">
        <v>44538</v>
      </c>
      <c r="J169" s="9">
        <v>289</v>
      </c>
      <c r="K169" s="9">
        <v>1</v>
      </c>
      <c r="L169" s="2">
        <v>44249</v>
      </c>
      <c r="N169" s="9">
        <f t="shared" si="5"/>
        <v>0</v>
      </c>
      <c r="O169">
        <v>0</v>
      </c>
    </row>
    <row r="170" spans="1:15" x14ac:dyDescent="0.25">
      <c r="A170" s="1">
        <v>1</v>
      </c>
      <c r="B170" s="9">
        <v>1</v>
      </c>
      <c r="C170" s="9">
        <v>0</v>
      </c>
      <c r="D170" s="3">
        <v>1</v>
      </c>
      <c r="E170" s="9">
        <v>2</v>
      </c>
      <c r="F170" s="9">
        <f t="shared" si="4"/>
        <v>0</v>
      </c>
      <c r="G170">
        <v>0</v>
      </c>
      <c r="H170" s="9">
        <v>0</v>
      </c>
      <c r="I170" s="9">
        <v>44523</v>
      </c>
      <c r="J170" s="9">
        <v>272</v>
      </c>
      <c r="K170" s="9">
        <v>1</v>
      </c>
      <c r="L170" s="2">
        <v>44251</v>
      </c>
      <c r="N170" s="9">
        <f t="shared" si="5"/>
        <v>0</v>
      </c>
      <c r="O170">
        <v>0</v>
      </c>
    </row>
    <row r="171" spans="1:15" x14ac:dyDescent="0.25">
      <c r="A171" s="1">
        <v>1</v>
      </c>
      <c r="B171" s="9">
        <v>0</v>
      </c>
      <c r="C171" s="9">
        <v>0</v>
      </c>
      <c r="D171" s="3">
        <v>1</v>
      </c>
      <c r="E171" s="9">
        <v>2</v>
      </c>
      <c r="F171" s="9">
        <f t="shared" si="4"/>
        <v>0</v>
      </c>
      <c r="G171">
        <v>0</v>
      </c>
      <c r="H171" s="9">
        <v>0</v>
      </c>
      <c r="I171" s="9">
        <v>44539</v>
      </c>
      <c r="J171" s="9">
        <v>254</v>
      </c>
      <c r="K171" s="9">
        <v>2</v>
      </c>
      <c r="L171" s="2">
        <v>44285</v>
      </c>
      <c r="N171" s="9">
        <f t="shared" si="5"/>
        <v>0</v>
      </c>
      <c r="O171">
        <v>0</v>
      </c>
    </row>
    <row r="172" spans="1:15" x14ac:dyDescent="0.25">
      <c r="A172" s="1">
        <v>2</v>
      </c>
      <c r="B172" s="9">
        <v>0</v>
      </c>
      <c r="C172" s="9">
        <v>0</v>
      </c>
      <c r="D172" s="3">
        <v>1</v>
      </c>
      <c r="E172" s="9">
        <v>3</v>
      </c>
      <c r="F172" s="9">
        <f t="shared" si="4"/>
        <v>0</v>
      </c>
      <c r="G172">
        <v>1</v>
      </c>
      <c r="I172" s="9">
        <v>0</v>
      </c>
      <c r="J172" s="9">
        <v>-44529</v>
      </c>
      <c r="K172" s="9"/>
      <c r="L172" s="2">
        <v>44287</v>
      </c>
      <c r="M172" s="2">
        <v>44529</v>
      </c>
      <c r="N172" s="9">
        <f t="shared" si="5"/>
        <v>1</v>
      </c>
      <c r="O172">
        <v>0</v>
      </c>
    </row>
    <row r="173" spans="1:15" x14ac:dyDescent="0.25">
      <c r="A173" s="1">
        <v>2</v>
      </c>
      <c r="B173" s="9">
        <v>0</v>
      </c>
      <c r="C173" s="9">
        <v>0</v>
      </c>
      <c r="D173" s="3">
        <v>1</v>
      </c>
      <c r="E173" s="9">
        <v>3</v>
      </c>
      <c r="F173" s="9">
        <f t="shared" si="4"/>
        <v>0</v>
      </c>
      <c r="G173">
        <v>1</v>
      </c>
      <c r="I173" s="9">
        <v>0</v>
      </c>
      <c r="J173" s="9">
        <v>-44524</v>
      </c>
      <c r="K173" s="9"/>
      <c r="L173" s="2">
        <v>44316</v>
      </c>
      <c r="M173" s="2">
        <v>44524</v>
      </c>
      <c r="N173" s="9">
        <f t="shared" si="5"/>
        <v>1</v>
      </c>
      <c r="O173">
        <v>0</v>
      </c>
    </row>
    <row r="174" spans="1:15" x14ac:dyDescent="0.25">
      <c r="A174" s="1">
        <v>2</v>
      </c>
      <c r="B174" s="9">
        <v>0</v>
      </c>
      <c r="C174" s="9">
        <v>0</v>
      </c>
      <c r="D174" s="3">
        <v>1</v>
      </c>
      <c r="E174" s="9">
        <v>2</v>
      </c>
      <c r="F174" s="9">
        <f t="shared" si="4"/>
        <v>0</v>
      </c>
      <c r="G174">
        <v>0</v>
      </c>
      <c r="H174" s="9">
        <v>46.847040999999997</v>
      </c>
      <c r="I174" s="9">
        <v>44532</v>
      </c>
      <c r="J174" s="9">
        <v>281</v>
      </c>
      <c r="K174" s="9">
        <v>1</v>
      </c>
      <c r="L174" s="2">
        <v>44251</v>
      </c>
      <c r="N174" s="9">
        <f t="shared" si="5"/>
        <v>0</v>
      </c>
      <c r="O174">
        <v>0</v>
      </c>
    </row>
    <row r="175" spans="1:15" x14ac:dyDescent="0.25">
      <c r="A175" s="1">
        <v>1</v>
      </c>
      <c r="B175" s="9">
        <v>1</v>
      </c>
      <c r="C175" s="9">
        <v>0</v>
      </c>
      <c r="D175" s="3">
        <v>0</v>
      </c>
      <c r="E175" s="9">
        <v>3</v>
      </c>
      <c r="F175" s="9">
        <f t="shared" si="4"/>
        <v>0</v>
      </c>
      <c r="G175">
        <v>0</v>
      </c>
      <c r="H175" s="9">
        <v>4062.3179476999999</v>
      </c>
      <c r="I175" s="9">
        <v>44538</v>
      </c>
      <c r="J175" s="9">
        <v>44538</v>
      </c>
      <c r="K175" s="9">
        <v>2</v>
      </c>
      <c r="N175" s="9">
        <f t="shared" si="5"/>
        <v>0</v>
      </c>
      <c r="O175">
        <v>0</v>
      </c>
    </row>
    <row r="176" spans="1:15" x14ac:dyDescent="0.25">
      <c r="A176" s="1">
        <v>1</v>
      </c>
      <c r="B176" s="9">
        <v>0</v>
      </c>
      <c r="C176" s="9">
        <v>1</v>
      </c>
      <c r="D176" s="3">
        <v>1</v>
      </c>
      <c r="E176" s="9">
        <v>3</v>
      </c>
      <c r="F176" s="9">
        <f t="shared" si="4"/>
        <v>0</v>
      </c>
      <c r="G176">
        <v>1</v>
      </c>
      <c r="I176" s="9">
        <v>-44019</v>
      </c>
      <c r="J176" s="9">
        <v>-44522</v>
      </c>
      <c r="K176" s="9"/>
      <c r="L176" s="2">
        <v>44273</v>
      </c>
      <c r="M176" s="2">
        <v>44522</v>
      </c>
      <c r="N176" s="9">
        <f t="shared" si="5"/>
        <v>1</v>
      </c>
      <c r="O176">
        <v>0</v>
      </c>
    </row>
    <row r="177" spans="1:15" x14ac:dyDescent="0.25">
      <c r="A177" s="1">
        <v>2</v>
      </c>
      <c r="B177" s="9">
        <v>0</v>
      </c>
      <c r="C177" s="9">
        <v>0</v>
      </c>
      <c r="D177" s="3">
        <v>1</v>
      </c>
      <c r="E177" s="9">
        <v>2</v>
      </c>
      <c r="F177" s="9">
        <f t="shared" si="4"/>
        <v>0</v>
      </c>
      <c r="G177">
        <v>1</v>
      </c>
      <c r="H177" s="9">
        <v>3840.4502146999998</v>
      </c>
      <c r="I177" s="9">
        <v>44508</v>
      </c>
      <c r="J177" s="9">
        <v>-22</v>
      </c>
      <c r="K177" s="9">
        <v>1</v>
      </c>
      <c r="L177" s="2">
        <v>44270</v>
      </c>
      <c r="M177" s="2">
        <v>44530</v>
      </c>
      <c r="N177" s="9">
        <f t="shared" si="5"/>
        <v>1</v>
      </c>
      <c r="O177">
        <v>0</v>
      </c>
    </row>
    <row r="178" spans="1:15" x14ac:dyDescent="0.25">
      <c r="A178" s="1">
        <v>2</v>
      </c>
      <c r="B178" s="9">
        <v>1</v>
      </c>
      <c r="C178" s="9">
        <v>1</v>
      </c>
      <c r="D178" s="3">
        <v>2</v>
      </c>
      <c r="E178" s="9">
        <v>1</v>
      </c>
      <c r="F178" s="9">
        <f t="shared" si="4"/>
        <v>1</v>
      </c>
      <c r="G178">
        <v>0</v>
      </c>
      <c r="H178" s="9">
        <v>1590.7755116999999</v>
      </c>
      <c r="I178" s="9">
        <v>267</v>
      </c>
      <c r="J178" s="9">
        <v>139</v>
      </c>
      <c r="K178" s="9">
        <v>1</v>
      </c>
      <c r="L178" s="2">
        <v>44385</v>
      </c>
      <c r="N178" s="9">
        <f t="shared" si="5"/>
        <v>0</v>
      </c>
      <c r="O178">
        <v>0</v>
      </c>
    </row>
    <row r="179" spans="1:15" x14ac:dyDescent="0.25">
      <c r="A179" s="1">
        <v>1</v>
      </c>
      <c r="B179" s="9">
        <v>1</v>
      </c>
      <c r="C179" s="9">
        <v>0</v>
      </c>
      <c r="D179" s="3">
        <v>1</v>
      </c>
      <c r="E179" s="9">
        <v>2</v>
      </c>
      <c r="F179" s="9">
        <f t="shared" si="4"/>
        <v>0</v>
      </c>
      <c r="G179">
        <v>0</v>
      </c>
      <c r="H179" s="9">
        <v>663.04805450000003</v>
      </c>
      <c r="I179" s="9">
        <v>44502</v>
      </c>
      <c r="J179" s="9">
        <v>251</v>
      </c>
      <c r="K179" s="9">
        <v>1</v>
      </c>
      <c r="L179" s="2">
        <v>44251</v>
      </c>
      <c r="N179" s="9">
        <f t="shared" si="5"/>
        <v>0</v>
      </c>
      <c r="O179">
        <v>0</v>
      </c>
    </row>
    <row r="180" spans="1:15" x14ac:dyDescent="0.25">
      <c r="A180" s="1">
        <v>1</v>
      </c>
      <c r="B180" s="9">
        <v>0</v>
      </c>
      <c r="C180" s="9">
        <v>0</v>
      </c>
      <c r="D180" s="3">
        <v>1</v>
      </c>
      <c r="E180" s="9">
        <v>2</v>
      </c>
      <c r="F180" s="9">
        <f t="shared" si="4"/>
        <v>0</v>
      </c>
      <c r="G180">
        <v>0</v>
      </c>
      <c r="H180" s="9">
        <v>468.10535809999999</v>
      </c>
      <c r="I180" s="9">
        <v>0</v>
      </c>
      <c r="J180" s="9">
        <v>-44245</v>
      </c>
      <c r="K180" s="9">
        <v>1</v>
      </c>
      <c r="L180" s="2">
        <v>44245</v>
      </c>
      <c r="N180" s="9">
        <f t="shared" si="5"/>
        <v>0</v>
      </c>
      <c r="O180">
        <v>0</v>
      </c>
    </row>
    <row r="181" spans="1:15" x14ac:dyDescent="0.25">
      <c r="A181" s="1">
        <v>1</v>
      </c>
      <c r="B181" s="9">
        <v>0</v>
      </c>
      <c r="C181" s="9">
        <v>1</v>
      </c>
      <c r="D181" s="3">
        <v>1</v>
      </c>
      <c r="E181" s="9">
        <v>3</v>
      </c>
      <c r="F181" s="9">
        <f t="shared" si="4"/>
        <v>0</v>
      </c>
      <c r="G181">
        <v>0</v>
      </c>
      <c r="I181" s="9">
        <v>-44347</v>
      </c>
      <c r="J181" s="9">
        <v>-44260</v>
      </c>
      <c r="K181" s="9"/>
      <c r="L181" s="2">
        <v>44260</v>
      </c>
      <c r="N181" s="9">
        <f t="shared" si="5"/>
        <v>0</v>
      </c>
      <c r="O181">
        <v>0</v>
      </c>
    </row>
    <row r="182" spans="1:15" x14ac:dyDescent="0.25">
      <c r="A182" s="1">
        <v>2</v>
      </c>
      <c r="B182" s="9">
        <v>0</v>
      </c>
      <c r="C182" s="9">
        <v>1</v>
      </c>
      <c r="D182" s="3">
        <v>1</v>
      </c>
      <c r="E182" s="9">
        <v>3</v>
      </c>
      <c r="F182" s="9">
        <f t="shared" si="4"/>
        <v>0</v>
      </c>
      <c r="G182">
        <v>1</v>
      </c>
      <c r="I182" s="9">
        <v>-44375</v>
      </c>
      <c r="J182" s="9">
        <v>-44514</v>
      </c>
      <c r="K182" s="9"/>
      <c r="L182" s="2">
        <v>44251</v>
      </c>
      <c r="M182" s="2">
        <v>44514</v>
      </c>
      <c r="N182" s="9">
        <f t="shared" si="5"/>
        <v>1</v>
      </c>
      <c r="O182">
        <v>0</v>
      </c>
    </row>
    <row r="183" spans="1:15" x14ac:dyDescent="0.25">
      <c r="A183" s="1">
        <v>1</v>
      </c>
      <c r="B183" s="9">
        <v>1</v>
      </c>
      <c r="C183" s="9">
        <v>0</v>
      </c>
      <c r="D183" s="3">
        <v>1</v>
      </c>
      <c r="E183" s="9">
        <v>2</v>
      </c>
      <c r="F183" s="9">
        <f t="shared" si="4"/>
        <v>0</v>
      </c>
      <c r="G183">
        <v>0</v>
      </c>
      <c r="H183" s="9">
        <v>2349.0334118000001</v>
      </c>
      <c r="I183" s="9">
        <v>0</v>
      </c>
      <c r="J183" s="9">
        <v>-44268</v>
      </c>
      <c r="K183" s="9">
        <v>1</v>
      </c>
      <c r="L183" s="2">
        <v>44268</v>
      </c>
      <c r="N183" s="9">
        <f t="shared" si="5"/>
        <v>0</v>
      </c>
      <c r="O183">
        <v>0</v>
      </c>
    </row>
    <row r="184" spans="1:15" x14ac:dyDescent="0.25">
      <c r="A184" s="1">
        <v>1</v>
      </c>
      <c r="B184" s="9">
        <v>1</v>
      </c>
      <c r="C184" s="9">
        <v>0</v>
      </c>
      <c r="D184" s="3">
        <v>1</v>
      </c>
      <c r="E184" s="9">
        <v>3</v>
      </c>
      <c r="F184" s="9">
        <f t="shared" si="4"/>
        <v>0</v>
      </c>
      <c r="G184">
        <v>1</v>
      </c>
      <c r="I184" s="9">
        <v>0</v>
      </c>
      <c r="J184" s="9">
        <v>-44518</v>
      </c>
      <c r="K184" s="9"/>
      <c r="L184" s="2">
        <v>44251</v>
      </c>
      <c r="M184" s="2">
        <v>44518</v>
      </c>
      <c r="N184" s="9">
        <f t="shared" si="5"/>
        <v>1</v>
      </c>
      <c r="O184">
        <v>0</v>
      </c>
    </row>
    <row r="185" spans="1:15" x14ac:dyDescent="0.25">
      <c r="A185" s="1">
        <v>1</v>
      </c>
      <c r="B185" s="9">
        <v>0</v>
      </c>
      <c r="C185" s="9">
        <v>1</v>
      </c>
      <c r="D185" s="3">
        <v>1</v>
      </c>
      <c r="E185" s="9">
        <v>2</v>
      </c>
      <c r="F185" s="9">
        <f t="shared" si="4"/>
        <v>0</v>
      </c>
      <c r="G185">
        <v>0</v>
      </c>
      <c r="H185" s="9">
        <v>224.2769491</v>
      </c>
      <c r="I185" s="9">
        <v>546</v>
      </c>
      <c r="J185" s="9">
        <v>267</v>
      </c>
      <c r="K185" s="9">
        <v>1</v>
      </c>
      <c r="L185" s="2">
        <v>44277</v>
      </c>
      <c r="N185" s="9">
        <f t="shared" si="5"/>
        <v>0</v>
      </c>
      <c r="O185">
        <v>0</v>
      </c>
    </row>
    <row r="186" spans="1:15" x14ac:dyDescent="0.25">
      <c r="A186" s="1">
        <v>2</v>
      </c>
      <c r="B186" s="9">
        <v>0</v>
      </c>
      <c r="C186" s="9">
        <v>1</v>
      </c>
      <c r="D186" s="3">
        <v>1</v>
      </c>
      <c r="E186" s="9">
        <v>1</v>
      </c>
      <c r="F186" s="9">
        <f t="shared" si="4"/>
        <v>1</v>
      </c>
      <c r="G186">
        <v>1</v>
      </c>
      <c r="H186" s="9">
        <v>6701.2012561000001</v>
      </c>
      <c r="I186" s="9">
        <v>-44004</v>
      </c>
      <c r="J186" s="9">
        <v>-44518</v>
      </c>
      <c r="K186" s="9">
        <v>2</v>
      </c>
      <c r="L186" s="2">
        <v>44251</v>
      </c>
      <c r="M186" s="2">
        <v>44518</v>
      </c>
      <c r="N186" s="9">
        <f t="shared" si="5"/>
        <v>1</v>
      </c>
      <c r="O186">
        <v>1</v>
      </c>
    </row>
    <row r="187" spans="1:15" x14ac:dyDescent="0.25">
      <c r="A187" s="1">
        <v>2</v>
      </c>
      <c r="B187" s="9">
        <v>0</v>
      </c>
      <c r="C187" s="9">
        <v>1</v>
      </c>
      <c r="D187" s="3">
        <v>1</v>
      </c>
      <c r="E187" s="9">
        <v>2</v>
      </c>
      <c r="F187" s="9">
        <f t="shared" si="4"/>
        <v>0</v>
      </c>
      <c r="G187">
        <v>1</v>
      </c>
      <c r="H187" s="9">
        <v>1389.9561349999999</v>
      </c>
      <c r="I187" s="9">
        <v>545</v>
      </c>
      <c r="J187" s="9">
        <v>-14</v>
      </c>
      <c r="K187" s="9">
        <v>1</v>
      </c>
      <c r="L187" s="2">
        <v>44252</v>
      </c>
      <c r="M187" s="2">
        <v>44525</v>
      </c>
      <c r="N187" s="9">
        <f t="shared" si="5"/>
        <v>1</v>
      </c>
      <c r="O187">
        <v>0</v>
      </c>
    </row>
    <row r="188" spans="1:15" x14ac:dyDescent="0.25">
      <c r="A188" s="1">
        <v>1</v>
      </c>
      <c r="B188" s="9">
        <v>0</v>
      </c>
      <c r="C188" s="9">
        <v>1</v>
      </c>
      <c r="D188" s="3">
        <v>1</v>
      </c>
      <c r="E188" s="9">
        <v>3</v>
      </c>
      <c r="F188" s="9">
        <f t="shared" si="4"/>
        <v>0</v>
      </c>
      <c r="G188">
        <v>1</v>
      </c>
      <c r="I188" s="9">
        <v>-44378</v>
      </c>
      <c r="J188" s="9">
        <v>-44518</v>
      </c>
      <c r="K188" s="9"/>
      <c r="L188" s="2">
        <v>44251</v>
      </c>
      <c r="M188" s="2">
        <v>44518</v>
      </c>
      <c r="N188" s="9">
        <f t="shared" si="5"/>
        <v>1</v>
      </c>
      <c r="O188">
        <v>0</v>
      </c>
    </row>
    <row r="189" spans="1:15" x14ac:dyDescent="0.25">
      <c r="A189" s="1">
        <v>1</v>
      </c>
      <c r="B189" s="9">
        <v>0</v>
      </c>
      <c r="C189" s="9">
        <v>0</v>
      </c>
      <c r="D189" s="3">
        <v>1</v>
      </c>
      <c r="E189" s="9">
        <v>1</v>
      </c>
      <c r="F189" s="9">
        <f t="shared" si="4"/>
        <v>1</v>
      </c>
      <c r="G189">
        <v>1</v>
      </c>
      <c r="H189" s="9">
        <v>4335.7181855999997</v>
      </c>
      <c r="I189" s="9">
        <v>0</v>
      </c>
      <c r="J189" s="9">
        <v>-44519</v>
      </c>
      <c r="K189" s="9">
        <v>1</v>
      </c>
      <c r="L189" s="2">
        <v>44250</v>
      </c>
      <c r="M189" s="2">
        <v>44519</v>
      </c>
      <c r="N189" s="9">
        <f t="shared" si="5"/>
        <v>1</v>
      </c>
      <c r="O189">
        <v>1</v>
      </c>
    </row>
    <row r="190" spans="1:15" x14ac:dyDescent="0.25">
      <c r="A190" s="1">
        <v>2</v>
      </c>
      <c r="B190" s="9">
        <v>0</v>
      </c>
      <c r="C190" s="9">
        <v>0</v>
      </c>
      <c r="D190" s="3">
        <v>1</v>
      </c>
      <c r="E190" s="9">
        <v>1</v>
      </c>
      <c r="F190" s="9">
        <f t="shared" si="4"/>
        <v>1</v>
      </c>
      <c r="G190">
        <v>1</v>
      </c>
      <c r="H190" s="9">
        <v>2873.8643072</v>
      </c>
      <c r="I190" s="9">
        <v>44537</v>
      </c>
      <c r="J190" s="9">
        <v>15</v>
      </c>
      <c r="K190" s="9">
        <v>2</v>
      </c>
      <c r="L190" s="2">
        <v>44246</v>
      </c>
      <c r="M190" s="2">
        <v>44522</v>
      </c>
      <c r="N190" s="9">
        <f t="shared" si="5"/>
        <v>1</v>
      </c>
      <c r="O190">
        <v>1</v>
      </c>
    </row>
    <row r="191" spans="1:15" x14ac:dyDescent="0.25">
      <c r="A191" s="1">
        <v>2</v>
      </c>
      <c r="B191" s="9">
        <v>0</v>
      </c>
      <c r="C191" s="9">
        <v>0</v>
      </c>
      <c r="D191" s="3">
        <v>1</v>
      </c>
      <c r="E191" s="9">
        <v>2</v>
      </c>
      <c r="F191" s="9">
        <f t="shared" si="4"/>
        <v>0</v>
      </c>
      <c r="G191">
        <v>1</v>
      </c>
      <c r="H191" s="9">
        <v>1192.2596046000001</v>
      </c>
      <c r="I191" s="9">
        <v>44516</v>
      </c>
      <c r="J191" s="9">
        <v>-16</v>
      </c>
      <c r="K191" s="9">
        <v>1</v>
      </c>
      <c r="L191" s="2">
        <v>44260</v>
      </c>
      <c r="M191" s="2">
        <v>44532</v>
      </c>
      <c r="N191" s="9">
        <f t="shared" si="5"/>
        <v>1</v>
      </c>
      <c r="O191">
        <v>0</v>
      </c>
    </row>
    <row r="192" spans="1:15" x14ac:dyDescent="0.25">
      <c r="A192" s="1">
        <v>2</v>
      </c>
      <c r="B192" s="9">
        <v>0</v>
      </c>
      <c r="C192" s="9">
        <v>1</v>
      </c>
      <c r="D192" s="3">
        <v>1</v>
      </c>
      <c r="E192" s="9">
        <v>2</v>
      </c>
      <c r="F192" s="9">
        <f t="shared" si="4"/>
        <v>0</v>
      </c>
      <c r="G192">
        <v>1</v>
      </c>
      <c r="H192" s="9">
        <v>6522.9098658000003</v>
      </c>
      <c r="I192" s="9">
        <v>188</v>
      </c>
      <c r="J192" s="9">
        <v>-2</v>
      </c>
      <c r="K192" s="9">
        <v>1</v>
      </c>
      <c r="L192" s="2">
        <v>44245</v>
      </c>
      <c r="M192" s="2">
        <v>44533</v>
      </c>
      <c r="N192" s="9">
        <f t="shared" si="5"/>
        <v>1</v>
      </c>
      <c r="O192">
        <v>0</v>
      </c>
    </row>
    <row r="193" spans="1:15" x14ac:dyDescent="0.25">
      <c r="A193" s="1">
        <v>1</v>
      </c>
      <c r="B193" s="9">
        <v>1</v>
      </c>
      <c r="C193" s="9">
        <v>1</v>
      </c>
      <c r="D193" s="3">
        <v>1</v>
      </c>
      <c r="E193" s="9">
        <v>3</v>
      </c>
      <c r="F193" s="9">
        <f t="shared" si="4"/>
        <v>0</v>
      </c>
      <c r="G193">
        <v>0</v>
      </c>
      <c r="I193" s="9">
        <v>-44062</v>
      </c>
      <c r="J193" s="9">
        <v>-44253</v>
      </c>
      <c r="K193" s="9"/>
      <c r="L193" s="2">
        <v>44253</v>
      </c>
      <c r="N193" s="9">
        <f t="shared" si="5"/>
        <v>0</v>
      </c>
      <c r="O193">
        <v>0</v>
      </c>
    </row>
    <row r="194" spans="1:15" x14ac:dyDescent="0.25">
      <c r="A194" s="1">
        <v>1</v>
      </c>
      <c r="B194" s="9">
        <v>0</v>
      </c>
      <c r="C194" s="9">
        <v>1</v>
      </c>
      <c r="D194" s="3">
        <v>1</v>
      </c>
      <c r="E194" s="9">
        <v>3</v>
      </c>
      <c r="F194" s="9">
        <f t="shared" si="4"/>
        <v>0</v>
      </c>
      <c r="G194">
        <v>1</v>
      </c>
      <c r="I194" s="9">
        <v>-44225</v>
      </c>
      <c r="J194" s="9">
        <v>-44516</v>
      </c>
      <c r="K194" s="9"/>
      <c r="L194" s="2">
        <v>44330</v>
      </c>
      <c r="M194" s="2">
        <v>44516</v>
      </c>
      <c r="N194" s="9">
        <f t="shared" si="5"/>
        <v>1</v>
      </c>
      <c r="O194">
        <v>0</v>
      </c>
    </row>
    <row r="195" spans="1:15" x14ac:dyDescent="0.25">
      <c r="A195" s="1">
        <v>2</v>
      </c>
      <c r="B195" s="9">
        <v>0</v>
      </c>
      <c r="C195" s="9">
        <v>0</v>
      </c>
      <c r="D195" s="3">
        <v>1</v>
      </c>
      <c r="E195" s="9">
        <v>3</v>
      </c>
      <c r="F195" s="9">
        <f t="shared" ref="F195:F258" si="6">IF(E195=1,1,0)</f>
        <v>0</v>
      </c>
      <c r="G195">
        <v>1</v>
      </c>
      <c r="I195" s="9">
        <v>0</v>
      </c>
      <c r="J195" s="9">
        <v>-44510</v>
      </c>
      <c r="K195" s="9"/>
      <c r="L195" s="2">
        <v>44245</v>
      </c>
      <c r="M195" s="2">
        <v>44510</v>
      </c>
      <c r="N195" s="9">
        <f t="shared" ref="N195:N258" si="7">IF(M195&lt;2,0,1)</f>
        <v>1</v>
      </c>
      <c r="O195">
        <v>0</v>
      </c>
    </row>
    <row r="196" spans="1:15" x14ac:dyDescent="0.25">
      <c r="A196" s="1">
        <v>2</v>
      </c>
      <c r="B196" s="9">
        <v>0</v>
      </c>
      <c r="C196" s="9">
        <v>0</v>
      </c>
      <c r="D196" s="3">
        <v>1</v>
      </c>
      <c r="E196" s="9">
        <v>3</v>
      </c>
      <c r="F196" s="9">
        <f t="shared" si="6"/>
        <v>0</v>
      </c>
      <c r="G196">
        <v>1</v>
      </c>
      <c r="I196" s="9">
        <v>0</v>
      </c>
      <c r="J196" s="9">
        <v>-44515</v>
      </c>
      <c r="K196" s="9"/>
      <c r="L196" s="2">
        <v>44246</v>
      </c>
      <c r="M196" s="2">
        <v>44515</v>
      </c>
      <c r="N196" s="9">
        <f t="shared" si="7"/>
        <v>1</v>
      </c>
      <c r="O196">
        <v>0</v>
      </c>
    </row>
    <row r="197" spans="1:15" x14ac:dyDescent="0.25">
      <c r="A197" s="1">
        <v>1</v>
      </c>
      <c r="B197" s="9">
        <v>0</v>
      </c>
      <c r="C197" s="9">
        <v>0</v>
      </c>
      <c r="D197" s="3">
        <v>1</v>
      </c>
      <c r="E197" s="9">
        <v>2</v>
      </c>
      <c r="F197" s="9">
        <f t="shared" si="6"/>
        <v>0</v>
      </c>
      <c r="G197">
        <v>0</v>
      </c>
      <c r="H197" s="9">
        <v>262.12204609999998</v>
      </c>
      <c r="I197" s="9">
        <v>44481</v>
      </c>
      <c r="J197" s="9">
        <v>231</v>
      </c>
      <c r="K197" s="9">
        <v>1</v>
      </c>
      <c r="L197" s="2">
        <v>44250</v>
      </c>
      <c r="N197" s="9">
        <f t="shared" si="7"/>
        <v>0</v>
      </c>
      <c r="O197">
        <v>0</v>
      </c>
    </row>
    <row r="198" spans="1:15" x14ac:dyDescent="0.25">
      <c r="A198" s="1">
        <v>1</v>
      </c>
      <c r="B198" s="9">
        <v>1</v>
      </c>
      <c r="C198" s="9">
        <v>0</v>
      </c>
      <c r="D198" s="3">
        <v>1</v>
      </c>
      <c r="E198" s="9">
        <v>2</v>
      </c>
      <c r="F198" s="9">
        <f t="shared" si="6"/>
        <v>0</v>
      </c>
      <c r="G198">
        <v>0</v>
      </c>
      <c r="H198" s="9">
        <v>899.11936109999999</v>
      </c>
      <c r="I198" s="9">
        <v>44517</v>
      </c>
      <c r="J198" s="9">
        <v>245</v>
      </c>
      <c r="K198" s="9">
        <v>1</v>
      </c>
      <c r="L198" s="2">
        <v>44272</v>
      </c>
      <c r="N198" s="9">
        <f t="shared" si="7"/>
        <v>0</v>
      </c>
      <c r="O198">
        <v>0</v>
      </c>
    </row>
    <row r="199" spans="1:15" x14ac:dyDescent="0.25">
      <c r="A199" s="1">
        <v>1</v>
      </c>
      <c r="B199" s="9">
        <v>1</v>
      </c>
      <c r="C199" s="9">
        <v>1</v>
      </c>
      <c r="D199" s="3">
        <v>1</v>
      </c>
      <c r="E199" s="9">
        <v>2</v>
      </c>
      <c r="F199" s="9">
        <f t="shared" si="6"/>
        <v>0</v>
      </c>
      <c r="G199">
        <v>0</v>
      </c>
      <c r="H199" s="9">
        <v>1335.6903273999999</v>
      </c>
      <c r="I199" s="9">
        <v>-44194</v>
      </c>
      <c r="J199" s="9">
        <v>-44249</v>
      </c>
      <c r="K199" s="9">
        <v>1</v>
      </c>
      <c r="L199" s="2">
        <v>44249</v>
      </c>
      <c r="N199" s="9">
        <f t="shared" si="7"/>
        <v>0</v>
      </c>
      <c r="O199">
        <v>0</v>
      </c>
    </row>
    <row r="200" spans="1:15" x14ac:dyDescent="0.25">
      <c r="A200" s="1">
        <v>2</v>
      </c>
      <c r="B200" s="9">
        <v>0</v>
      </c>
      <c r="C200" s="9">
        <v>1</v>
      </c>
      <c r="D200" s="3">
        <v>1</v>
      </c>
      <c r="E200" s="9">
        <v>1</v>
      </c>
      <c r="F200" s="9">
        <f t="shared" si="6"/>
        <v>1</v>
      </c>
      <c r="G200">
        <v>0</v>
      </c>
      <c r="H200" s="9">
        <v>2704.4333311999999</v>
      </c>
      <c r="I200" s="9">
        <v>163</v>
      </c>
      <c r="J200" s="9">
        <v>84</v>
      </c>
      <c r="K200" s="9">
        <v>1</v>
      </c>
      <c r="L200" s="2">
        <v>44448</v>
      </c>
      <c r="N200" s="9">
        <f t="shared" si="7"/>
        <v>0</v>
      </c>
      <c r="O200">
        <v>0</v>
      </c>
    </row>
    <row r="201" spans="1:15" x14ac:dyDescent="0.25">
      <c r="A201" s="1">
        <v>2</v>
      </c>
      <c r="B201" s="9">
        <v>0</v>
      </c>
      <c r="C201" s="9">
        <v>1</v>
      </c>
      <c r="D201" s="3">
        <v>1</v>
      </c>
      <c r="E201" s="9">
        <v>3</v>
      </c>
      <c r="F201" s="9">
        <f t="shared" si="6"/>
        <v>0</v>
      </c>
      <c r="G201">
        <v>0</v>
      </c>
      <c r="I201" s="9">
        <v>-44370</v>
      </c>
      <c r="J201" s="9">
        <v>-44272</v>
      </c>
      <c r="K201" s="9"/>
      <c r="L201" s="2">
        <v>44272</v>
      </c>
      <c r="N201" s="9">
        <f t="shared" si="7"/>
        <v>0</v>
      </c>
      <c r="O201">
        <v>0</v>
      </c>
    </row>
    <row r="202" spans="1:15" x14ac:dyDescent="0.25">
      <c r="A202" s="1">
        <v>1</v>
      </c>
      <c r="B202" s="9">
        <v>1</v>
      </c>
      <c r="C202" s="9">
        <v>0</v>
      </c>
      <c r="D202" s="3">
        <v>1</v>
      </c>
      <c r="E202" s="9">
        <v>2</v>
      </c>
      <c r="F202" s="9">
        <f t="shared" si="6"/>
        <v>0</v>
      </c>
      <c r="G202">
        <v>0</v>
      </c>
      <c r="H202" s="9">
        <v>747.11564959999998</v>
      </c>
      <c r="I202" s="9">
        <v>44538</v>
      </c>
      <c r="J202" s="9">
        <v>287</v>
      </c>
      <c r="K202" s="9">
        <v>2</v>
      </c>
      <c r="L202" s="2">
        <v>44251</v>
      </c>
      <c r="N202" s="9">
        <f t="shared" si="7"/>
        <v>0</v>
      </c>
      <c r="O202">
        <v>0</v>
      </c>
    </row>
    <row r="203" spans="1:15" x14ac:dyDescent="0.25">
      <c r="A203" s="1">
        <v>2</v>
      </c>
      <c r="B203" s="9">
        <v>0</v>
      </c>
      <c r="C203" s="9">
        <v>0</v>
      </c>
      <c r="D203" s="3">
        <v>1</v>
      </c>
      <c r="E203" s="9">
        <v>2</v>
      </c>
      <c r="F203" s="9">
        <f t="shared" si="6"/>
        <v>0</v>
      </c>
      <c r="G203">
        <v>0</v>
      </c>
      <c r="H203" s="9">
        <v>6073.8477408999997</v>
      </c>
      <c r="I203" s="9">
        <v>44531</v>
      </c>
      <c r="J203" s="9">
        <v>278</v>
      </c>
      <c r="K203" s="9">
        <v>1</v>
      </c>
      <c r="L203" s="2">
        <v>44253</v>
      </c>
      <c r="N203" s="9">
        <f t="shared" si="7"/>
        <v>0</v>
      </c>
      <c r="O203">
        <v>0</v>
      </c>
    </row>
    <row r="204" spans="1:15" x14ac:dyDescent="0.25">
      <c r="A204" s="1">
        <v>1</v>
      </c>
      <c r="B204" s="9">
        <v>0</v>
      </c>
      <c r="C204" s="9">
        <v>1</v>
      </c>
      <c r="D204" s="3">
        <v>1</v>
      </c>
      <c r="E204" s="9">
        <v>2</v>
      </c>
      <c r="F204" s="9">
        <f t="shared" si="6"/>
        <v>0</v>
      </c>
      <c r="G204">
        <v>0</v>
      </c>
      <c r="H204" s="9">
        <v>1767.2396928999999</v>
      </c>
      <c r="I204" s="9">
        <v>330</v>
      </c>
      <c r="J204" s="9">
        <v>276</v>
      </c>
      <c r="K204" s="9">
        <v>2</v>
      </c>
      <c r="L204" s="2">
        <v>44249</v>
      </c>
      <c r="N204" s="9">
        <f t="shared" si="7"/>
        <v>0</v>
      </c>
      <c r="O204">
        <v>0</v>
      </c>
    </row>
    <row r="205" spans="1:15" x14ac:dyDescent="0.25">
      <c r="A205" s="1">
        <v>1</v>
      </c>
      <c r="B205" s="9">
        <v>0</v>
      </c>
      <c r="C205" s="9">
        <v>0</v>
      </c>
      <c r="D205" s="3">
        <v>1</v>
      </c>
      <c r="E205" s="9">
        <v>2</v>
      </c>
      <c r="F205" s="9">
        <f t="shared" si="6"/>
        <v>0</v>
      </c>
      <c r="G205">
        <v>1</v>
      </c>
      <c r="H205" s="9">
        <v>197.122972</v>
      </c>
      <c r="I205" s="9">
        <v>44475</v>
      </c>
      <c r="J205" s="9">
        <v>-63</v>
      </c>
      <c r="K205" s="9">
        <v>1</v>
      </c>
      <c r="L205" s="2">
        <v>44285</v>
      </c>
      <c r="M205" s="2">
        <v>44538</v>
      </c>
      <c r="N205" s="9">
        <f t="shared" si="7"/>
        <v>1</v>
      </c>
      <c r="O205">
        <v>0</v>
      </c>
    </row>
    <row r="206" spans="1:15" x14ac:dyDescent="0.25">
      <c r="A206" s="1">
        <v>2</v>
      </c>
      <c r="B206" s="9">
        <v>0</v>
      </c>
      <c r="C206" s="9">
        <v>0</v>
      </c>
      <c r="D206" s="3">
        <v>1</v>
      </c>
      <c r="E206" s="9">
        <v>3</v>
      </c>
      <c r="F206" s="9">
        <f t="shared" si="6"/>
        <v>0</v>
      </c>
      <c r="G206">
        <v>1</v>
      </c>
      <c r="I206" s="9">
        <v>0</v>
      </c>
      <c r="J206" s="9">
        <v>-44516</v>
      </c>
      <c r="K206" s="9"/>
      <c r="L206" s="2">
        <v>44284</v>
      </c>
      <c r="M206" s="2">
        <v>44516</v>
      </c>
      <c r="N206" s="9">
        <f t="shared" si="7"/>
        <v>1</v>
      </c>
      <c r="O206">
        <v>0</v>
      </c>
    </row>
    <row r="207" spans="1:15" x14ac:dyDescent="0.25">
      <c r="A207" s="1">
        <v>1</v>
      </c>
      <c r="B207" s="9">
        <v>0</v>
      </c>
      <c r="C207" s="9">
        <v>0</v>
      </c>
      <c r="D207" s="3">
        <v>1</v>
      </c>
      <c r="E207" s="9">
        <v>1</v>
      </c>
      <c r="F207" s="9">
        <f t="shared" si="6"/>
        <v>1</v>
      </c>
      <c r="G207">
        <v>1</v>
      </c>
      <c r="H207" s="9">
        <v>2409.4969368000002</v>
      </c>
      <c r="I207" s="9">
        <v>0</v>
      </c>
      <c r="J207" s="9">
        <v>-44530</v>
      </c>
      <c r="K207" s="9">
        <v>2</v>
      </c>
      <c r="L207" s="2">
        <v>44250</v>
      </c>
      <c r="M207" s="2">
        <v>44530</v>
      </c>
      <c r="N207" s="9">
        <f t="shared" si="7"/>
        <v>1</v>
      </c>
      <c r="O207">
        <v>1</v>
      </c>
    </row>
    <row r="208" spans="1:15" x14ac:dyDescent="0.25">
      <c r="A208" s="1">
        <v>2</v>
      </c>
      <c r="B208" s="9">
        <v>0</v>
      </c>
      <c r="C208" s="9">
        <v>0</v>
      </c>
      <c r="D208" s="3">
        <v>1</v>
      </c>
      <c r="E208" s="9">
        <v>2</v>
      </c>
      <c r="F208" s="9">
        <f t="shared" si="6"/>
        <v>0</v>
      </c>
      <c r="G208">
        <v>0</v>
      </c>
      <c r="H208" s="9">
        <v>3023.3096503000002</v>
      </c>
      <c r="I208" s="9">
        <v>44504</v>
      </c>
      <c r="J208" s="9">
        <v>255</v>
      </c>
      <c r="K208" s="9">
        <v>1</v>
      </c>
      <c r="L208" s="2">
        <v>44249</v>
      </c>
      <c r="N208" s="9">
        <f t="shared" si="7"/>
        <v>0</v>
      </c>
      <c r="O208">
        <v>0</v>
      </c>
    </row>
    <row r="209" spans="1:15" x14ac:dyDescent="0.25">
      <c r="A209" s="1">
        <v>1</v>
      </c>
      <c r="B209" s="9">
        <v>0</v>
      </c>
      <c r="C209" s="9">
        <v>0</v>
      </c>
      <c r="D209" s="3">
        <v>0</v>
      </c>
      <c r="E209" s="9">
        <v>3</v>
      </c>
      <c r="F209" s="9">
        <f t="shared" si="6"/>
        <v>0</v>
      </c>
      <c r="G209">
        <v>0</v>
      </c>
      <c r="H209" s="9">
        <v>0</v>
      </c>
      <c r="I209" s="9">
        <v>44529</v>
      </c>
      <c r="J209" s="9">
        <v>44529</v>
      </c>
      <c r="K209" s="9">
        <v>1</v>
      </c>
      <c r="N209" s="9">
        <f t="shared" si="7"/>
        <v>0</v>
      </c>
      <c r="O209">
        <v>0</v>
      </c>
    </row>
    <row r="210" spans="1:15" x14ac:dyDescent="0.25">
      <c r="A210" s="1">
        <v>1</v>
      </c>
      <c r="B210" s="9">
        <v>1</v>
      </c>
      <c r="C210" s="9">
        <v>1</v>
      </c>
      <c r="D210" s="3">
        <v>1</v>
      </c>
      <c r="E210" s="9">
        <v>2</v>
      </c>
      <c r="F210" s="9">
        <f t="shared" si="6"/>
        <v>0</v>
      </c>
      <c r="G210">
        <v>0</v>
      </c>
      <c r="H210" s="9">
        <v>1034.5130414</v>
      </c>
      <c r="I210" s="9">
        <v>469</v>
      </c>
      <c r="J210" s="9">
        <v>245</v>
      </c>
      <c r="K210" s="9">
        <v>1</v>
      </c>
      <c r="L210" s="2">
        <v>44251</v>
      </c>
      <c r="N210" s="9">
        <f t="shared" si="7"/>
        <v>0</v>
      </c>
      <c r="O210">
        <v>0</v>
      </c>
    </row>
    <row r="211" spans="1:15" x14ac:dyDescent="0.25">
      <c r="A211" s="1">
        <v>2</v>
      </c>
      <c r="B211" s="9">
        <v>0</v>
      </c>
      <c r="C211" s="9">
        <v>0</v>
      </c>
      <c r="D211" s="3">
        <v>1</v>
      </c>
      <c r="E211" s="9">
        <v>3</v>
      </c>
      <c r="F211" s="9">
        <f t="shared" si="6"/>
        <v>0</v>
      </c>
      <c r="G211">
        <v>1</v>
      </c>
      <c r="I211" s="9">
        <v>0</v>
      </c>
      <c r="J211" s="9">
        <v>-44514</v>
      </c>
      <c r="K211" s="9"/>
      <c r="L211" s="2">
        <v>44251</v>
      </c>
      <c r="M211" s="2">
        <v>44514</v>
      </c>
      <c r="N211" s="9">
        <f t="shared" si="7"/>
        <v>1</v>
      </c>
      <c r="O211">
        <v>0</v>
      </c>
    </row>
    <row r="212" spans="1:15" x14ac:dyDescent="0.25">
      <c r="A212" s="1">
        <v>1</v>
      </c>
      <c r="B212" s="9">
        <v>0</v>
      </c>
      <c r="C212" s="9">
        <v>1</v>
      </c>
      <c r="D212" s="3">
        <v>1</v>
      </c>
      <c r="E212" s="9">
        <v>3</v>
      </c>
      <c r="F212" s="9">
        <f t="shared" si="6"/>
        <v>0</v>
      </c>
      <c r="G212">
        <v>1</v>
      </c>
      <c r="H212" s="9">
        <v>416.4523987</v>
      </c>
      <c r="I212" s="9">
        <v>-44196</v>
      </c>
      <c r="J212" s="9">
        <v>-44518</v>
      </c>
      <c r="K212" s="9">
        <v>1</v>
      </c>
      <c r="L212" s="2">
        <v>44245</v>
      </c>
      <c r="M212" s="2">
        <v>44518</v>
      </c>
      <c r="N212" s="9">
        <f t="shared" si="7"/>
        <v>1</v>
      </c>
      <c r="O212">
        <v>0</v>
      </c>
    </row>
    <row r="213" spans="1:15" x14ac:dyDescent="0.25">
      <c r="A213" s="1">
        <v>2</v>
      </c>
      <c r="B213" s="9">
        <v>0</v>
      </c>
      <c r="C213" s="9">
        <v>0</v>
      </c>
      <c r="D213" s="3">
        <v>1</v>
      </c>
      <c r="E213" s="9">
        <v>3</v>
      </c>
      <c r="F213" s="9">
        <f t="shared" si="6"/>
        <v>0</v>
      </c>
      <c r="G213">
        <v>1</v>
      </c>
      <c r="I213" s="9">
        <v>0</v>
      </c>
      <c r="J213" s="9">
        <v>-44531</v>
      </c>
      <c r="K213" s="9"/>
      <c r="L213" s="2">
        <v>44246</v>
      </c>
      <c r="M213" s="2">
        <v>44531</v>
      </c>
      <c r="N213" s="9">
        <f t="shared" si="7"/>
        <v>1</v>
      </c>
      <c r="O213">
        <v>0</v>
      </c>
    </row>
    <row r="214" spans="1:15" x14ac:dyDescent="0.25">
      <c r="A214" s="1">
        <v>2</v>
      </c>
      <c r="B214" s="9">
        <v>0</v>
      </c>
      <c r="C214" s="9">
        <v>1</v>
      </c>
      <c r="D214" s="3">
        <v>0</v>
      </c>
      <c r="E214" s="9">
        <v>3</v>
      </c>
      <c r="F214" s="9">
        <f t="shared" si="6"/>
        <v>0</v>
      </c>
      <c r="G214">
        <v>0</v>
      </c>
      <c r="I214" s="9">
        <v>-44379</v>
      </c>
      <c r="J214" s="9">
        <v>0</v>
      </c>
      <c r="K214" s="9"/>
      <c r="N214" s="9">
        <f t="shared" si="7"/>
        <v>0</v>
      </c>
      <c r="O214">
        <v>0</v>
      </c>
    </row>
    <row r="215" spans="1:15" x14ac:dyDescent="0.25">
      <c r="A215" s="1">
        <v>1</v>
      </c>
      <c r="B215" s="9">
        <v>0</v>
      </c>
      <c r="C215" s="9">
        <v>0</v>
      </c>
      <c r="D215" s="3">
        <v>1</v>
      </c>
      <c r="E215" s="9">
        <v>3</v>
      </c>
      <c r="F215" s="9">
        <f t="shared" si="6"/>
        <v>0</v>
      </c>
      <c r="G215">
        <v>0</v>
      </c>
      <c r="H215" s="9">
        <v>8703.9951340000007</v>
      </c>
      <c r="I215" s="9">
        <v>0</v>
      </c>
      <c r="J215" s="9">
        <v>-44246</v>
      </c>
      <c r="K215" s="9">
        <v>1</v>
      </c>
      <c r="L215" s="2">
        <v>44246</v>
      </c>
      <c r="N215" s="9">
        <f t="shared" si="7"/>
        <v>0</v>
      </c>
      <c r="O215">
        <v>0</v>
      </c>
    </row>
    <row r="216" spans="1:15" x14ac:dyDescent="0.25">
      <c r="A216" s="1">
        <v>2</v>
      </c>
      <c r="B216" s="9">
        <v>0</v>
      </c>
      <c r="C216" s="9">
        <v>0</v>
      </c>
      <c r="D216" s="3">
        <v>1</v>
      </c>
      <c r="E216" s="9">
        <v>3</v>
      </c>
      <c r="F216" s="9">
        <f t="shared" si="6"/>
        <v>0</v>
      </c>
      <c r="G216">
        <v>1</v>
      </c>
      <c r="I216" s="9">
        <v>0</v>
      </c>
      <c r="J216" s="9">
        <v>-44519</v>
      </c>
      <c r="K216" s="9"/>
      <c r="L216" s="2">
        <v>44250</v>
      </c>
      <c r="M216" s="2">
        <v>44519</v>
      </c>
      <c r="N216" s="9">
        <f t="shared" si="7"/>
        <v>1</v>
      </c>
      <c r="O216">
        <v>0</v>
      </c>
    </row>
    <row r="217" spans="1:15" x14ac:dyDescent="0.25">
      <c r="A217" s="1">
        <v>1</v>
      </c>
      <c r="B217" s="9">
        <v>1</v>
      </c>
      <c r="C217" s="9">
        <v>0</v>
      </c>
      <c r="D217" s="3">
        <v>1</v>
      </c>
      <c r="E217" s="9">
        <v>2</v>
      </c>
      <c r="F217" s="9">
        <f t="shared" si="6"/>
        <v>0</v>
      </c>
      <c r="G217">
        <v>0</v>
      </c>
      <c r="H217" s="9">
        <v>73.999735799999996</v>
      </c>
      <c r="I217" s="9">
        <v>0</v>
      </c>
      <c r="J217" s="9">
        <v>-44252</v>
      </c>
      <c r="K217" s="9">
        <v>1</v>
      </c>
      <c r="L217" s="2">
        <v>44252</v>
      </c>
      <c r="N217" s="9">
        <f t="shared" si="7"/>
        <v>0</v>
      </c>
      <c r="O217">
        <v>0</v>
      </c>
    </row>
    <row r="218" spans="1:15" x14ac:dyDescent="0.25">
      <c r="A218" s="1">
        <v>1</v>
      </c>
      <c r="B218" s="9">
        <v>1</v>
      </c>
      <c r="C218" s="9">
        <v>0</v>
      </c>
      <c r="D218" s="3">
        <v>1</v>
      </c>
      <c r="E218" s="9">
        <v>2</v>
      </c>
      <c r="F218" s="9">
        <f t="shared" si="6"/>
        <v>0</v>
      </c>
      <c r="G218">
        <v>0</v>
      </c>
      <c r="H218" s="9">
        <v>1027.2569774999999</v>
      </c>
      <c r="I218" s="9">
        <v>44537</v>
      </c>
      <c r="J218" s="9">
        <v>286</v>
      </c>
      <c r="K218" s="9">
        <v>2</v>
      </c>
      <c r="L218" s="2">
        <v>44251</v>
      </c>
      <c r="N218" s="9">
        <f t="shared" si="7"/>
        <v>0</v>
      </c>
      <c r="O218">
        <v>0</v>
      </c>
    </row>
    <row r="219" spans="1:15" x14ac:dyDescent="0.25">
      <c r="A219" s="1">
        <v>2</v>
      </c>
      <c r="B219" s="9">
        <v>0</v>
      </c>
      <c r="C219" s="9">
        <v>0</v>
      </c>
      <c r="D219" s="3">
        <v>0</v>
      </c>
      <c r="E219" s="9">
        <v>3</v>
      </c>
      <c r="F219" s="9">
        <f t="shared" si="6"/>
        <v>0</v>
      </c>
      <c r="G219">
        <v>0</v>
      </c>
      <c r="H219" s="9">
        <v>37.402065200000003</v>
      </c>
      <c r="I219" s="9">
        <v>44547</v>
      </c>
      <c r="J219" s="9">
        <v>44547</v>
      </c>
      <c r="K219" s="9">
        <v>2</v>
      </c>
      <c r="N219" s="9">
        <f t="shared" si="7"/>
        <v>0</v>
      </c>
      <c r="O219">
        <v>0</v>
      </c>
    </row>
    <row r="220" spans="1:15" x14ac:dyDescent="0.25">
      <c r="A220" s="1">
        <v>1</v>
      </c>
      <c r="B220" s="9">
        <v>1</v>
      </c>
      <c r="C220" s="9">
        <v>0</v>
      </c>
      <c r="D220" s="3">
        <v>1</v>
      </c>
      <c r="E220" s="9">
        <v>2</v>
      </c>
      <c r="F220" s="9">
        <f t="shared" si="6"/>
        <v>0</v>
      </c>
      <c r="G220">
        <v>0</v>
      </c>
      <c r="H220" s="9">
        <v>3266.9096871000002</v>
      </c>
      <c r="I220" s="9">
        <v>0</v>
      </c>
      <c r="J220" s="9">
        <v>-44252</v>
      </c>
      <c r="K220" s="9">
        <v>1</v>
      </c>
      <c r="L220" s="2">
        <v>44252</v>
      </c>
      <c r="N220" s="9">
        <f t="shared" si="7"/>
        <v>0</v>
      </c>
      <c r="O220">
        <v>0</v>
      </c>
    </row>
    <row r="221" spans="1:15" x14ac:dyDescent="0.25">
      <c r="A221" s="1">
        <v>2</v>
      </c>
      <c r="B221" s="9">
        <v>0</v>
      </c>
      <c r="C221" s="9">
        <v>0</v>
      </c>
      <c r="D221" s="3">
        <v>1</v>
      </c>
      <c r="E221" s="9">
        <v>2</v>
      </c>
      <c r="F221" s="9">
        <f t="shared" si="6"/>
        <v>0</v>
      </c>
      <c r="G221">
        <v>0</v>
      </c>
      <c r="H221" s="9">
        <v>1673.8663938</v>
      </c>
      <c r="I221" s="9">
        <v>0</v>
      </c>
      <c r="J221" s="9">
        <v>-44281</v>
      </c>
      <c r="K221" s="9">
        <v>1</v>
      </c>
      <c r="L221" s="2">
        <v>44281</v>
      </c>
      <c r="N221" s="9">
        <f t="shared" si="7"/>
        <v>0</v>
      </c>
      <c r="O221">
        <v>0</v>
      </c>
    </row>
    <row r="222" spans="1:15" x14ac:dyDescent="0.25">
      <c r="A222" s="1">
        <v>1</v>
      </c>
      <c r="B222" s="9">
        <v>0</v>
      </c>
      <c r="C222" s="9">
        <v>1</v>
      </c>
      <c r="D222" s="3">
        <v>1</v>
      </c>
      <c r="E222" s="9">
        <v>2</v>
      </c>
      <c r="F222" s="9">
        <f t="shared" si="6"/>
        <v>0</v>
      </c>
      <c r="G222">
        <v>1</v>
      </c>
      <c r="H222" s="9">
        <v>1873.1397007999999</v>
      </c>
      <c r="I222" s="9">
        <v>-44356</v>
      </c>
      <c r="J222" s="9">
        <v>-44530</v>
      </c>
      <c r="K222" s="9">
        <v>1</v>
      </c>
      <c r="L222" s="2">
        <v>44278</v>
      </c>
      <c r="M222" s="2">
        <v>44530</v>
      </c>
      <c r="N222" s="9">
        <f t="shared" si="7"/>
        <v>1</v>
      </c>
      <c r="O222">
        <v>0</v>
      </c>
    </row>
    <row r="223" spans="1:15" x14ac:dyDescent="0.25">
      <c r="A223" s="1">
        <v>1</v>
      </c>
      <c r="B223" s="9">
        <v>1</v>
      </c>
      <c r="C223" s="9">
        <v>1</v>
      </c>
      <c r="D223" s="3">
        <v>1</v>
      </c>
      <c r="E223" s="9">
        <v>2</v>
      </c>
      <c r="F223" s="9">
        <f t="shared" si="6"/>
        <v>0</v>
      </c>
      <c r="G223">
        <v>0</v>
      </c>
      <c r="H223" s="9">
        <v>6529.2846317000003</v>
      </c>
      <c r="I223" s="9">
        <v>527</v>
      </c>
      <c r="J223" s="9">
        <v>290</v>
      </c>
      <c r="K223" s="9">
        <v>2</v>
      </c>
      <c r="L223" s="2">
        <v>44246</v>
      </c>
      <c r="N223" s="9">
        <f t="shared" si="7"/>
        <v>0</v>
      </c>
      <c r="O223">
        <v>0</v>
      </c>
    </row>
    <row r="224" spans="1:15" x14ac:dyDescent="0.25">
      <c r="A224" s="1">
        <v>2</v>
      </c>
      <c r="B224" s="9">
        <v>0</v>
      </c>
      <c r="C224" s="9">
        <v>0</v>
      </c>
      <c r="D224" s="3">
        <v>1</v>
      </c>
      <c r="E224" s="9">
        <v>2</v>
      </c>
      <c r="F224" s="9">
        <f t="shared" si="6"/>
        <v>0</v>
      </c>
      <c r="G224">
        <v>1</v>
      </c>
      <c r="H224" s="9">
        <v>1476.1832993</v>
      </c>
      <c r="I224" s="9">
        <v>44466</v>
      </c>
      <c r="J224" s="9">
        <v>-70</v>
      </c>
      <c r="K224" s="9">
        <v>1</v>
      </c>
      <c r="L224" s="2">
        <v>44260</v>
      </c>
      <c r="M224" s="2">
        <v>44536</v>
      </c>
      <c r="N224" s="9">
        <f t="shared" si="7"/>
        <v>1</v>
      </c>
      <c r="O224">
        <v>0</v>
      </c>
    </row>
    <row r="225" spans="1:15" x14ac:dyDescent="0.25">
      <c r="A225" s="1">
        <v>1</v>
      </c>
      <c r="B225" s="9">
        <v>1</v>
      </c>
      <c r="C225" s="9">
        <v>0</v>
      </c>
      <c r="D225" s="3">
        <v>1</v>
      </c>
      <c r="E225" s="9">
        <v>2</v>
      </c>
      <c r="F225" s="9">
        <f t="shared" si="6"/>
        <v>0</v>
      </c>
      <c r="G225">
        <v>0</v>
      </c>
      <c r="H225" s="9">
        <v>423.62597579999999</v>
      </c>
      <c r="I225" s="9">
        <v>44536</v>
      </c>
      <c r="J225" s="9">
        <v>285</v>
      </c>
      <c r="K225" s="9">
        <v>1</v>
      </c>
      <c r="L225" s="2">
        <v>44251</v>
      </c>
      <c r="N225" s="9">
        <f t="shared" si="7"/>
        <v>0</v>
      </c>
      <c r="O225">
        <v>0</v>
      </c>
    </row>
    <row r="226" spans="1:15" x14ac:dyDescent="0.25">
      <c r="A226" s="1">
        <v>1</v>
      </c>
      <c r="B226" s="9">
        <v>0</v>
      </c>
      <c r="C226" s="9">
        <v>1</v>
      </c>
      <c r="D226" s="3">
        <v>1</v>
      </c>
      <c r="E226" s="9">
        <v>2</v>
      </c>
      <c r="F226" s="9">
        <f t="shared" si="6"/>
        <v>0</v>
      </c>
      <c r="G226">
        <v>1</v>
      </c>
      <c r="H226" s="9">
        <v>9470.9513416999998</v>
      </c>
      <c r="I226" s="9">
        <v>105</v>
      </c>
      <c r="J226" s="9">
        <v>-24</v>
      </c>
      <c r="K226" s="9">
        <v>1</v>
      </c>
      <c r="L226" s="2">
        <v>44252</v>
      </c>
      <c r="M226" s="2">
        <v>44540</v>
      </c>
      <c r="N226" s="9">
        <f t="shared" si="7"/>
        <v>1</v>
      </c>
      <c r="O226">
        <v>0</v>
      </c>
    </row>
    <row r="227" spans="1:15" x14ac:dyDescent="0.25">
      <c r="A227" s="1">
        <v>1</v>
      </c>
      <c r="B227" s="9">
        <v>0</v>
      </c>
      <c r="C227" s="9">
        <v>1</v>
      </c>
      <c r="D227" s="3">
        <v>1</v>
      </c>
      <c r="E227" s="9">
        <v>2</v>
      </c>
      <c r="F227" s="9">
        <f t="shared" si="6"/>
        <v>0</v>
      </c>
      <c r="G227">
        <v>0</v>
      </c>
      <c r="H227" s="9">
        <v>51.944049200000002</v>
      </c>
      <c r="I227" s="9">
        <v>350</v>
      </c>
      <c r="J227" s="9">
        <v>228</v>
      </c>
      <c r="K227" s="9">
        <v>2</v>
      </c>
      <c r="L227" s="2">
        <v>44316</v>
      </c>
      <c r="N227" s="9">
        <f t="shared" si="7"/>
        <v>0</v>
      </c>
      <c r="O227">
        <v>0</v>
      </c>
    </row>
    <row r="228" spans="1:15" x14ac:dyDescent="0.25">
      <c r="A228" s="1">
        <v>1</v>
      </c>
      <c r="B228" s="9">
        <v>1</v>
      </c>
      <c r="C228" s="9">
        <v>0</v>
      </c>
      <c r="D228" s="3">
        <v>1</v>
      </c>
      <c r="E228" s="9">
        <v>2</v>
      </c>
      <c r="F228" s="9">
        <f t="shared" si="6"/>
        <v>0</v>
      </c>
      <c r="G228">
        <v>0</v>
      </c>
      <c r="H228" s="9">
        <v>619.22460490000003</v>
      </c>
      <c r="I228" s="9">
        <v>44532</v>
      </c>
      <c r="J228" s="9">
        <v>280</v>
      </c>
      <c r="K228" s="9">
        <v>2</v>
      </c>
      <c r="L228" s="2">
        <v>44252</v>
      </c>
      <c r="N228" s="9">
        <f t="shared" si="7"/>
        <v>0</v>
      </c>
      <c r="O228">
        <v>0</v>
      </c>
    </row>
    <row r="229" spans="1:15" x14ac:dyDescent="0.25">
      <c r="A229" s="1">
        <v>1</v>
      </c>
      <c r="B229" s="9">
        <v>0</v>
      </c>
      <c r="C229" s="9">
        <v>0</v>
      </c>
      <c r="D229" s="3">
        <v>1</v>
      </c>
      <c r="E229" s="9">
        <v>3</v>
      </c>
      <c r="F229" s="9">
        <f t="shared" si="6"/>
        <v>0</v>
      </c>
      <c r="G229">
        <v>0</v>
      </c>
      <c r="I229" s="9">
        <v>0</v>
      </c>
      <c r="J229" s="9">
        <v>-44270</v>
      </c>
      <c r="K229" s="9"/>
      <c r="L229" s="2">
        <v>44270</v>
      </c>
      <c r="N229" s="9">
        <f t="shared" si="7"/>
        <v>0</v>
      </c>
      <c r="O229">
        <v>0</v>
      </c>
    </row>
    <row r="230" spans="1:15" x14ac:dyDescent="0.25">
      <c r="A230" s="1">
        <v>1</v>
      </c>
      <c r="B230" s="9">
        <v>1</v>
      </c>
      <c r="C230" s="9">
        <v>0</v>
      </c>
      <c r="D230" s="3">
        <v>1</v>
      </c>
      <c r="E230" s="9">
        <v>2</v>
      </c>
      <c r="F230" s="9">
        <f t="shared" si="6"/>
        <v>0</v>
      </c>
      <c r="G230">
        <v>0</v>
      </c>
      <c r="H230" s="9">
        <v>6323.5109184000003</v>
      </c>
      <c r="I230" s="9">
        <v>44530</v>
      </c>
      <c r="J230" s="9">
        <v>277</v>
      </c>
      <c r="K230" s="9">
        <v>2</v>
      </c>
      <c r="L230" s="2">
        <v>44253</v>
      </c>
      <c r="N230" s="9">
        <f t="shared" si="7"/>
        <v>0</v>
      </c>
      <c r="O230">
        <v>0</v>
      </c>
    </row>
    <row r="231" spans="1:15" x14ac:dyDescent="0.25">
      <c r="A231" s="1">
        <v>1</v>
      </c>
      <c r="B231" s="9">
        <v>0</v>
      </c>
      <c r="C231" s="9">
        <v>1</v>
      </c>
      <c r="D231" s="3">
        <v>1</v>
      </c>
      <c r="E231" s="9">
        <v>1</v>
      </c>
      <c r="F231" s="9">
        <f t="shared" si="6"/>
        <v>1</v>
      </c>
      <c r="G231">
        <v>1</v>
      </c>
      <c r="H231" s="9">
        <v>3464.2781746000001</v>
      </c>
      <c r="I231" s="9">
        <v>502</v>
      </c>
      <c r="J231" s="9">
        <v>20</v>
      </c>
      <c r="K231" s="9">
        <v>2</v>
      </c>
      <c r="L231" s="2">
        <v>44251</v>
      </c>
      <c r="M231" s="2">
        <v>44516</v>
      </c>
      <c r="N231" s="9">
        <f t="shared" si="7"/>
        <v>1</v>
      </c>
      <c r="O231">
        <v>1</v>
      </c>
    </row>
    <row r="232" spans="1:15" x14ac:dyDescent="0.25">
      <c r="A232" s="1">
        <v>1</v>
      </c>
      <c r="B232" s="9">
        <v>0</v>
      </c>
      <c r="C232" s="9">
        <v>0</v>
      </c>
      <c r="D232" s="3">
        <v>1</v>
      </c>
      <c r="E232" s="9">
        <v>3</v>
      </c>
      <c r="F232" s="9">
        <f t="shared" si="6"/>
        <v>0</v>
      </c>
      <c r="G232">
        <v>1</v>
      </c>
      <c r="I232" s="9">
        <v>0</v>
      </c>
      <c r="J232" s="9">
        <v>-44531</v>
      </c>
      <c r="K232" s="9"/>
      <c r="L232" s="2">
        <v>44252</v>
      </c>
      <c r="M232" s="2">
        <v>44531</v>
      </c>
      <c r="N232" s="9">
        <f t="shared" si="7"/>
        <v>1</v>
      </c>
      <c r="O232">
        <v>0</v>
      </c>
    </row>
    <row r="233" spans="1:15" x14ac:dyDescent="0.25">
      <c r="A233" s="1">
        <v>1</v>
      </c>
      <c r="B233" s="9">
        <v>0</v>
      </c>
      <c r="C233" s="9">
        <v>0</v>
      </c>
      <c r="D233" s="3">
        <v>1</v>
      </c>
      <c r="E233" s="9">
        <v>3</v>
      </c>
      <c r="F233" s="9">
        <f t="shared" si="6"/>
        <v>0</v>
      </c>
      <c r="G233">
        <v>0</v>
      </c>
      <c r="I233" s="9">
        <v>0</v>
      </c>
      <c r="J233" s="9">
        <v>-44253</v>
      </c>
      <c r="K233" s="9"/>
      <c r="L233" s="2">
        <v>44253</v>
      </c>
      <c r="N233" s="9">
        <f t="shared" si="7"/>
        <v>0</v>
      </c>
      <c r="O233">
        <v>0</v>
      </c>
    </row>
    <row r="234" spans="1:15" x14ac:dyDescent="0.25">
      <c r="A234" s="1">
        <v>1</v>
      </c>
      <c r="B234" s="9">
        <v>0</v>
      </c>
      <c r="C234" s="9">
        <v>1</v>
      </c>
      <c r="D234" s="3">
        <v>1</v>
      </c>
      <c r="E234" s="9">
        <v>3</v>
      </c>
      <c r="F234" s="9">
        <f t="shared" si="6"/>
        <v>0</v>
      </c>
      <c r="G234">
        <v>1</v>
      </c>
      <c r="I234" s="9">
        <v>-44382</v>
      </c>
      <c r="J234" s="9">
        <v>-44523</v>
      </c>
      <c r="K234" s="9"/>
      <c r="L234" s="2">
        <v>44251</v>
      </c>
      <c r="M234" s="2">
        <v>44523</v>
      </c>
      <c r="N234" s="9">
        <f t="shared" si="7"/>
        <v>1</v>
      </c>
      <c r="O234">
        <v>0</v>
      </c>
    </row>
    <row r="235" spans="1:15" x14ac:dyDescent="0.25">
      <c r="A235" s="1">
        <v>1</v>
      </c>
      <c r="B235" s="9">
        <v>1</v>
      </c>
      <c r="C235" s="9">
        <v>1</v>
      </c>
      <c r="D235" s="3">
        <v>1</v>
      </c>
      <c r="E235" s="9">
        <v>3</v>
      </c>
      <c r="F235" s="9">
        <f t="shared" si="6"/>
        <v>0</v>
      </c>
      <c r="G235">
        <v>0</v>
      </c>
      <c r="I235" s="9">
        <v>-44034</v>
      </c>
      <c r="J235" s="9">
        <v>-44284</v>
      </c>
      <c r="K235" s="9"/>
      <c r="L235" s="2">
        <v>44284</v>
      </c>
      <c r="N235" s="9">
        <f t="shared" si="7"/>
        <v>0</v>
      </c>
      <c r="O235">
        <v>0</v>
      </c>
    </row>
    <row r="236" spans="1:15" x14ac:dyDescent="0.25">
      <c r="A236" s="1">
        <v>1</v>
      </c>
      <c r="B236" s="9">
        <v>0</v>
      </c>
      <c r="C236" s="9">
        <v>1</v>
      </c>
      <c r="D236" s="3">
        <v>1</v>
      </c>
      <c r="E236" s="9">
        <v>3</v>
      </c>
      <c r="F236" s="9">
        <f t="shared" si="6"/>
        <v>0</v>
      </c>
      <c r="G236">
        <v>1</v>
      </c>
      <c r="I236" s="9">
        <v>-44396</v>
      </c>
      <c r="J236" s="9">
        <v>-44524</v>
      </c>
      <c r="K236" s="9"/>
      <c r="L236" s="2">
        <v>44248</v>
      </c>
      <c r="M236" s="2">
        <v>44524</v>
      </c>
      <c r="N236" s="9">
        <f t="shared" si="7"/>
        <v>1</v>
      </c>
      <c r="O236">
        <v>0</v>
      </c>
    </row>
    <row r="237" spans="1:15" x14ac:dyDescent="0.25">
      <c r="A237" s="1">
        <v>1</v>
      </c>
      <c r="B237" s="9">
        <v>0</v>
      </c>
      <c r="C237" s="9">
        <v>0</v>
      </c>
      <c r="D237" s="3">
        <v>1</v>
      </c>
      <c r="E237" s="9">
        <v>3</v>
      </c>
      <c r="F237" s="9">
        <f t="shared" si="6"/>
        <v>0</v>
      </c>
      <c r="G237">
        <v>0</v>
      </c>
      <c r="I237" s="9">
        <v>0</v>
      </c>
      <c r="J237" s="9">
        <v>-44250</v>
      </c>
      <c r="K237" s="9"/>
      <c r="L237" s="2">
        <v>44250</v>
      </c>
      <c r="N237" s="9">
        <f t="shared" si="7"/>
        <v>0</v>
      </c>
      <c r="O237">
        <v>0</v>
      </c>
    </row>
    <row r="238" spans="1:15" x14ac:dyDescent="0.25">
      <c r="A238" s="1">
        <v>1</v>
      </c>
      <c r="B238" s="9">
        <v>1</v>
      </c>
      <c r="C238" s="9">
        <v>0</v>
      </c>
      <c r="D238" s="3">
        <v>3</v>
      </c>
      <c r="E238" s="9">
        <v>3</v>
      </c>
      <c r="F238" s="9">
        <f t="shared" si="6"/>
        <v>0</v>
      </c>
      <c r="G238">
        <v>1</v>
      </c>
      <c r="I238" s="9">
        <v>0</v>
      </c>
      <c r="J238" s="9">
        <v>-44423</v>
      </c>
      <c r="K238" s="9"/>
      <c r="L238" s="2">
        <v>44272</v>
      </c>
      <c r="M238" s="2">
        <v>44423</v>
      </c>
      <c r="N238" s="9">
        <f t="shared" si="7"/>
        <v>1</v>
      </c>
      <c r="O238">
        <v>0</v>
      </c>
    </row>
    <row r="239" spans="1:15" x14ac:dyDescent="0.25">
      <c r="A239" s="1">
        <v>1</v>
      </c>
      <c r="B239" s="9">
        <v>1</v>
      </c>
      <c r="C239" s="9">
        <v>0</v>
      </c>
      <c r="D239" s="3">
        <v>1</v>
      </c>
      <c r="E239" s="9">
        <v>2</v>
      </c>
      <c r="F239" s="9">
        <f t="shared" si="6"/>
        <v>0</v>
      </c>
      <c r="G239">
        <v>0</v>
      </c>
      <c r="H239" s="9">
        <v>1238.3318822000001</v>
      </c>
      <c r="I239" s="9">
        <v>44529</v>
      </c>
      <c r="J239" s="9">
        <v>276</v>
      </c>
      <c r="K239" s="9">
        <v>2</v>
      </c>
      <c r="L239" s="2">
        <v>44253</v>
      </c>
      <c r="N239" s="9">
        <f t="shared" si="7"/>
        <v>0</v>
      </c>
      <c r="O239">
        <v>0</v>
      </c>
    </row>
    <row r="240" spans="1:15" x14ac:dyDescent="0.25">
      <c r="A240" s="1">
        <v>1</v>
      </c>
      <c r="B240" s="9">
        <v>1</v>
      </c>
      <c r="C240" s="9">
        <v>1</v>
      </c>
      <c r="D240" s="3">
        <v>0</v>
      </c>
      <c r="E240" s="9">
        <v>3</v>
      </c>
      <c r="F240" s="9">
        <f t="shared" si="6"/>
        <v>0</v>
      </c>
      <c r="G240">
        <v>0</v>
      </c>
      <c r="I240" s="9">
        <v>-44377</v>
      </c>
      <c r="J240" s="9">
        <v>0</v>
      </c>
      <c r="K240" s="9"/>
      <c r="N240" s="9">
        <f t="shared" si="7"/>
        <v>0</v>
      </c>
      <c r="O240">
        <v>0</v>
      </c>
    </row>
    <row r="241" spans="1:15" x14ac:dyDescent="0.25">
      <c r="A241" s="1">
        <v>1</v>
      </c>
      <c r="B241" s="9">
        <v>0</v>
      </c>
      <c r="C241" s="9">
        <v>0</v>
      </c>
      <c r="D241" s="3">
        <v>1</v>
      </c>
      <c r="E241" s="9">
        <v>3</v>
      </c>
      <c r="F241" s="9">
        <f t="shared" si="6"/>
        <v>0</v>
      </c>
      <c r="G241">
        <v>0</v>
      </c>
      <c r="I241" s="9">
        <v>0</v>
      </c>
      <c r="J241" s="9">
        <v>-44245</v>
      </c>
      <c r="K241" s="9"/>
      <c r="L241" s="2">
        <v>44245</v>
      </c>
      <c r="N241" s="9">
        <f t="shared" si="7"/>
        <v>0</v>
      </c>
      <c r="O241">
        <v>0</v>
      </c>
    </row>
    <row r="242" spans="1:15" x14ac:dyDescent="0.25">
      <c r="A242" s="1">
        <v>1</v>
      </c>
      <c r="B242" s="9">
        <v>0</v>
      </c>
      <c r="C242" s="9">
        <v>0</v>
      </c>
      <c r="D242" s="3">
        <v>1</v>
      </c>
      <c r="E242" s="9">
        <v>3</v>
      </c>
      <c r="F242" s="9">
        <f t="shared" si="6"/>
        <v>0</v>
      </c>
      <c r="G242">
        <v>0</v>
      </c>
      <c r="I242" s="9">
        <v>0</v>
      </c>
      <c r="J242" s="9">
        <v>-44281</v>
      </c>
      <c r="K242" s="9"/>
      <c r="L242" s="2">
        <v>44281</v>
      </c>
      <c r="N242" s="9">
        <f t="shared" si="7"/>
        <v>0</v>
      </c>
      <c r="O242">
        <v>0</v>
      </c>
    </row>
    <row r="243" spans="1:15" x14ac:dyDescent="0.25">
      <c r="A243" s="1">
        <v>1</v>
      </c>
      <c r="B243" s="9">
        <v>1</v>
      </c>
      <c r="C243" s="9">
        <v>0</v>
      </c>
      <c r="D243" s="3">
        <v>1</v>
      </c>
      <c r="E243" s="9">
        <v>3</v>
      </c>
      <c r="F243" s="9">
        <f t="shared" si="6"/>
        <v>0</v>
      </c>
      <c r="G243">
        <v>0</v>
      </c>
      <c r="I243" s="9">
        <v>0</v>
      </c>
      <c r="J243" s="9">
        <v>-44249</v>
      </c>
      <c r="K243" s="9"/>
      <c r="L243" s="2">
        <v>44249</v>
      </c>
      <c r="N243" s="9">
        <f t="shared" si="7"/>
        <v>0</v>
      </c>
      <c r="O243">
        <v>0</v>
      </c>
    </row>
    <row r="244" spans="1:15" x14ac:dyDescent="0.25">
      <c r="A244" s="1">
        <v>1</v>
      </c>
      <c r="B244" s="9">
        <v>1</v>
      </c>
      <c r="C244" s="9">
        <v>1</v>
      </c>
      <c r="D244" s="3">
        <v>1</v>
      </c>
      <c r="E244" s="9">
        <v>3</v>
      </c>
      <c r="F244" s="9">
        <f t="shared" si="6"/>
        <v>0</v>
      </c>
      <c r="G244">
        <v>0</v>
      </c>
      <c r="I244" s="9">
        <v>-44194</v>
      </c>
      <c r="J244" s="9">
        <v>-44278</v>
      </c>
      <c r="K244" s="9"/>
      <c r="L244" s="2">
        <v>44278</v>
      </c>
      <c r="N244" s="9">
        <f t="shared" si="7"/>
        <v>0</v>
      </c>
      <c r="O244">
        <v>0</v>
      </c>
    </row>
    <row r="245" spans="1:15" x14ac:dyDescent="0.25">
      <c r="A245" s="1">
        <v>1</v>
      </c>
      <c r="B245" s="9">
        <v>1</v>
      </c>
      <c r="C245" s="9">
        <v>0</v>
      </c>
      <c r="D245" s="3">
        <v>0</v>
      </c>
      <c r="E245" s="9">
        <v>3</v>
      </c>
      <c r="F245" s="9">
        <f t="shared" si="6"/>
        <v>0</v>
      </c>
      <c r="G245">
        <v>0</v>
      </c>
      <c r="I245" s="9">
        <v>0</v>
      </c>
      <c r="J245" s="9">
        <v>0</v>
      </c>
      <c r="K245" s="9"/>
      <c r="N245" s="9">
        <f t="shared" si="7"/>
        <v>0</v>
      </c>
      <c r="O245">
        <v>0</v>
      </c>
    </row>
    <row r="246" spans="1:15" x14ac:dyDescent="0.25">
      <c r="A246" s="1">
        <v>1</v>
      </c>
      <c r="B246" s="9">
        <v>0</v>
      </c>
      <c r="C246" s="9">
        <v>0</v>
      </c>
      <c r="D246" s="3">
        <v>1</v>
      </c>
      <c r="E246" s="9">
        <v>3</v>
      </c>
      <c r="F246" s="9">
        <f t="shared" si="6"/>
        <v>0</v>
      </c>
      <c r="G246">
        <v>0</v>
      </c>
      <c r="I246" s="9">
        <v>0</v>
      </c>
      <c r="J246" s="9">
        <v>-44250</v>
      </c>
      <c r="K246" s="9"/>
      <c r="L246" s="2">
        <v>44250</v>
      </c>
      <c r="N246" s="9">
        <f t="shared" si="7"/>
        <v>0</v>
      </c>
      <c r="O246">
        <v>0</v>
      </c>
    </row>
    <row r="247" spans="1:15" x14ac:dyDescent="0.25">
      <c r="A247" s="1">
        <v>1</v>
      </c>
      <c r="B247" s="9">
        <v>0</v>
      </c>
      <c r="C247" s="9">
        <v>0</v>
      </c>
      <c r="D247" s="3">
        <v>0</v>
      </c>
      <c r="E247" s="9">
        <v>3</v>
      </c>
      <c r="F247" s="9">
        <f t="shared" si="6"/>
        <v>0</v>
      </c>
      <c r="G247">
        <v>0</v>
      </c>
      <c r="I247" s="9">
        <v>0</v>
      </c>
      <c r="J247" s="9">
        <v>0</v>
      </c>
      <c r="K247" s="9"/>
      <c r="N247" s="9">
        <f t="shared" si="7"/>
        <v>0</v>
      </c>
      <c r="O247">
        <v>0</v>
      </c>
    </row>
    <row r="248" spans="1:15" x14ac:dyDescent="0.25">
      <c r="A248" s="1">
        <v>1</v>
      </c>
      <c r="B248" s="9">
        <v>0</v>
      </c>
      <c r="C248" s="9">
        <v>0</v>
      </c>
      <c r="D248" s="3">
        <v>1</v>
      </c>
      <c r="E248" s="9">
        <v>3</v>
      </c>
      <c r="F248" s="9">
        <f t="shared" si="6"/>
        <v>0</v>
      </c>
      <c r="G248">
        <v>0</v>
      </c>
      <c r="I248" s="9">
        <v>0</v>
      </c>
      <c r="J248" s="9">
        <v>-44251</v>
      </c>
      <c r="K248" s="9"/>
      <c r="L248" s="2">
        <v>44251</v>
      </c>
      <c r="N248" s="9">
        <f t="shared" si="7"/>
        <v>0</v>
      </c>
      <c r="O248">
        <v>0</v>
      </c>
    </row>
    <row r="249" spans="1:15" x14ac:dyDescent="0.25">
      <c r="A249" s="1">
        <v>1</v>
      </c>
      <c r="B249" s="9">
        <v>0</v>
      </c>
      <c r="C249" s="9">
        <v>0</v>
      </c>
      <c r="D249" s="3">
        <v>1</v>
      </c>
      <c r="E249" s="9">
        <v>3</v>
      </c>
      <c r="F249" s="9">
        <f t="shared" si="6"/>
        <v>0</v>
      </c>
      <c r="G249">
        <v>0</v>
      </c>
      <c r="I249" s="9">
        <v>0</v>
      </c>
      <c r="J249" s="9">
        <v>-44250</v>
      </c>
      <c r="K249" s="9"/>
      <c r="L249" s="2">
        <v>44250</v>
      </c>
      <c r="N249" s="9">
        <f t="shared" si="7"/>
        <v>0</v>
      </c>
      <c r="O249">
        <v>0</v>
      </c>
    </row>
    <row r="250" spans="1:15" x14ac:dyDescent="0.25">
      <c r="A250" s="1">
        <v>1</v>
      </c>
      <c r="B250" s="9">
        <v>0</v>
      </c>
      <c r="C250" s="9">
        <v>1</v>
      </c>
      <c r="D250" s="3">
        <v>1</v>
      </c>
      <c r="E250" s="9">
        <v>3</v>
      </c>
      <c r="F250" s="9">
        <f t="shared" si="6"/>
        <v>0</v>
      </c>
      <c r="G250">
        <v>0</v>
      </c>
      <c r="I250" s="9">
        <v>-44427</v>
      </c>
      <c r="J250" s="9">
        <v>-44292</v>
      </c>
      <c r="K250" s="9"/>
      <c r="L250" s="2">
        <v>44292</v>
      </c>
      <c r="N250" s="9">
        <f t="shared" si="7"/>
        <v>0</v>
      </c>
      <c r="O250">
        <v>0</v>
      </c>
    </row>
    <row r="251" spans="1:15" x14ac:dyDescent="0.25">
      <c r="A251" s="1">
        <v>1</v>
      </c>
      <c r="B251" s="9">
        <v>0</v>
      </c>
      <c r="C251" s="9">
        <v>1</v>
      </c>
      <c r="D251" s="3">
        <v>2</v>
      </c>
      <c r="E251" s="9">
        <v>3</v>
      </c>
      <c r="F251" s="9">
        <f t="shared" si="6"/>
        <v>0</v>
      </c>
      <c r="G251">
        <v>1</v>
      </c>
      <c r="I251" s="9">
        <v>-44058</v>
      </c>
      <c r="J251" s="9">
        <v>-44421</v>
      </c>
      <c r="K251" s="9"/>
      <c r="L251" s="2">
        <v>44377</v>
      </c>
      <c r="M251" s="2">
        <v>44421</v>
      </c>
      <c r="N251" s="9">
        <f t="shared" si="7"/>
        <v>1</v>
      </c>
      <c r="O251">
        <v>0</v>
      </c>
    </row>
    <row r="252" spans="1:15" x14ac:dyDescent="0.25">
      <c r="A252" s="1">
        <v>2</v>
      </c>
      <c r="B252" s="9">
        <v>0</v>
      </c>
      <c r="C252" s="9">
        <v>1</v>
      </c>
      <c r="D252" s="3">
        <v>1</v>
      </c>
      <c r="E252" s="9">
        <v>3</v>
      </c>
      <c r="F252" s="9">
        <f t="shared" si="6"/>
        <v>0</v>
      </c>
      <c r="G252">
        <v>1</v>
      </c>
      <c r="I252" s="9">
        <v>-44191</v>
      </c>
      <c r="J252" s="9">
        <v>-44519</v>
      </c>
      <c r="K252" s="9"/>
      <c r="L252" s="2">
        <v>44321</v>
      </c>
      <c r="M252" s="2">
        <v>44519</v>
      </c>
      <c r="N252" s="9">
        <f t="shared" si="7"/>
        <v>1</v>
      </c>
      <c r="O252">
        <v>0</v>
      </c>
    </row>
    <row r="253" spans="1:15" x14ac:dyDescent="0.25">
      <c r="A253" s="1">
        <v>1</v>
      </c>
      <c r="B253" s="9">
        <v>0</v>
      </c>
      <c r="C253" s="9">
        <v>0</v>
      </c>
      <c r="D253" s="3">
        <v>1</v>
      </c>
      <c r="E253" s="9">
        <v>3</v>
      </c>
      <c r="F253" s="9">
        <f t="shared" si="6"/>
        <v>0</v>
      </c>
      <c r="G253">
        <v>0</v>
      </c>
      <c r="I253" s="9">
        <v>0</v>
      </c>
      <c r="J253" s="9">
        <v>-44271</v>
      </c>
      <c r="K253" s="9"/>
      <c r="L253" s="2">
        <v>44271</v>
      </c>
      <c r="N253" s="9">
        <f t="shared" si="7"/>
        <v>0</v>
      </c>
      <c r="O253">
        <v>0</v>
      </c>
    </row>
    <row r="254" spans="1:15" x14ac:dyDescent="0.25">
      <c r="A254" s="1">
        <v>1</v>
      </c>
      <c r="B254" s="9">
        <v>0</v>
      </c>
      <c r="C254" s="9">
        <v>0</v>
      </c>
      <c r="D254" s="3">
        <v>1</v>
      </c>
      <c r="E254" s="9">
        <v>3</v>
      </c>
      <c r="F254" s="9">
        <f t="shared" si="6"/>
        <v>0</v>
      </c>
      <c r="G254">
        <v>0</v>
      </c>
      <c r="I254" s="9">
        <v>0</v>
      </c>
      <c r="J254" s="9">
        <v>-44270</v>
      </c>
      <c r="K254" s="9"/>
      <c r="L254" s="2">
        <v>44270</v>
      </c>
      <c r="N254" s="9">
        <f t="shared" si="7"/>
        <v>0</v>
      </c>
      <c r="O254">
        <v>0</v>
      </c>
    </row>
    <row r="255" spans="1:15" x14ac:dyDescent="0.25">
      <c r="A255" s="1">
        <v>1</v>
      </c>
      <c r="B255" s="9">
        <v>0</v>
      </c>
      <c r="C255" s="9">
        <v>1</v>
      </c>
      <c r="D255" s="3">
        <v>1</v>
      </c>
      <c r="E255" s="9">
        <v>3</v>
      </c>
      <c r="F255" s="9">
        <f t="shared" si="6"/>
        <v>0</v>
      </c>
      <c r="G255">
        <v>0</v>
      </c>
      <c r="I255" s="9">
        <v>-44384</v>
      </c>
      <c r="J255" s="9">
        <v>-44252</v>
      </c>
      <c r="K255" s="9"/>
      <c r="L255" s="2">
        <v>44252</v>
      </c>
      <c r="N255" s="9">
        <f t="shared" si="7"/>
        <v>0</v>
      </c>
      <c r="O255">
        <v>0</v>
      </c>
    </row>
    <row r="256" spans="1:15" x14ac:dyDescent="0.25">
      <c r="A256" s="1">
        <v>1</v>
      </c>
      <c r="B256" s="9">
        <v>1</v>
      </c>
      <c r="C256" s="9">
        <v>0</v>
      </c>
      <c r="D256" s="3">
        <v>1</v>
      </c>
      <c r="E256" s="9">
        <v>3</v>
      </c>
      <c r="F256" s="9">
        <f t="shared" si="6"/>
        <v>0</v>
      </c>
      <c r="G256">
        <v>0</v>
      </c>
      <c r="I256" s="9">
        <v>0</v>
      </c>
      <c r="J256" s="9">
        <v>-44253</v>
      </c>
      <c r="K256" s="9"/>
      <c r="L256" s="2">
        <v>44253</v>
      </c>
      <c r="N256" s="9">
        <f t="shared" si="7"/>
        <v>0</v>
      </c>
      <c r="O256">
        <v>0</v>
      </c>
    </row>
    <row r="257" spans="1:15" x14ac:dyDescent="0.25">
      <c r="A257" s="1">
        <v>2</v>
      </c>
      <c r="B257" s="9">
        <v>0</v>
      </c>
      <c r="C257" s="9">
        <v>1</v>
      </c>
      <c r="D257" s="3">
        <v>1</v>
      </c>
      <c r="E257" s="9">
        <v>3</v>
      </c>
      <c r="F257" s="9">
        <f t="shared" si="6"/>
        <v>0</v>
      </c>
      <c r="G257">
        <v>0</v>
      </c>
      <c r="I257" s="9">
        <v>-44071</v>
      </c>
      <c r="J257" s="9">
        <v>-44483</v>
      </c>
      <c r="K257" s="9"/>
      <c r="L257" s="2">
        <v>44483</v>
      </c>
      <c r="N257" s="9">
        <f t="shared" si="7"/>
        <v>0</v>
      </c>
      <c r="O257">
        <v>0</v>
      </c>
    </row>
    <row r="258" spans="1:15" x14ac:dyDescent="0.25">
      <c r="A258" s="1">
        <v>1</v>
      </c>
      <c r="B258" s="9">
        <v>0</v>
      </c>
      <c r="C258" s="9">
        <v>0</v>
      </c>
      <c r="D258" s="3">
        <v>1</v>
      </c>
      <c r="E258" s="9">
        <v>3</v>
      </c>
      <c r="F258" s="9">
        <f t="shared" si="6"/>
        <v>0</v>
      </c>
      <c r="G258">
        <v>1</v>
      </c>
      <c r="I258" s="9">
        <v>0</v>
      </c>
      <c r="J258" s="9">
        <v>-44519</v>
      </c>
      <c r="K258" s="9"/>
      <c r="L258" s="2">
        <v>44249</v>
      </c>
      <c r="M258" s="2">
        <v>44519</v>
      </c>
      <c r="N258" s="9">
        <f t="shared" si="7"/>
        <v>1</v>
      </c>
      <c r="O258">
        <v>0</v>
      </c>
    </row>
    <row r="259" spans="1:15" x14ac:dyDescent="0.25">
      <c r="A259" s="1">
        <v>1</v>
      </c>
      <c r="B259" s="9">
        <v>1</v>
      </c>
      <c r="C259" s="9">
        <v>0</v>
      </c>
      <c r="D259" s="3">
        <v>1</v>
      </c>
      <c r="E259" s="9">
        <v>3</v>
      </c>
      <c r="F259" s="9">
        <f t="shared" ref="F259:F322" si="8">IF(E259=1,1,0)</f>
        <v>0</v>
      </c>
      <c r="G259">
        <v>0</v>
      </c>
      <c r="I259" s="9">
        <v>0</v>
      </c>
      <c r="J259" s="9">
        <v>-44331</v>
      </c>
      <c r="K259" s="9"/>
      <c r="L259" s="2">
        <v>44331</v>
      </c>
      <c r="N259" s="9">
        <f t="shared" ref="N259:N322" si="9">IF(M259&lt;2,0,1)</f>
        <v>0</v>
      </c>
      <c r="O259">
        <v>0</v>
      </c>
    </row>
    <row r="260" spans="1:15" x14ac:dyDescent="0.25">
      <c r="A260" s="1">
        <v>1</v>
      </c>
      <c r="B260" s="9">
        <v>0</v>
      </c>
      <c r="C260" s="9">
        <v>0</v>
      </c>
      <c r="D260" s="3">
        <v>1</v>
      </c>
      <c r="E260" s="9">
        <v>3</v>
      </c>
      <c r="F260" s="9">
        <f t="shared" si="8"/>
        <v>0</v>
      </c>
      <c r="G260">
        <v>0</v>
      </c>
      <c r="I260" s="9">
        <v>0</v>
      </c>
      <c r="J260" s="9">
        <v>-44246</v>
      </c>
      <c r="K260" s="9"/>
      <c r="L260" s="2">
        <v>44246</v>
      </c>
      <c r="N260" s="9">
        <f t="shared" si="9"/>
        <v>0</v>
      </c>
      <c r="O260">
        <v>0</v>
      </c>
    </row>
    <row r="261" spans="1:15" x14ac:dyDescent="0.25">
      <c r="A261" s="1">
        <v>1</v>
      </c>
      <c r="B261" s="9">
        <v>1</v>
      </c>
      <c r="C261" s="9">
        <v>1</v>
      </c>
      <c r="D261" s="3">
        <v>1</v>
      </c>
      <c r="E261" s="9">
        <v>3</v>
      </c>
      <c r="F261" s="9">
        <f t="shared" si="8"/>
        <v>0</v>
      </c>
      <c r="G261">
        <v>0</v>
      </c>
      <c r="I261" s="9">
        <v>-44006</v>
      </c>
      <c r="J261" s="9">
        <v>-44294</v>
      </c>
      <c r="K261" s="9"/>
      <c r="L261" s="2">
        <v>44294</v>
      </c>
      <c r="N261" s="9">
        <f t="shared" si="9"/>
        <v>0</v>
      </c>
      <c r="O261">
        <v>0</v>
      </c>
    </row>
    <row r="262" spans="1:15" x14ac:dyDescent="0.25">
      <c r="A262" s="1">
        <v>1</v>
      </c>
      <c r="B262" s="9">
        <v>0</v>
      </c>
      <c r="C262" s="9">
        <v>0</v>
      </c>
      <c r="D262" s="3">
        <v>2</v>
      </c>
      <c r="E262" s="9">
        <v>3</v>
      </c>
      <c r="F262" s="9">
        <f t="shared" si="8"/>
        <v>0</v>
      </c>
      <c r="G262">
        <v>1</v>
      </c>
      <c r="I262" s="9">
        <v>0</v>
      </c>
      <c r="J262" s="9">
        <v>-44484</v>
      </c>
      <c r="K262" s="9"/>
      <c r="L262" s="2">
        <v>44387</v>
      </c>
      <c r="M262" s="2">
        <v>44484</v>
      </c>
      <c r="N262" s="9">
        <f t="shared" si="9"/>
        <v>1</v>
      </c>
      <c r="O262">
        <v>0</v>
      </c>
    </row>
    <row r="263" spans="1:15" x14ac:dyDescent="0.25">
      <c r="A263" s="1">
        <v>1</v>
      </c>
      <c r="B263" s="9">
        <v>1</v>
      </c>
      <c r="C263" s="9">
        <v>1</v>
      </c>
      <c r="D263" s="3">
        <v>0</v>
      </c>
      <c r="E263" s="9">
        <v>3</v>
      </c>
      <c r="F263" s="9">
        <f t="shared" si="8"/>
        <v>0</v>
      </c>
      <c r="G263">
        <v>0</v>
      </c>
      <c r="I263" s="9">
        <v>-44412</v>
      </c>
      <c r="J263" s="9">
        <v>0</v>
      </c>
      <c r="K263" s="9"/>
      <c r="N263" s="9">
        <f t="shared" si="9"/>
        <v>0</v>
      </c>
      <c r="O263">
        <v>0</v>
      </c>
    </row>
    <row r="264" spans="1:15" x14ac:dyDescent="0.25">
      <c r="A264" s="1">
        <v>1</v>
      </c>
      <c r="B264" s="9">
        <v>0</v>
      </c>
      <c r="C264" s="9">
        <v>0</v>
      </c>
      <c r="D264" s="3">
        <v>1</v>
      </c>
      <c r="E264" s="9">
        <v>3</v>
      </c>
      <c r="F264" s="9">
        <f t="shared" si="8"/>
        <v>0</v>
      </c>
      <c r="G264">
        <v>1</v>
      </c>
      <c r="I264" s="9">
        <v>0</v>
      </c>
      <c r="J264" s="9">
        <v>-44530</v>
      </c>
      <c r="K264" s="9"/>
      <c r="L264" s="2">
        <v>44253</v>
      </c>
      <c r="M264" s="2">
        <v>44530</v>
      </c>
      <c r="N264" s="9">
        <f t="shared" si="9"/>
        <v>1</v>
      </c>
      <c r="O264">
        <v>0</v>
      </c>
    </row>
    <row r="265" spans="1:15" x14ac:dyDescent="0.25">
      <c r="A265" s="1">
        <v>1</v>
      </c>
      <c r="B265" s="9">
        <v>0</v>
      </c>
      <c r="C265" s="9">
        <v>0</v>
      </c>
      <c r="D265" s="3">
        <v>1</v>
      </c>
      <c r="E265" s="9">
        <v>3</v>
      </c>
      <c r="F265" s="9">
        <f t="shared" si="8"/>
        <v>0</v>
      </c>
      <c r="G265">
        <v>0</v>
      </c>
      <c r="I265" s="9">
        <v>0</v>
      </c>
      <c r="J265" s="9">
        <v>-44245</v>
      </c>
      <c r="K265" s="9"/>
      <c r="L265" s="2">
        <v>44245</v>
      </c>
      <c r="N265" s="9">
        <f t="shared" si="9"/>
        <v>0</v>
      </c>
      <c r="O265">
        <v>0</v>
      </c>
    </row>
    <row r="266" spans="1:15" x14ac:dyDescent="0.25">
      <c r="A266" s="1">
        <v>1</v>
      </c>
      <c r="B266" s="9">
        <v>0</v>
      </c>
      <c r="C266" s="9">
        <v>0</v>
      </c>
      <c r="D266" s="3">
        <v>1</v>
      </c>
      <c r="E266" s="9">
        <v>3</v>
      </c>
      <c r="F266" s="9">
        <f t="shared" si="8"/>
        <v>0</v>
      </c>
      <c r="G266">
        <v>0</v>
      </c>
      <c r="I266" s="9">
        <v>0</v>
      </c>
      <c r="J266" s="9">
        <v>-44279</v>
      </c>
      <c r="K266" s="9"/>
      <c r="L266" s="2">
        <v>44279</v>
      </c>
      <c r="N266" s="9">
        <f t="shared" si="9"/>
        <v>0</v>
      </c>
      <c r="O266">
        <v>0</v>
      </c>
    </row>
    <row r="267" spans="1:15" x14ac:dyDescent="0.25">
      <c r="A267" s="1">
        <v>1</v>
      </c>
      <c r="B267" s="9">
        <v>1</v>
      </c>
      <c r="C267" s="9">
        <v>0</v>
      </c>
      <c r="D267" s="3">
        <v>1</v>
      </c>
      <c r="E267" s="9">
        <v>3</v>
      </c>
      <c r="F267" s="9">
        <f t="shared" si="8"/>
        <v>0</v>
      </c>
      <c r="G267">
        <v>0</v>
      </c>
      <c r="I267" s="9">
        <v>0</v>
      </c>
      <c r="J267" s="9">
        <v>-44253</v>
      </c>
      <c r="K267" s="9"/>
      <c r="L267" s="2">
        <v>44253</v>
      </c>
      <c r="N267" s="9">
        <f t="shared" si="9"/>
        <v>0</v>
      </c>
      <c r="O267">
        <v>0</v>
      </c>
    </row>
    <row r="268" spans="1:15" x14ac:dyDescent="0.25">
      <c r="A268" s="1">
        <v>1</v>
      </c>
      <c r="B268" s="9">
        <v>0</v>
      </c>
      <c r="C268" s="9">
        <v>0</v>
      </c>
      <c r="D268" s="3">
        <v>1</v>
      </c>
      <c r="E268" s="9">
        <v>3</v>
      </c>
      <c r="F268" s="9">
        <f t="shared" si="8"/>
        <v>0</v>
      </c>
      <c r="G268">
        <v>1</v>
      </c>
      <c r="I268" s="9">
        <v>0</v>
      </c>
      <c r="J268" s="9">
        <v>-44531</v>
      </c>
      <c r="K268" s="9"/>
      <c r="L268" s="2">
        <v>44279</v>
      </c>
      <c r="M268" s="2">
        <v>44531</v>
      </c>
      <c r="N268" s="9">
        <f t="shared" si="9"/>
        <v>1</v>
      </c>
      <c r="O268">
        <v>0</v>
      </c>
    </row>
    <row r="269" spans="1:15" x14ac:dyDescent="0.25">
      <c r="A269" s="1">
        <v>1</v>
      </c>
      <c r="B269" s="9">
        <v>0</v>
      </c>
      <c r="C269" s="9">
        <v>1</v>
      </c>
      <c r="D269" s="3">
        <v>1</v>
      </c>
      <c r="E269" s="9">
        <v>3</v>
      </c>
      <c r="F269" s="9">
        <f t="shared" si="8"/>
        <v>0</v>
      </c>
      <c r="G269">
        <v>1</v>
      </c>
      <c r="I269" s="9">
        <v>-43993</v>
      </c>
      <c r="J269" s="9">
        <v>-44523</v>
      </c>
      <c r="K269" s="9"/>
      <c r="L269" s="2">
        <v>44253</v>
      </c>
      <c r="M269" s="2">
        <v>44523</v>
      </c>
      <c r="N269" s="9">
        <f t="shared" si="9"/>
        <v>1</v>
      </c>
      <c r="O269">
        <v>0</v>
      </c>
    </row>
    <row r="270" spans="1:15" x14ac:dyDescent="0.25">
      <c r="A270" s="1">
        <v>1</v>
      </c>
      <c r="B270" s="9">
        <v>0</v>
      </c>
      <c r="C270" s="9">
        <v>0</v>
      </c>
      <c r="D270" s="3">
        <v>0</v>
      </c>
      <c r="E270" s="9">
        <v>3</v>
      </c>
      <c r="F270" s="9">
        <f t="shared" si="8"/>
        <v>0</v>
      </c>
      <c r="G270">
        <v>0</v>
      </c>
      <c r="I270" s="9">
        <v>0</v>
      </c>
      <c r="J270" s="9">
        <v>0</v>
      </c>
      <c r="K270" s="9"/>
      <c r="N270" s="9">
        <f t="shared" si="9"/>
        <v>0</v>
      </c>
      <c r="O270">
        <v>0</v>
      </c>
    </row>
    <row r="271" spans="1:15" x14ac:dyDescent="0.25">
      <c r="A271" s="1">
        <v>2</v>
      </c>
      <c r="B271" s="9">
        <v>0</v>
      </c>
      <c r="C271" s="9">
        <v>0</v>
      </c>
      <c r="D271" s="3">
        <v>1</v>
      </c>
      <c r="E271" s="9">
        <v>3</v>
      </c>
      <c r="F271" s="9">
        <f t="shared" si="8"/>
        <v>0</v>
      </c>
      <c r="G271">
        <v>0</v>
      </c>
      <c r="I271" s="9">
        <v>0</v>
      </c>
      <c r="J271" s="9">
        <v>-44244</v>
      </c>
      <c r="K271" s="9"/>
      <c r="L271" s="2">
        <v>44244</v>
      </c>
      <c r="N271" s="9">
        <f t="shared" si="9"/>
        <v>0</v>
      </c>
      <c r="O271">
        <v>0</v>
      </c>
    </row>
    <row r="272" spans="1:15" x14ac:dyDescent="0.25">
      <c r="A272" s="1">
        <v>1</v>
      </c>
      <c r="B272" s="9">
        <v>0</v>
      </c>
      <c r="C272" s="9">
        <v>1</v>
      </c>
      <c r="D272" s="3">
        <v>1</v>
      </c>
      <c r="E272" s="9">
        <v>3</v>
      </c>
      <c r="F272" s="9">
        <f t="shared" si="8"/>
        <v>0</v>
      </c>
      <c r="G272">
        <v>0</v>
      </c>
      <c r="I272" s="9">
        <v>-44236</v>
      </c>
      <c r="J272" s="9">
        <v>-44504</v>
      </c>
      <c r="K272" s="9"/>
      <c r="L272" s="2">
        <v>44504</v>
      </c>
      <c r="N272" s="9">
        <f t="shared" si="9"/>
        <v>0</v>
      </c>
      <c r="O272">
        <v>0</v>
      </c>
    </row>
    <row r="273" spans="1:15" x14ac:dyDescent="0.25">
      <c r="A273" s="1">
        <v>1</v>
      </c>
      <c r="B273" s="9">
        <v>0</v>
      </c>
      <c r="C273" s="9">
        <v>0</v>
      </c>
      <c r="D273" s="3">
        <v>0</v>
      </c>
      <c r="E273" s="9">
        <v>3</v>
      </c>
      <c r="F273" s="9">
        <f t="shared" si="8"/>
        <v>0</v>
      </c>
      <c r="G273">
        <v>0</v>
      </c>
      <c r="H273" s="9">
        <v>60.483585099999999</v>
      </c>
      <c r="I273" s="9">
        <v>44441</v>
      </c>
      <c r="J273" s="9">
        <v>44441</v>
      </c>
      <c r="K273" s="9">
        <v>1</v>
      </c>
      <c r="N273" s="9">
        <f t="shared" si="9"/>
        <v>0</v>
      </c>
      <c r="O273">
        <v>0</v>
      </c>
    </row>
    <row r="274" spans="1:15" x14ac:dyDescent="0.25">
      <c r="A274" s="1">
        <v>1</v>
      </c>
      <c r="B274" s="9">
        <v>1</v>
      </c>
      <c r="C274" s="9">
        <v>0</v>
      </c>
      <c r="D274" s="3">
        <v>1</v>
      </c>
      <c r="E274" s="9">
        <v>2</v>
      </c>
      <c r="F274" s="9">
        <f t="shared" si="8"/>
        <v>0</v>
      </c>
      <c r="G274">
        <v>0</v>
      </c>
      <c r="H274" s="9">
        <v>245.5259733</v>
      </c>
      <c r="I274" s="9">
        <v>0</v>
      </c>
      <c r="J274" s="9">
        <v>-44252</v>
      </c>
      <c r="K274" s="9">
        <v>1</v>
      </c>
      <c r="L274" s="2">
        <v>44252</v>
      </c>
      <c r="N274" s="9">
        <f t="shared" si="9"/>
        <v>0</v>
      </c>
      <c r="O274">
        <v>0</v>
      </c>
    </row>
    <row r="275" spans="1:15" x14ac:dyDescent="0.25">
      <c r="A275" s="1">
        <v>1</v>
      </c>
      <c r="B275" s="9">
        <v>1</v>
      </c>
      <c r="C275" s="9">
        <v>1</v>
      </c>
      <c r="D275" s="3">
        <v>1</v>
      </c>
      <c r="E275" s="9">
        <v>1</v>
      </c>
      <c r="F275" s="9">
        <f t="shared" si="8"/>
        <v>1</v>
      </c>
      <c r="G275">
        <v>0</v>
      </c>
      <c r="H275" s="9">
        <v>119.371995</v>
      </c>
      <c r="I275" s="9">
        <v>395</v>
      </c>
      <c r="J275" s="9">
        <v>169</v>
      </c>
      <c r="K275" s="9">
        <v>1</v>
      </c>
      <c r="L275" s="2">
        <v>44273</v>
      </c>
      <c r="N275" s="9">
        <f t="shared" si="9"/>
        <v>0</v>
      </c>
      <c r="O275">
        <v>0</v>
      </c>
    </row>
    <row r="276" spans="1:15" x14ac:dyDescent="0.25">
      <c r="A276" s="1">
        <v>1</v>
      </c>
      <c r="B276" s="9">
        <v>0</v>
      </c>
      <c r="C276" s="9">
        <v>0</v>
      </c>
      <c r="D276" s="3">
        <v>0</v>
      </c>
      <c r="E276" s="9">
        <v>3</v>
      </c>
      <c r="F276" s="9">
        <f t="shared" si="8"/>
        <v>0</v>
      </c>
      <c r="G276">
        <v>0</v>
      </c>
      <c r="H276" s="9">
        <v>139.7287043</v>
      </c>
      <c r="I276" s="9">
        <v>44447</v>
      </c>
      <c r="J276" s="9">
        <v>44447</v>
      </c>
      <c r="K276" s="9">
        <v>1</v>
      </c>
      <c r="N276" s="9">
        <f t="shared" si="9"/>
        <v>0</v>
      </c>
      <c r="O276">
        <v>0</v>
      </c>
    </row>
    <row r="277" spans="1:15" x14ac:dyDescent="0.25">
      <c r="A277" s="1">
        <v>1</v>
      </c>
      <c r="B277" s="9">
        <v>1</v>
      </c>
      <c r="C277" s="9">
        <v>0</v>
      </c>
      <c r="D277" s="3">
        <v>0</v>
      </c>
      <c r="E277" s="9">
        <v>3</v>
      </c>
      <c r="F277" s="9">
        <f t="shared" si="8"/>
        <v>0</v>
      </c>
      <c r="G277">
        <v>0</v>
      </c>
      <c r="H277" s="9">
        <v>0</v>
      </c>
      <c r="I277" s="9">
        <v>44452</v>
      </c>
      <c r="J277" s="9">
        <v>44452</v>
      </c>
      <c r="K277" s="9">
        <v>1</v>
      </c>
      <c r="N277" s="9">
        <f t="shared" si="9"/>
        <v>0</v>
      </c>
      <c r="O277">
        <v>0</v>
      </c>
    </row>
    <row r="278" spans="1:15" x14ac:dyDescent="0.25">
      <c r="A278" s="1">
        <v>1</v>
      </c>
      <c r="B278" s="9">
        <v>1</v>
      </c>
      <c r="C278" s="9">
        <v>0</v>
      </c>
      <c r="D278" s="3">
        <v>0</v>
      </c>
      <c r="E278" s="9">
        <v>3</v>
      </c>
      <c r="F278" s="9">
        <f t="shared" si="8"/>
        <v>0</v>
      </c>
      <c r="G278">
        <v>0</v>
      </c>
      <c r="H278" s="9">
        <v>0</v>
      </c>
      <c r="I278" s="9">
        <v>44466</v>
      </c>
      <c r="J278" s="9">
        <v>44466</v>
      </c>
      <c r="K278" s="9">
        <v>1</v>
      </c>
      <c r="N278" s="9">
        <f t="shared" si="9"/>
        <v>0</v>
      </c>
      <c r="O278">
        <v>0</v>
      </c>
    </row>
    <row r="279" spans="1:15" x14ac:dyDescent="0.25">
      <c r="A279" s="1">
        <v>1</v>
      </c>
      <c r="B279" s="9">
        <v>0</v>
      </c>
      <c r="C279" s="9">
        <v>0</v>
      </c>
      <c r="D279" s="3">
        <v>1</v>
      </c>
      <c r="E279" s="9">
        <v>2</v>
      </c>
      <c r="F279" s="9">
        <f t="shared" si="8"/>
        <v>0</v>
      </c>
      <c r="G279">
        <v>0</v>
      </c>
      <c r="H279" s="9">
        <v>525.64391509999996</v>
      </c>
      <c r="I279" s="9">
        <v>44473</v>
      </c>
      <c r="J279" s="9">
        <v>221</v>
      </c>
      <c r="K279" s="9">
        <v>1</v>
      </c>
      <c r="L279" s="2">
        <v>44252</v>
      </c>
      <c r="N279" s="9">
        <f t="shared" si="9"/>
        <v>0</v>
      </c>
      <c r="O279">
        <v>0</v>
      </c>
    </row>
    <row r="280" spans="1:15" x14ac:dyDescent="0.25">
      <c r="A280" s="1">
        <v>1</v>
      </c>
      <c r="B280" s="9">
        <v>0</v>
      </c>
      <c r="C280" s="9">
        <v>1</v>
      </c>
      <c r="D280" s="3">
        <v>1</v>
      </c>
      <c r="E280" s="9">
        <v>2</v>
      </c>
      <c r="F280" s="9">
        <f t="shared" si="8"/>
        <v>0</v>
      </c>
      <c r="G280">
        <v>0</v>
      </c>
      <c r="H280" s="9">
        <v>2890.8537876</v>
      </c>
      <c r="I280" s="9">
        <v>76</v>
      </c>
      <c r="J280" s="9">
        <v>196</v>
      </c>
      <c r="K280" s="9">
        <v>1</v>
      </c>
      <c r="L280" s="2">
        <v>44278</v>
      </c>
      <c r="N280" s="9">
        <f t="shared" si="9"/>
        <v>0</v>
      </c>
      <c r="O280">
        <v>0</v>
      </c>
    </row>
    <row r="281" spans="1:15" x14ac:dyDescent="0.25">
      <c r="A281" s="1">
        <v>2</v>
      </c>
      <c r="B281" s="9">
        <v>0</v>
      </c>
      <c r="C281" s="9">
        <v>0</v>
      </c>
      <c r="D281" s="3">
        <v>2</v>
      </c>
      <c r="E281" s="9">
        <v>1</v>
      </c>
      <c r="F281" s="9">
        <f t="shared" si="8"/>
        <v>1</v>
      </c>
      <c r="G281">
        <v>1</v>
      </c>
      <c r="H281" s="9">
        <v>3332.7400693</v>
      </c>
      <c r="I281" s="9">
        <v>44474</v>
      </c>
      <c r="J281" s="9">
        <v>77</v>
      </c>
      <c r="K281" s="9">
        <v>1</v>
      </c>
      <c r="L281" s="2">
        <v>44362</v>
      </c>
      <c r="M281" s="2">
        <v>44397</v>
      </c>
      <c r="N281" s="9">
        <f t="shared" si="9"/>
        <v>1</v>
      </c>
      <c r="O281">
        <v>1</v>
      </c>
    </row>
    <row r="282" spans="1:15" x14ac:dyDescent="0.25">
      <c r="A282" s="1">
        <v>2</v>
      </c>
      <c r="B282" s="9">
        <v>0</v>
      </c>
      <c r="C282" s="9">
        <v>0</v>
      </c>
      <c r="D282" s="3">
        <v>2</v>
      </c>
      <c r="E282" s="9">
        <v>1</v>
      </c>
      <c r="F282" s="9">
        <f t="shared" si="8"/>
        <v>1</v>
      </c>
      <c r="G282">
        <v>1</v>
      </c>
      <c r="H282" s="9">
        <v>2574.3036200000001</v>
      </c>
      <c r="I282" s="9">
        <v>44475</v>
      </c>
      <c r="J282" s="9">
        <v>9</v>
      </c>
      <c r="K282" s="9">
        <v>1</v>
      </c>
      <c r="L282" s="2">
        <v>44424</v>
      </c>
      <c r="M282" s="2">
        <v>44466</v>
      </c>
      <c r="N282" s="9">
        <f t="shared" si="9"/>
        <v>1</v>
      </c>
      <c r="O282">
        <v>0</v>
      </c>
    </row>
    <row r="283" spans="1:15" x14ac:dyDescent="0.25">
      <c r="A283" s="1">
        <v>1</v>
      </c>
      <c r="B283" s="9">
        <v>0</v>
      </c>
      <c r="C283" s="9">
        <v>0</v>
      </c>
      <c r="D283" s="3">
        <v>1</v>
      </c>
      <c r="E283" s="9">
        <v>3</v>
      </c>
      <c r="F283" s="9">
        <f t="shared" si="8"/>
        <v>0</v>
      </c>
      <c r="G283">
        <v>0</v>
      </c>
      <c r="H283" s="9">
        <v>3319.1715611</v>
      </c>
      <c r="I283" s="9">
        <v>44475</v>
      </c>
      <c r="J283" s="9">
        <v>230</v>
      </c>
      <c r="K283" s="9">
        <v>1</v>
      </c>
      <c r="L283" s="2">
        <v>44245</v>
      </c>
      <c r="N283" s="9">
        <f t="shared" si="9"/>
        <v>0</v>
      </c>
      <c r="O283">
        <v>0</v>
      </c>
    </row>
    <row r="284" spans="1:15" x14ac:dyDescent="0.25">
      <c r="A284" s="1">
        <v>1</v>
      </c>
      <c r="B284" s="9">
        <v>1</v>
      </c>
      <c r="C284" s="9">
        <v>0</v>
      </c>
      <c r="D284" s="3">
        <v>0</v>
      </c>
      <c r="E284" s="9">
        <v>3</v>
      </c>
      <c r="F284" s="9">
        <f t="shared" si="8"/>
        <v>0</v>
      </c>
      <c r="G284">
        <v>0</v>
      </c>
      <c r="H284" s="9">
        <v>797.33190660000002</v>
      </c>
      <c r="I284" s="9">
        <v>44516</v>
      </c>
      <c r="J284" s="9">
        <v>44516</v>
      </c>
      <c r="K284" s="9">
        <v>1</v>
      </c>
      <c r="N284" s="9">
        <f t="shared" si="9"/>
        <v>0</v>
      </c>
      <c r="O284">
        <v>0</v>
      </c>
    </row>
    <row r="285" spans="1:15" x14ac:dyDescent="0.25">
      <c r="A285" s="1">
        <v>1</v>
      </c>
      <c r="B285" s="9">
        <v>1</v>
      </c>
      <c r="C285" s="9">
        <v>0</v>
      </c>
      <c r="D285" s="3">
        <v>1</v>
      </c>
      <c r="E285" s="9">
        <v>1</v>
      </c>
      <c r="F285" s="9">
        <f t="shared" si="8"/>
        <v>1</v>
      </c>
      <c r="G285">
        <v>0</v>
      </c>
      <c r="H285" s="9">
        <v>924.99503679999998</v>
      </c>
      <c r="I285" s="9">
        <v>44529</v>
      </c>
      <c r="J285" s="9">
        <v>18</v>
      </c>
      <c r="K285" s="9">
        <v>2</v>
      </c>
      <c r="L285" s="2">
        <v>44511</v>
      </c>
      <c r="N285" s="9">
        <f t="shared" si="9"/>
        <v>0</v>
      </c>
      <c r="O285">
        <v>0</v>
      </c>
    </row>
    <row r="286" spans="1:15" x14ac:dyDescent="0.25">
      <c r="A286" s="1">
        <v>1</v>
      </c>
      <c r="B286" s="9">
        <v>1</v>
      </c>
      <c r="C286" s="9">
        <v>1</v>
      </c>
      <c r="D286" s="3">
        <v>1</v>
      </c>
      <c r="E286" s="9">
        <v>3</v>
      </c>
      <c r="F286" s="9">
        <f t="shared" si="8"/>
        <v>0</v>
      </c>
      <c r="G286">
        <v>0</v>
      </c>
      <c r="H286" s="9">
        <v>5862.874836</v>
      </c>
      <c r="I286" s="9">
        <v>495</v>
      </c>
      <c r="J286" s="9">
        <v>283</v>
      </c>
      <c r="K286" s="9">
        <v>2</v>
      </c>
      <c r="L286" s="2">
        <v>44246</v>
      </c>
      <c r="N286" s="9">
        <f t="shared" si="9"/>
        <v>0</v>
      </c>
      <c r="O286">
        <v>0</v>
      </c>
    </row>
    <row r="287" spans="1:15" x14ac:dyDescent="0.25">
      <c r="A287" s="1">
        <v>1</v>
      </c>
      <c r="B287" s="9">
        <v>1</v>
      </c>
      <c r="C287" s="9">
        <v>0</v>
      </c>
      <c r="D287" s="3">
        <v>0</v>
      </c>
      <c r="E287" s="9">
        <v>3</v>
      </c>
      <c r="F287" s="9">
        <f t="shared" si="8"/>
        <v>0</v>
      </c>
      <c r="G287">
        <v>0</v>
      </c>
      <c r="H287" s="9">
        <v>77.842721900000001</v>
      </c>
      <c r="I287" s="9">
        <v>44529</v>
      </c>
      <c r="J287" s="9">
        <v>44529</v>
      </c>
      <c r="K287" s="9">
        <v>2</v>
      </c>
      <c r="N287" s="9">
        <f t="shared" si="9"/>
        <v>0</v>
      </c>
      <c r="O287">
        <v>0</v>
      </c>
    </row>
    <row r="288" spans="1:15" x14ac:dyDescent="0.25">
      <c r="A288" s="1">
        <v>1</v>
      </c>
      <c r="B288" s="9">
        <v>1</v>
      </c>
      <c r="C288" s="9">
        <v>0</v>
      </c>
      <c r="D288" s="3">
        <v>1</v>
      </c>
      <c r="E288" s="9">
        <v>2</v>
      </c>
      <c r="F288" s="9">
        <f t="shared" si="8"/>
        <v>0</v>
      </c>
      <c r="G288">
        <v>0</v>
      </c>
      <c r="H288" s="9">
        <v>0</v>
      </c>
      <c r="I288" s="9">
        <v>44529</v>
      </c>
      <c r="J288" s="9">
        <v>285</v>
      </c>
      <c r="K288" s="9">
        <v>2</v>
      </c>
      <c r="L288" s="2">
        <v>44244</v>
      </c>
      <c r="N288" s="9">
        <f t="shared" si="9"/>
        <v>0</v>
      </c>
      <c r="O288">
        <v>0</v>
      </c>
    </row>
    <row r="289" spans="1:15" x14ac:dyDescent="0.25">
      <c r="A289" s="1">
        <v>1</v>
      </c>
      <c r="B289" s="9">
        <v>0</v>
      </c>
      <c r="C289" s="9">
        <v>0</v>
      </c>
      <c r="D289" s="3">
        <v>1</v>
      </c>
      <c r="E289" s="9">
        <v>3</v>
      </c>
      <c r="F289" s="9">
        <f t="shared" si="8"/>
        <v>0</v>
      </c>
      <c r="G289">
        <v>0</v>
      </c>
      <c r="I289" s="9">
        <v>0</v>
      </c>
      <c r="J289" s="9">
        <v>-44526</v>
      </c>
      <c r="K289" s="9"/>
      <c r="L289" s="2">
        <v>44526</v>
      </c>
      <c r="N289" s="9">
        <f t="shared" si="9"/>
        <v>0</v>
      </c>
      <c r="O289">
        <v>0</v>
      </c>
    </row>
    <row r="290" spans="1:15" x14ac:dyDescent="0.25">
      <c r="A290" s="1">
        <v>1</v>
      </c>
      <c r="B290" s="9">
        <v>1</v>
      </c>
      <c r="C290" s="9">
        <v>0</v>
      </c>
      <c r="D290" s="3">
        <v>1</v>
      </c>
      <c r="E290" s="9">
        <v>2</v>
      </c>
      <c r="F290" s="9">
        <f t="shared" si="8"/>
        <v>0</v>
      </c>
      <c r="G290">
        <v>0</v>
      </c>
      <c r="H290" s="9">
        <v>630.24261260000003</v>
      </c>
      <c r="I290" s="9">
        <v>44529</v>
      </c>
      <c r="J290" s="9">
        <v>276</v>
      </c>
      <c r="K290" s="9">
        <v>2</v>
      </c>
      <c r="L290" s="2">
        <v>44253</v>
      </c>
      <c r="N290" s="9">
        <f t="shared" si="9"/>
        <v>0</v>
      </c>
      <c r="O290">
        <v>0</v>
      </c>
    </row>
    <row r="291" spans="1:15" x14ac:dyDescent="0.25">
      <c r="A291" s="1">
        <v>1</v>
      </c>
      <c r="B291" s="9">
        <v>1</v>
      </c>
      <c r="C291" s="9">
        <v>0</v>
      </c>
      <c r="D291" s="3">
        <v>1</v>
      </c>
      <c r="E291" s="9">
        <v>2</v>
      </c>
      <c r="F291" s="9">
        <f t="shared" si="8"/>
        <v>0</v>
      </c>
      <c r="G291">
        <v>0</v>
      </c>
      <c r="H291" s="9">
        <v>75.650501899999995</v>
      </c>
      <c r="I291" s="9">
        <v>44529</v>
      </c>
      <c r="J291" s="9">
        <v>277</v>
      </c>
      <c r="K291" s="9">
        <v>2</v>
      </c>
      <c r="L291" s="2">
        <v>44252</v>
      </c>
      <c r="N291" s="9">
        <f t="shared" si="9"/>
        <v>0</v>
      </c>
      <c r="O291">
        <v>0</v>
      </c>
    </row>
    <row r="292" spans="1:15" x14ac:dyDescent="0.25">
      <c r="A292" s="1">
        <v>1</v>
      </c>
      <c r="B292" s="9">
        <v>1</v>
      </c>
      <c r="C292" s="9">
        <v>0</v>
      </c>
      <c r="D292" s="3">
        <v>0</v>
      </c>
      <c r="E292" s="9">
        <v>3</v>
      </c>
      <c r="F292" s="9">
        <f t="shared" si="8"/>
        <v>0</v>
      </c>
      <c r="G292">
        <v>0</v>
      </c>
      <c r="H292" s="9">
        <v>73.023562200000001</v>
      </c>
      <c r="I292" s="9">
        <v>44530</v>
      </c>
      <c r="J292" s="9">
        <v>44530</v>
      </c>
      <c r="K292" s="9">
        <v>2</v>
      </c>
      <c r="N292" s="9">
        <f t="shared" si="9"/>
        <v>0</v>
      </c>
      <c r="O292">
        <v>0</v>
      </c>
    </row>
    <row r="293" spans="1:15" x14ac:dyDescent="0.25">
      <c r="A293" s="1">
        <v>1</v>
      </c>
      <c r="B293" s="9">
        <v>0</v>
      </c>
      <c r="C293" s="9">
        <v>0</v>
      </c>
      <c r="D293" s="3">
        <v>1</v>
      </c>
      <c r="E293" s="9">
        <v>3</v>
      </c>
      <c r="F293" s="9">
        <f t="shared" si="8"/>
        <v>0</v>
      </c>
      <c r="G293">
        <v>0</v>
      </c>
      <c r="I293" s="9">
        <v>0</v>
      </c>
      <c r="J293" s="9">
        <v>-44427</v>
      </c>
      <c r="K293" s="9"/>
      <c r="L293" s="2">
        <v>44427</v>
      </c>
      <c r="N293" s="9">
        <f t="shared" si="9"/>
        <v>0</v>
      </c>
      <c r="O293">
        <v>0</v>
      </c>
    </row>
    <row r="294" spans="1:15" x14ac:dyDescent="0.25">
      <c r="A294" s="1">
        <v>1</v>
      </c>
      <c r="B294" s="9">
        <v>0</v>
      </c>
      <c r="C294" s="9">
        <v>1</v>
      </c>
      <c r="D294" s="3">
        <v>1</v>
      </c>
      <c r="E294" s="9">
        <v>1</v>
      </c>
      <c r="F294" s="9">
        <f t="shared" si="8"/>
        <v>1</v>
      </c>
      <c r="G294">
        <v>0</v>
      </c>
      <c r="H294" s="9">
        <v>942.81771419999995</v>
      </c>
      <c r="I294" s="9">
        <v>133</v>
      </c>
      <c r="J294" s="9">
        <v>61</v>
      </c>
      <c r="K294" s="9">
        <v>2</v>
      </c>
      <c r="L294" s="2">
        <v>44470</v>
      </c>
      <c r="N294" s="9">
        <f t="shared" si="9"/>
        <v>0</v>
      </c>
      <c r="O294">
        <v>0</v>
      </c>
    </row>
    <row r="295" spans="1:15" x14ac:dyDescent="0.25">
      <c r="A295" s="1">
        <v>1</v>
      </c>
      <c r="B295" s="9">
        <v>1</v>
      </c>
      <c r="C295" s="9">
        <v>0</v>
      </c>
      <c r="D295" s="3">
        <v>0</v>
      </c>
      <c r="E295" s="9">
        <v>3</v>
      </c>
      <c r="F295" s="9">
        <f t="shared" si="8"/>
        <v>0</v>
      </c>
      <c r="G295">
        <v>0</v>
      </c>
      <c r="H295" s="9">
        <v>748.54153050000002</v>
      </c>
      <c r="I295" s="9">
        <v>44531</v>
      </c>
      <c r="J295" s="9">
        <v>44531</v>
      </c>
      <c r="K295" s="9">
        <v>2</v>
      </c>
      <c r="N295" s="9">
        <f t="shared" si="9"/>
        <v>0</v>
      </c>
      <c r="O295">
        <v>0</v>
      </c>
    </row>
    <row r="296" spans="1:15" x14ac:dyDescent="0.25">
      <c r="A296" s="1">
        <v>1</v>
      </c>
      <c r="B296" s="9">
        <v>1</v>
      </c>
      <c r="C296" s="9">
        <v>0</v>
      </c>
      <c r="D296" s="3">
        <v>2</v>
      </c>
      <c r="E296" s="9">
        <v>1</v>
      </c>
      <c r="F296" s="9">
        <f t="shared" si="8"/>
        <v>1</v>
      </c>
      <c r="G296">
        <v>1</v>
      </c>
      <c r="H296" s="9">
        <v>256.69313560000001</v>
      </c>
      <c r="I296" s="9">
        <v>44531</v>
      </c>
      <c r="J296" s="9">
        <v>1</v>
      </c>
      <c r="K296" s="9">
        <v>2</v>
      </c>
      <c r="L296" s="2">
        <v>44515</v>
      </c>
      <c r="M296" s="2">
        <v>44530</v>
      </c>
      <c r="N296" s="9">
        <f t="shared" si="9"/>
        <v>1</v>
      </c>
      <c r="O296">
        <v>0</v>
      </c>
    </row>
    <row r="297" spans="1:15" x14ac:dyDescent="0.25">
      <c r="A297" s="1">
        <v>1</v>
      </c>
      <c r="B297" s="9">
        <v>1</v>
      </c>
      <c r="C297" s="9">
        <v>0</v>
      </c>
      <c r="D297" s="3">
        <v>1</v>
      </c>
      <c r="E297" s="9">
        <v>1</v>
      </c>
      <c r="F297" s="9">
        <f t="shared" si="8"/>
        <v>1</v>
      </c>
      <c r="G297">
        <v>0</v>
      </c>
      <c r="H297" s="9">
        <v>235.92619930000001</v>
      </c>
      <c r="I297" s="9">
        <v>44531</v>
      </c>
      <c r="J297" s="9">
        <v>16</v>
      </c>
      <c r="K297" s="9">
        <v>2</v>
      </c>
      <c r="L297" s="2">
        <v>44515</v>
      </c>
      <c r="N297" s="9">
        <f t="shared" si="9"/>
        <v>0</v>
      </c>
      <c r="O297">
        <v>0</v>
      </c>
    </row>
    <row r="298" spans="1:15" x14ac:dyDescent="0.25">
      <c r="A298" s="1">
        <v>1</v>
      </c>
      <c r="B298" s="9">
        <v>1</v>
      </c>
      <c r="C298" s="9">
        <v>0</v>
      </c>
      <c r="D298" s="3">
        <v>1</v>
      </c>
      <c r="E298" s="9">
        <v>1</v>
      </c>
      <c r="F298" s="9">
        <f t="shared" si="8"/>
        <v>1</v>
      </c>
      <c r="G298">
        <v>0</v>
      </c>
      <c r="H298" s="9">
        <v>40.470814500000003</v>
      </c>
      <c r="I298" s="9">
        <v>44531</v>
      </c>
      <c r="J298" s="9">
        <v>51</v>
      </c>
      <c r="K298" s="9">
        <v>2</v>
      </c>
      <c r="L298" s="2">
        <v>44480</v>
      </c>
      <c r="N298" s="9">
        <f t="shared" si="9"/>
        <v>0</v>
      </c>
      <c r="O298">
        <v>0</v>
      </c>
    </row>
    <row r="299" spans="1:15" x14ac:dyDescent="0.25">
      <c r="A299" s="1">
        <v>1</v>
      </c>
      <c r="B299" s="9">
        <v>0</v>
      </c>
      <c r="C299" s="9">
        <v>1</v>
      </c>
      <c r="D299" s="3">
        <v>1</v>
      </c>
      <c r="E299" s="9">
        <v>2</v>
      </c>
      <c r="F299" s="9">
        <f t="shared" si="8"/>
        <v>0</v>
      </c>
      <c r="G299">
        <v>0</v>
      </c>
      <c r="H299" s="9">
        <v>0</v>
      </c>
      <c r="I299" s="9">
        <v>142</v>
      </c>
      <c r="J299" s="9">
        <v>261</v>
      </c>
      <c r="K299" s="9">
        <v>2</v>
      </c>
      <c r="L299" s="2">
        <v>44270</v>
      </c>
      <c r="N299" s="9">
        <f t="shared" si="9"/>
        <v>0</v>
      </c>
      <c r="O299">
        <v>0</v>
      </c>
    </row>
    <row r="300" spans="1:15" x14ac:dyDescent="0.25">
      <c r="A300" s="1">
        <v>1</v>
      </c>
      <c r="B300" s="9">
        <v>0</v>
      </c>
      <c r="C300" s="9">
        <v>0</v>
      </c>
      <c r="D300" s="3">
        <v>0</v>
      </c>
      <c r="E300" s="9">
        <v>3</v>
      </c>
      <c r="F300" s="9">
        <f t="shared" si="8"/>
        <v>0</v>
      </c>
      <c r="G300">
        <v>0</v>
      </c>
      <c r="H300" s="9">
        <v>496.01961299999999</v>
      </c>
      <c r="I300" s="9">
        <v>44531</v>
      </c>
      <c r="J300" s="9">
        <v>44531</v>
      </c>
      <c r="K300" s="9">
        <v>2</v>
      </c>
      <c r="N300" s="9">
        <f t="shared" si="9"/>
        <v>0</v>
      </c>
      <c r="O300">
        <v>0</v>
      </c>
    </row>
    <row r="301" spans="1:15" x14ac:dyDescent="0.25">
      <c r="A301" s="1">
        <v>1</v>
      </c>
      <c r="B301" s="9">
        <v>0</v>
      </c>
      <c r="C301" s="9">
        <v>1</v>
      </c>
      <c r="D301" s="3">
        <v>1</v>
      </c>
      <c r="E301" s="9">
        <v>2</v>
      </c>
      <c r="F301" s="9">
        <f t="shared" si="8"/>
        <v>0</v>
      </c>
      <c r="G301">
        <v>0</v>
      </c>
      <c r="H301" s="9">
        <v>138.61746980000001</v>
      </c>
      <c r="I301" s="9">
        <v>175</v>
      </c>
      <c r="J301" s="9">
        <v>279</v>
      </c>
      <c r="K301" s="9">
        <v>2</v>
      </c>
      <c r="L301" s="2">
        <v>44252</v>
      </c>
      <c r="N301" s="9">
        <f t="shared" si="9"/>
        <v>0</v>
      </c>
      <c r="O301">
        <v>0</v>
      </c>
    </row>
    <row r="302" spans="1:15" x14ac:dyDescent="0.25">
      <c r="A302" s="1">
        <v>2</v>
      </c>
      <c r="B302" s="9">
        <v>1</v>
      </c>
      <c r="C302" s="9">
        <v>0</v>
      </c>
      <c r="D302" s="3">
        <v>1</v>
      </c>
      <c r="E302" s="9">
        <v>2</v>
      </c>
      <c r="F302" s="9">
        <f t="shared" si="8"/>
        <v>0</v>
      </c>
      <c r="G302">
        <v>0</v>
      </c>
      <c r="H302" s="9">
        <v>74.274805900000004</v>
      </c>
      <c r="I302" s="9">
        <v>44531</v>
      </c>
      <c r="J302" s="9">
        <v>261</v>
      </c>
      <c r="K302" s="9">
        <v>2</v>
      </c>
      <c r="L302" s="2">
        <v>44270</v>
      </c>
      <c r="N302" s="9">
        <f t="shared" si="9"/>
        <v>0</v>
      </c>
      <c r="O302">
        <v>0</v>
      </c>
    </row>
    <row r="303" spans="1:15" x14ac:dyDescent="0.25">
      <c r="A303" s="1">
        <v>1</v>
      </c>
      <c r="B303" s="9">
        <v>1</v>
      </c>
      <c r="C303" s="9">
        <v>0</v>
      </c>
      <c r="D303" s="3">
        <v>0</v>
      </c>
      <c r="E303" s="9">
        <v>3</v>
      </c>
      <c r="F303" s="9">
        <f t="shared" si="8"/>
        <v>0</v>
      </c>
      <c r="G303">
        <v>0</v>
      </c>
      <c r="H303" s="9">
        <v>75.287523500000006</v>
      </c>
      <c r="I303" s="9">
        <v>44531</v>
      </c>
      <c r="J303" s="9">
        <v>44531</v>
      </c>
      <c r="K303" s="9">
        <v>2</v>
      </c>
      <c r="N303" s="9">
        <f t="shared" si="9"/>
        <v>0</v>
      </c>
      <c r="O303">
        <v>0</v>
      </c>
    </row>
    <row r="304" spans="1:15" x14ac:dyDescent="0.25">
      <c r="A304" s="1">
        <v>1</v>
      </c>
      <c r="B304" s="9">
        <v>0</v>
      </c>
      <c r="C304" s="9">
        <v>0</v>
      </c>
      <c r="D304" s="3">
        <v>1</v>
      </c>
      <c r="E304" s="9">
        <v>2</v>
      </c>
      <c r="F304" s="9">
        <f t="shared" si="8"/>
        <v>0</v>
      </c>
      <c r="G304">
        <v>0</v>
      </c>
      <c r="H304" s="9">
        <v>104.7035277</v>
      </c>
      <c r="I304" s="9">
        <v>44532</v>
      </c>
      <c r="J304" s="9">
        <v>273</v>
      </c>
      <c r="K304" s="9">
        <v>2</v>
      </c>
      <c r="L304" s="2">
        <v>44259</v>
      </c>
      <c r="N304" s="9">
        <f t="shared" si="9"/>
        <v>0</v>
      </c>
      <c r="O304">
        <v>0</v>
      </c>
    </row>
    <row r="305" spans="1:15" x14ac:dyDescent="0.25">
      <c r="A305" s="1">
        <v>1</v>
      </c>
      <c r="B305" s="9">
        <v>0</v>
      </c>
      <c r="C305" s="9">
        <v>0</v>
      </c>
      <c r="D305" s="3">
        <v>1</v>
      </c>
      <c r="E305" s="9">
        <v>1</v>
      </c>
      <c r="F305" s="9">
        <f t="shared" si="8"/>
        <v>1</v>
      </c>
      <c r="G305">
        <v>0</v>
      </c>
      <c r="H305" s="9">
        <v>268.53730730000001</v>
      </c>
      <c r="I305" s="9">
        <v>44532</v>
      </c>
      <c r="J305" s="9">
        <v>58</v>
      </c>
      <c r="K305" s="9">
        <v>2</v>
      </c>
      <c r="L305" s="2">
        <v>44474</v>
      </c>
      <c r="N305" s="9">
        <f t="shared" si="9"/>
        <v>0</v>
      </c>
      <c r="O305">
        <v>0</v>
      </c>
    </row>
    <row r="306" spans="1:15" x14ac:dyDescent="0.25">
      <c r="A306" s="1">
        <v>1</v>
      </c>
      <c r="B306" s="9">
        <v>0</v>
      </c>
      <c r="C306" s="9">
        <v>0</v>
      </c>
      <c r="D306" s="3">
        <v>0</v>
      </c>
      <c r="E306" s="9">
        <v>3</v>
      </c>
      <c r="F306" s="9">
        <f t="shared" si="8"/>
        <v>0</v>
      </c>
      <c r="G306">
        <v>0</v>
      </c>
      <c r="H306" s="9">
        <v>399.18937840000001</v>
      </c>
      <c r="I306" s="9">
        <v>44533</v>
      </c>
      <c r="J306" s="9">
        <v>44533</v>
      </c>
      <c r="K306" s="9">
        <v>1</v>
      </c>
      <c r="N306" s="9">
        <f t="shared" si="9"/>
        <v>0</v>
      </c>
      <c r="O306">
        <v>0</v>
      </c>
    </row>
    <row r="307" spans="1:15" x14ac:dyDescent="0.25">
      <c r="A307" s="1">
        <v>1</v>
      </c>
      <c r="B307" s="9">
        <v>0</v>
      </c>
      <c r="C307" s="9">
        <v>0</v>
      </c>
      <c r="D307" s="3">
        <v>0</v>
      </c>
      <c r="E307" s="9">
        <v>3</v>
      </c>
      <c r="F307" s="9">
        <f t="shared" si="8"/>
        <v>0</v>
      </c>
      <c r="G307">
        <v>0</v>
      </c>
      <c r="H307" s="9">
        <v>908.65139480000005</v>
      </c>
      <c r="I307" s="9">
        <v>44533</v>
      </c>
      <c r="J307" s="9">
        <v>44533</v>
      </c>
      <c r="K307" s="9">
        <v>2</v>
      </c>
      <c r="N307" s="9">
        <f t="shared" si="9"/>
        <v>0</v>
      </c>
      <c r="O307">
        <v>0</v>
      </c>
    </row>
    <row r="308" spans="1:15" x14ac:dyDescent="0.25">
      <c r="A308" s="1">
        <v>1</v>
      </c>
      <c r="B308" s="9">
        <v>1</v>
      </c>
      <c r="C308" s="9">
        <v>0</v>
      </c>
      <c r="D308" s="3">
        <v>0</v>
      </c>
      <c r="E308" s="9">
        <v>3</v>
      </c>
      <c r="F308" s="9">
        <f t="shared" si="8"/>
        <v>0</v>
      </c>
      <c r="G308">
        <v>0</v>
      </c>
      <c r="H308" s="9">
        <v>6514.0860708999999</v>
      </c>
      <c r="I308" s="9">
        <v>44533</v>
      </c>
      <c r="J308" s="9">
        <v>44533</v>
      </c>
      <c r="K308" s="9">
        <v>2</v>
      </c>
      <c r="N308" s="9">
        <f t="shared" si="9"/>
        <v>0</v>
      </c>
      <c r="O308">
        <v>0</v>
      </c>
    </row>
    <row r="309" spans="1:15" x14ac:dyDescent="0.25">
      <c r="A309" s="1">
        <v>1</v>
      </c>
      <c r="B309" s="9">
        <v>1</v>
      </c>
      <c r="C309" s="9">
        <v>0</v>
      </c>
      <c r="D309" s="3">
        <v>1</v>
      </c>
      <c r="E309" s="9">
        <v>2</v>
      </c>
      <c r="F309" s="9">
        <f t="shared" si="8"/>
        <v>0</v>
      </c>
      <c r="G309">
        <v>0</v>
      </c>
      <c r="H309" s="9">
        <v>1745.0597711</v>
      </c>
      <c r="I309" s="9">
        <v>44533</v>
      </c>
      <c r="J309" s="9">
        <v>263</v>
      </c>
      <c r="K309" s="9">
        <v>2</v>
      </c>
      <c r="L309" s="2">
        <v>44270</v>
      </c>
      <c r="N309" s="9">
        <f t="shared" si="9"/>
        <v>0</v>
      </c>
      <c r="O309">
        <v>0</v>
      </c>
    </row>
    <row r="310" spans="1:15" x14ac:dyDescent="0.25">
      <c r="A310" s="1">
        <v>1</v>
      </c>
      <c r="B310" s="9">
        <v>0</v>
      </c>
      <c r="C310" s="9">
        <v>0</v>
      </c>
      <c r="D310" s="3">
        <v>1</v>
      </c>
      <c r="E310" s="9">
        <v>2</v>
      </c>
      <c r="F310" s="9">
        <f t="shared" si="8"/>
        <v>0</v>
      </c>
      <c r="G310">
        <v>0</v>
      </c>
      <c r="H310" s="9">
        <v>334.7694181</v>
      </c>
      <c r="I310" s="9">
        <v>44533</v>
      </c>
      <c r="J310" s="9">
        <v>289</v>
      </c>
      <c r="K310" s="9">
        <v>2</v>
      </c>
      <c r="L310" s="2">
        <v>44244</v>
      </c>
      <c r="N310" s="9">
        <f t="shared" si="9"/>
        <v>0</v>
      </c>
      <c r="O310">
        <v>0</v>
      </c>
    </row>
    <row r="311" spans="1:15" x14ac:dyDescent="0.25">
      <c r="A311" s="1">
        <v>2</v>
      </c>
      <c r="B311" s="9">
        <v>0</v>
      </c>
      <c r="C311" s="9">
        <v>1</v>
      </c>
      <c r="D311" s="3">
        <v>1</v>
      </c>
      <c r="E311" s="9">
        <v>1</v>
      </c>
      <c r="F311" s="9">
        <f t="shared" si="8"/>
        <v>1</v>
      </c>
      <c r="G311">
        <v>0</v>
      </c>
      <c r="H311" s="9">
        <v>5831.1402442999997</v>
      </c>
      <c r="I311" s="9">
        <v>175</v>
      </c>
      <c r="J311" s="9">
        <v>59</v>
      </c>
      <c r="K311" s="9">
        <v>2</v>
      </c>
      <c r="L311" s="2">
        <v>44474</v>
      </c>
      <c r="N311" s="9">
        <f t="shared" si="9"/>
        <v>0</v>
      </c>
      <c r="O311">
        <v>0</v>
      </c>
    </row>
    <row r="312" spans="1:15" x14ac:dyDescent="0.25">
      <c r="A312" s="1">
        <v>2</v>
      </c>
      <c r="B312" s="9">
        <v>0</v>
      </c>
      <c r="C312" s="9">
        <v>1</v>
      </c>
      <c r="D312" s="3">
        <v>2</v>
      </c>
      <c r="E312" s="9">
        <v>1</v>
      </c>
      <c r="F312" s="9">
        <f t="shared" si="8"/>
        <v>1</v>
      </c>
      <c r="G312">
        <v>1</v>
      </c>
      <c r="H312" s="9">
        <v>284.51475579999999</v>
      </c>
      <c r="I312" s="9">
        <v>503</v>
      </c>
      <c r="J312" s="9">
        <v>114</v>
      </c>
      <c r="K312" s="9">
        <v>2</v>
      </c>
      <c r="L312" s="2">
        <v>44371</v>
      </c>
      <c r="M312" s="2">
        <v>44419</v>
      </c>
      <c r="N312" s="9">
        <f t="shared" si="9"/>
        <v>1</v>
      </c>
      <c r="O312">
        <v>1</v>
      </c>
    </row>
    <row r="313" spans="1:15" x14ac:dyDescent="0.25">
      <c r="A313" s="1">
        <v>1</v>
      </c>
      <c r="B313" s="9">
        <v>0</v>
      </c>
      <c r="C313" s="9">
        <v>0</v>
      </c>
      <c r="D313" s="3">
        <v>2</v>
      </c>
      <c r="E313" s="9">
        <v>1</v>
      </c>
      <c r="F313" s="9">
        <f t="shared" si="8"/>
        <v>1</v>
      </c>
      <c r="G313">
        <v>1</v>
      </c>
      <c r="H313" s="9">
        <v>13275.931951</v>
      </c>
      <c r="I313" s="9">
        <v>44533</v>
      </c>
      <c r="J313" s="9">
        <v>56</v>
      </c>
      <c r="K313" s="9">
        <v>2</v>
      </c>
      <c r="L313" s="2">
        <v>44435</v>
      </c>
      <c r="M313" s="2">
        <v>44477</v>
      </c>
      <c r="N313" s="9">
        <f t="shared" si="9"/>
        <v>1</v>
      </c>
      <c r="O313">
        <v>1</v>
      </c>
    </row>
    <row r="314" spans="1:15" x14ac:dyDescent="0.25">
      <c r="A314" s="1">
        <v>1</v>
      </c>
      <c r="B314" s="9">
        <v>1</v>
      </c>
      <c r="C314" s="9">
        <v>0</v>
      </c>
      <c r="D314" s="3">
        <v>1</v>
      </c>
      <c r="E314" s="9">
        <v>2</v>
      </c>
      <c r="F314" s="9">
        <f t="shared" si="8"/>
        <v>0</v>
      </c>
      <c r="G314">
        <v>0</v>
      </c>
      <c r="H314" s="9">
        <v>724.63533389999998</v>
      </c>
      <c r="I314" s="9">
        <v>44533</v>
      </c>
      <c r="J314" s="9">
        <v>289</v>
      </c>
      <c r="K314" s="9">
        <v>2</v>
      </c>
      <c r="L314" s="2">
        <v>44244</v>
      </c>
      <c r="N314" s="9">
        <f t="shared" si="9"/>
        <v>0</v>
      </c>
      <c r="O314">
        <v>0</v>
      </c>
    </row>
    <row r="315" spans="1:15" x14ac:dyDescent="0.25">
      <c r="A315" s="1">
        <v>2</v>
      </c>
      <c r="B315" s="9">
        <v>0</v>
      </c>
      <c r="C315" s="9">
        <v>0</v>
      </c>
      <c r="D315" s="3">
        <v>0</v>
      </c>
      <c r="E315" s="9">
        <v>3</v>
      </c>
      <c r="F315" s="9">
        <f t="shared" si="8"/>
        <v>0</v>
      </c>
      <c r="G315">
        <v>0</v>
      </c>
      <c r="H315" s="9">
        <v>110.0629642</v>
      </c>
      <c r="I315" s="9">
        <v>44536</v>
      </c>
      <c r="J315" s="9">
        <v>44536</v>
      </c>
      <c r="K315" s="9">
        <v>2</v>
      </c>
      <c r="N315" s="9">
        <f t="shared" si="9"/>
        <v>0</v>
      </c>
      <c r="O315">
        <v>0</v>
      </c>
    </row>
    <row r="316" spans="1:15" x14ac:dyDescent="0.25">
      <c r="A316" s="1">
        <v>1</v>
      </c>
      <c r="B316" s="9">
        <v>1</v>
      </c>
      <c r="C316" s="9">
        <v>0</v>
      </c>
      <c r="D316" s="3">
        <v>1</v>
      </c>
      <c r="E316" s="9">
        <v>2</v>
      </c>
      <c r="F316" s="9">
        <f t="shared" si="8"/>
        <v>0</v>
      </c>
      <c r="G316">
        <v>0</v>
      </c>
      <c r="H316" s="9">
        <v>312.250225</v>
      </c>
      <c r="I316" s="9">
        <v>44536</v>
      </c>
      <c r="J316" s="9">
        <v>292</v>
      </c>
      <c r="K316" s="9">
        <v>2</v>
      </c>
      <c r="L316" s="2">
        <v>44244</v>
      </c>
      <c r="N316" s="9">
        <f t="shared" si="9"/>
        <v>0</v>
      </c>
      <c r="O316">
        <v>0</v>
      </c>
    </row>
    <row r="317" spans="1:15" x14ac:dyDescent="0.25">
      <c r="A317" s="1">
        <v>1</v>
      </c>
      <c r="B317" s="9">
        <v>1</v>
      </c>
      <c r="C317" s="9">
        <v>0</v>
      </c>
      <c r="D317" s="3">
        <v>1</v>
      </c>
      <c r="E317" s="9">
        <v>2</v>
      </c>
      <c r="F317" s="9">
        <f t="shared" si="8"/>
        <v>0</v>
      </c>
      <c r="G317">
        <v>0</v>
      </c>
      <c r="H317" s="9">
        <v>180.05787129999999</v>
      </c>
      <c r="I317" s="9">
        <v>44536</v>
      </c>
      <c r="J317" s="9">
        <v>286</v>
      </c>
      <c r="K317" s="9">
        <v>2</v>
      </c>
      <c r="L317" s="2">
        <v>44250</v>
      </c>
      <c r="N317" s="9">
        <f t="shared" si="9"/>
        <v>0</v>
      </c>
      <c r="O317">
        <v>0</v>
      </c>
    </row>
    <row r="318" spans="1:15" x14ac:dyDescent="0.25">
      <c r="A318" s="1">
        <v>1</v>
      </c>
      <c r="B318" s="9">
        <v>0</v>
      </c>
      <c r="C318" s="9">
        <v>0</v>
      </c>
      <c r="D318" s="3">
        <v>1</v>
      </c>
      <c r="E318" s="9">
        <v>1</v>
      </c>
      <c r="F318" s="9">
        <f t="shared" si="8"/>
        <v>1</v>
      </c>
      <c r="G318">
        <v>0</v>
      </c>
      <c r="H318" s="9">
        <v>3375.7607994999998</v>
      </c>
      <c r="I318" s="9">
        <v>44536</v>
      </c>
      <c r="J318" s="9">
        <v>52</v>
      </c>
      <c r="K318" s="9">
        <v>2</v>
      </c>
      <c r="L318" s="2">
        <v>44484</v>
      </c>
      <c r="N318" s="9">
        <f t="shared" si="9"/>
        <v>0</v>
      </c>
      <c r="O318">
        <v>0</v>
      </c>
    </row>
    <row r="319" spans="1:15" x14ac:dyDescent="0.25">
      <c r="A319" s="1">
        <v>1</v>
      </c>
      <c r="B319" s="9">
        <v>1</v>
      </c>
      <c r="C319" s="9">
        <v>1</v>
      </c>
      <c r="D319" s="3">
        <v>1</v>
      </c>
      <c r="E319" s="9">
        <v>2</v>
      </c>
      <c r="F319" s="9">
        <f t="shared" si="8"/>
        <v>0</v>
      </c>
      <c r="G319">
        <v>0</v>
      </c>
      <c r="H319" s="9">
        <v>1172.4540006</v>
      </c>
      <c r="I319" s="9">
        <v>551</v>
      </c>
      <c r="J319" s="9">
        <v>264</v>
      </c>
      <c r="K319" s="9">
        <v>2</v>
      </c>
      <c r="L319" s="2">
        <v>44272</v>
      </c>
      <c r="N319" s="9">
        <f t="shared" si="9"/>
        <v>0</v>
      </c>
      <c r="O319">
        <v>0</v>
      </c>
    </row>
    <row r="320" spans="1:15" x14ac:dyDescent="0.25">
      <c r="A320" s="1">
        <v>1</v>
      </c>
      <c r="B320" s="9">
        <v>0</v>
      </c>
      <c r="C320" s="9">
        <v>0</v>
      </c>
      <c r="D320" s="3">
        <v>1</v>
      </c>
      <c r="E320" s="9">
        <v>3</v>
      </c>
      <c r="F320" s="9">
        <f t="shared" si="8"/>
        <v>0</v>
      </c>
      <c r="G320">
        <v>0</v>
      </c>
      <c r="I320" s="9">
        <v>44536</v>
      </c>
      <c r="J320" s="9">
        <v>286</v>
      </c>
      <c r="K320" s="9"/>
      <c r="L320" s="2">
        <v>44250</v>
      </c>
      <c r="N320" s="9">
        <f t="shared" si="9"/>
        <v>0</v>
      </c>
      <c r="O320">
        <v>0</v>
      </c>
    </row>
    <row r="321" spans="1:15" x14ac:dyDescent="0.25">
      <c r="A321" s="1">
        <v>1</v>
      </c>
      <c r="B321" s="9">
        <v>1</v>
      </c>
      <c r="C321" s="9">
        <v>0</v>
      </c>
      <c r="D321" s="3">
        <v>2</v>
      </c>
      <c r="E321" s="9">
        <v>3</v>
      </c>
      <c r="F321" s="9">
        <f t="shared" si="8"/>
        <v>0</v>
      </c>
      <c r="G321">
        <v>1</v>
      </c>
      <c r="H321" s="9">
        <v>4938.8452944999999</v>
      </c>
      <c r="I321" s="9">
        <v>44536</v>
      </c>
      <c r="J321" s="9">
        <v>1</v>
      </c>
      <c r="K321" s="9">
        <v>2</v>
      </c>
      <c r="L321" s="2">
        <v>44460</v>
      </c>
      <c r="M321" s="2">
        <v>44535</v>
      </c>
      <c r="N321" s="9">
        <f t="shared" si="9"/>
        <v>1</v>
      </c>
      <c r="O321">
        <v>0</v>
      </c>
    </row>
    <row r="322" spans="1:15" x14ac:dyDescent="0.25">
      <c r="A322" s="1">
        <v>1</v>
      </c>
      <c r="B322" s="9">
        <v>1</v>
      </c>
      <c r="C322" s="9">
        <v>0</v>
      </c>
      <c r="D322" s="3">
        <v>1</v>
      </c>
      <c r="E322" s="9">
        <v>2</v>
      </c>
      <c r="F322" s="9">
        <f t="shared" si="8"/>
        <v>0</v>
      </c>
      <c r="G322">
        <v>0</v>
      </c>
      <c r="H322" s="9">
        <v>12868.248447</v>
      </c>
      <c r="I322" s="9">
        <v>44536</v>
      </c>
      <c r="J322" s="9">
        <v>292</v>
      </c>
      <c r="K322" s="9">
        <v>2</v>
      </c>
      <c r="L322" s="2">
        <v>44244</v>
      </c>
      <c r="N322" s="9">
        <f t="shared" si="9"/>
        <v>0</v>
      </c>
      <c r="O322">
        <v>0</v>
      </c>
    </row>
    <row r="323" spans="1:15" x14ac:dyDescent="0.25">
      <c r="A323" s="1">
        <v>1</v>
      </c>
      <c r="B323" s="9">
        <v>0</v>
      </c>
      <c r="C323" s="9">
        <v>0</v>
      </c>
      <c r="D323" s="3">
        <v>1</v>
      </c>
      <c r="E323" s="9">
        <v>3</v>
      </c>
      <c r="F323" s="9">
        <f t="shared" ref="F323:F386" si="10">IF(E323=1,1,0)</f>
        <v>0</v>
      </c>
      <c r="G323">
        <v>0</v>
      </c>
      <c r="I323" s="9">
        <v>0</v>
      </c>
      <c r="J323" s="9">
        <v>-44270</v>
      </c>
      <c r="K323" s="9"/>
      <c r="L323" s="2">
        <v>44270</v>
      </c>
      <c r="N323" s="9">
        <f t="shared" ref="N323:N386" si="11">IF(M323&lt;2,0,1)</f>
        <v>0</v>
      </c>
      <c r="O323">
        <v>0</v>
      </c>
    </row>
    <row r="324" spans="1:15" x14ac:dyDescent="0.25">
      <c r="A324" s="1">
        <v>1</v>
      </c>
      <c r="B324" s="9">
        <v>1</v>
      </c>
      <c r="C324" s="9">
        <v>1</v>
      </c>
      <c r="D324" s="3">
        <v>0</v>
      </c>
      <c r="E324" s="9">
        <v>3</v>
      </c>
      <c r="F324" s="9">
        <f t="shared" si="10"/>
        <v>0</v>
      </c>
      <c r="G324">
        <v>0</v>
      </c>
      <c r="H324" s="9">
        <v>432.90069540000002</v>
      </c>
      <c r="I324" s="9">
        <v>154</v>
      </c>
      <c r="J324" s="9">
        <v>44536</v>
      </c>
      <c r="K324" s="9">
        <v>2</v>
      </c>
      <c r="N324" s="9">
        <f t="shared" si="11"/>
        <v>0</v>
      </c>
      <c r="O324">
        <v>0</v>
      </c>
    </row>
    <row r="325" spans="1:15" x14ac:dyDescent="0.25">
      <c r="A325" s="1">
        <v>1</v>
      </c>
      <c r="B325" s="9">
        <v>1</v>
      </c>
      <c r="C325" s="9">
        <v>1</v>
      </c>
      <c r="D325" s="3">
        <v>1</v>
      </c>
      <c r="E325" s="9">
        <v>2</v>
      </c>
      <c r="F325" s="9">
        <f t="shared" si="10"/>
        <v>0</v>
      </c>
      <c r="G325">
        <v>0</v>
      </c>
      <c r="H325" s="9">
        <v>8072.6819846999997</v>
      </c>
      <c r="I325" s="9">
        <v>493</v>
      </c>
      <c r="J325" s="9">
        <v>235</v>
      </c>
      <c r="K325" s="9">
        <v>2</v>
      </c>
      <c r="L325" s="2">
        <v>44301</v>
      </c>
      <c r="N325" s="9">
        <f t="shared" si="11"/>
        <v>0</v>
      </c>
      <c r="O325">
        <v>0</v>
      </c>
    </row>
    <row r="326" spans="1:15" x14ac:dyDescent="0.25">
      <c r="A326" s="1">
        <v>1</v>
      </c>
      <c r="B326" s="9">
        <v>1</v>
      </c>
      <c r="C326" s="9">
        <v>0</v>
      </c>
      <c r="D326" s="3">
        <v>1</v>
      </c>
      <c r="E326" s="9">
        <v>2</v>
      </c>
      <c r="F326" s="9">
        <f t="shared" si="10"/>
        <v>0</v>
      </c>
      <c r="G326">
        <v>0</v>
      </c>
      <c r="H326" s="9">
        <v>848.02619230000005</v>
      </c>
      <c r="I326" s="9">
        <v>44536</v>
      </c>
      <c r="J326" s="9">
        <v>283</v>
      </c>
      <c r="K326" s="9">
        <v>2</v>
      </c>
      <c r="L326" s="2">
        <v>44253</v>
      </c>
      <c r="N326" s="9">
        <f t="shared" si="11"/>
        <v>0</v>
      </c>
      <c r="O326">
        <v>0</v>
      </c>
    </row>
    <row r="327" spans="1:15" x14ac:dyDescent="0.25">
      <c r="A327" s="1">
        <v>1</v>
      </c>
      <c r="B327" s="9">
        <v>0</v>
      </c>
      <c r="C327" s="9">
        <v>0</v>
      </c>
      <c r="D327" s="3">
        <v>1</v>
      </c>
      <c r="E327" s="9">
        <v>2</v>
      </c>
      <c r="F327" s="9">
        <f t="shared" si="10"/>
        <v>0</v>
      </c>
      <c r="G327">
        <v>0</v>
      </c>
      <c r="H327" s="9">
        <v>0</v>
      </c>
      <c r="I327" s="9">
        <v>44536</v>
      </c>
      <c r="J327" s="9">
        <v>213</v>
      </c>
      <c r="K327" s="9">
        <v>2</v>
      </c>
      <c r="L327" s="2">
        <v>44323</v>
      </c>
      <c r="N327" s="9">
        <f t="shared" si="11"/>
        <v>0</v>
      </c>
      <c r="O327">
        <v>0</v>
      </c>
    </row>
    <row r="328" spans="1:15" x14ac:dyDescent="0.25">
      <c r="A328" s="1">
        <v>1</v>
      </c>
      <c r="B328" s="9">
        <v>0</v>
      </c>
      <c r="C328" s="9">
        <v>0</v>
      </c>
      <c r="D328" s="3">
        <v>1</v>
      </c>
      <c r="E328" s="9">
        <v>2</v>
      </c>
      <c r="F328" s="9">
        <f t="shared" si="10"/>
        <v>0</v>
      </c>
      <c r="G328">
        <v>0</v>
      </c>
      <c r="H328" s="9">
        <v>1569.1653011999999</v>
      </c>
      <c r="I328" s="9">
        <v>44536</v>
      </c>
      <c r="J328" s="9">
        <v>266</v>
      </c>
      <c r="K328" s="9">
        <v>2</v>
      </c>
      <c r="L328" s="2">
        <v>44270</v>
      </c>
      <c r="N328" s="9">
        <f t="shared" si="11"/>
        <v>0</v>
      </c>
      <c r="O328">
        <v>0</v>
      </c>
    </row>
    <row r="329" spans="1:15" x14ac:dyDescent="0.25">
      <c r="A329" s="1">
        <v>1</v>
      </c>
      <c r="B329" s="9">
        <v>1</v>
      </c>
      <c r="C329" s="9">
        <v>1</v>
      </c>
      <c r="D329" s="3">
        <v>1</v>
      </c>
      <c r="E329" s="9">
        <v>1</v>
      </c>
      <c r="F329" s="9">
        <f t="shared" si="10"/>
        <v>1</v>
      </c>
      <c r="G329">
        <v>1</v>
      </c>
      <c r="H329" s="9">
        <v>357.21430509999999</v>
      </c>
      <c r="I329" s="9">
        <v>343</v>
      </c>
      <c r="J329" s="9">
        <v>19</v>
      </c>
      <c r="K329" s="9">
        <v>2</v>
      </c>
      <c r="L329" s="2">
        <v>44249</v>
      </c>
      <c r="M329" s="2">
        <v>44517</v>
      </c>
      <c r="N329" s="9">
        <f t="shared" si="11"/>
        <v>1</v>
      </c>
      <c r="O329">
        <v>1</v>
      </c>
    </row>
    <row r="330" spans="1:15" x14ac:dyDescent="0.25">
      <c r="A330" s="1">
        <v>1</v>
      </c>
      <c r="B330" s="9">
        <v>1</v>
      </c>
      <c r="C330" s="9">
        <v>1</v>
      </c>
      <c r="D330" s="3">
        <v>1</v>
      </c>
      <c r="E330" s="9">
        <v>2</v>
      </c>
      <c r="F330" s="9">
        <f t="shared" si="10"/>
        <v>0</v>
      </c>
      <c r="G330">
        <v>0</v>
      </c>
      <c r="H330" s="9">
        <v>2857.1210633999999</v>
      </c>
      <c r="I330" s="9">
        <v>537</v>
      </c>
      <c r="J330" s="9">
        <v>205</v>
      </c>
      <c r="K330" s="9">
        <v>2</v>
      </c>
      <c r="L330" s="2">
        <v>44331</v>
      </c>
      <c r="N330" s="9">
        <f t="shared" si="11"/>
        <v>0</v>
      </c>
      <c r="O330">
        <v>0</v>
      </c>
    </row>
    <row r="331" spans="1:15" x14ac:dyDescent="0.25">
      <c r="A331" s="1">
        <v>1</v>
      </c>
      <c r="B331" s="9">
        <v>0</v>
      </c>
      <c r="C331" s="9">
        <v>0</v>
      </c>
      <c r="D331" s="3">
        <v>1</v>
      </c>
      <c r="E331" s="9">
        <v>2</v>
      </c>
      <c r="F331" s="9">
        <f t="shared" si="10"/>
        <v>0</v>
      </c>
      <c r="G331">
        <v>0</v>
      </c>
      <c r="H331" s="9">
        <v>1692.0823221000001</v>
      </c>
      <c r="I331" s="9">
        <v>44536</v>
      </c>
      <c r="J331" s="9">
        <v>292</v>
      </c>
      <c r="K331" s="9">
        <v>2</v>
      </c>
      <c r="L331" s="2">
        <v>44244</v>
      </c>
      <c r="N331" s="9">
        <f t="shared" si="11"/>
        <v>0</v>
      </c>
      <c r="O331">
        <v>0</v>
      </c>
    </row>
    <row r="332" spans="1:15" x14ac:dyDescent="0.25">
      <c r="A332" s="1">
        <v>1</v>
      </c>
      <c r="B332" s="9">
        <v>1</v>
      </c>
      <c r="C332" s="9">
        <v>1</v>
      </c>
      <c r="D332" s="3">
        <v>1</v>
      </c>
      <c r="E332" s="9">
        <v>2</v>
      </c>
      <c r="F332" s="9">
        <f t="shared" si="10"/>
        <v>0</v>
      </c>
      <c r="G332">
        <v>0</v>
      </c>
      <c r="H332" s="9">
        <v>4964.0675048000003</v>
      </c>
      <c r="I332" s="9">
        <v>154</v>
      </c>
      <c r="J332" s="9">
        <v>205</v>
      </c>
      <c r="K332" s="9">
        <v>2</v>
      </c>
      <c r="L332" s="2">
        <v>44331</v>
      </c>
      <c r="N332" s="9">
        <f t="shared" si="11"/>
        <v>0</v>
      </c>
      <c r="O332">
        <v>0</v>
      </c>
    </row>
    <row r="333" spans="1:15" x14ac:dyDescent="0.25">
      <c r="A333" s="1">
        <v>1</v>
      </c>
      <c r="B333" s="9">
        <v>1</v>
      </c>
      <c r="C333" s="9">
        <v>1</v>
      </c>
      <c r="D333" s="3">
        <v>1</v>
      </c>
      <c r="E333" s="9">
        <v>2</v>
      </c>
      <c r="F333" s="9">
        <f t="shared" si="10"/>
        <v>0</v>
      </c>
      <c r="G333">
        <v>0</v>
      </c>
      <c r="H333" s="9">
        <v>1662.7079596999999</v>
      </c>
      <c r="I333" s="9">
        <v>351</v>
      </c>
      <c r="J333" s="9">
        <v>216</v>
      </c>
      <c r="K333" s="9">
        <v>2</v>
      </c>
      <c r="L333" s="2">
        <v>44320</v>
      </c>
      <c r="N333" s="9">
        <f t="shared" si="11"/>
        <v>0</v>
      </c>
      <c r="O333">
        <v>0</v>
      </c>
    </row>
    <row r="334" spans="1:15" x14ac:dyDescent="0.25">
      <c r="A334" s="1">
        <v>1</v>
      </c>
      <c r="B334" s="9">
        <v>0</v>
      </c>
      <c r="C334" s="9">
        <v>0</v>
      </c>
      <c r="D334" s="3">
        <v>1</v>
      </c>
      <c r="E334" s="9">
        <v>2</v>
      </c>
      <c r="F334" s="9">
        <f t="shared" si="10"/>
        <v>0</v>
      </c>
      <c r="G334">
        <v>0</v>
      </c>
      <c r="H334" s="9">
        <v>1788.6170783</v>
      </c>
      <c r="I334" s="9">
        <v>44537</v>
      </c>
      <c r="J334" s="9">
        <v>267</v>
      </c>
      <c r="K334" s="9">
        <v>2</v>
      </c>
      <c r="L334" s="2">
        <v>44270</v>
      </c>
      <c r="N334" s="9">
        <f t="shared" si="11"/>
        <v>0</v>
      </c>
      <c r="O334">
        <v>0</v>
      </c>
    </row>
    <row r="335" spans="1:15" x14ac:dyDescent="0.25">
      <c r="A335" s="1">
        <v>1</v>
      </c>
      <c r="B335" s="9">
        <v>1</v>
      </c>
      <c r="C335" s="9">
        <v>1</v>
      </c>
      <c r="D335" s="3">
        <v>1</v>
      </c>
      <c r="E335" s="9">
        <v>2</v>
      </c>
      <c r="F335" s="9">
        <f t="shared" si="10"/>
        <v>0</v>
      </c>
      <c r="G335">
        <v>0</v>
      </c>
      <c r="H335" s="9">
        <v>1172.3532653</v>
      </c>
      <c r="I335" s="9">
        <v>554</v>
      </c>
      <c r="J335" s="9">
        <v>267</v>
      </c>
      <c r="K335" s="9">
        <v>2</v>
      </c>
      <c r="L335" s="2">
        <v>44270</v>
      </c>
      <c r="N335" s="9">
        <f t="shared" si="11"/>
        <v>0</v>
      </c>
      <c r="O335">
        <v>0</v>
      </c>
    </row>
    <row r="336" spans="1:15" x14ac:dyDescent="0.25">
      <c r="A336" s="1">
        <v>1</v>
      </c>
      <c r="B336" s="9">
        <v>1</v>
      </c>
      <c r="C336" s="9">
        <v>0</v>
      </c>
      <c r="D336" s="3">
        <v>2</v>
      </c>
      <c r="E336" s="9">
        <v>1</v>
      </c>
      <c r="F336" s="9">
        <f t="shared" si="10"/>
        <v>1</v>
      </c>
      <c r="G336">
        <v>1</v>
      </c>
      <c r="H336" s="9">
        <v>223.64678190000001</v>
      </c>
      <c r="I336" s="9">
        <v>44537</v>
      </c>
      <c r="J336" s="9">
        <v>22</v>
      </c>
      <c r="K336" s="9">
        <v>2</v>
      </c>
      <c r="L336" s="2">
        <v>44484</v>
      </c>
      <c r="M336" s="2">
        <v>44515</v>
      </c>
      <c r="N336" s="9">
        <f t="shared" si="11"/>
        <v>1</v>
      </c>
      <c r="O336">
        <v>1</v>
      </c>
    </row>
    <row r="337" spans="1:15" x14ac:dyDescent="0.25">
      <c r="A337" s="1">
        <v>1</v>
      </c>
      <c r="B337" s="9">
        <v>0</v>
      </c>
      <c r="C337" s="9">
        <v>0</v>
      </c>
      <c r="D337" s="3">
        <v>1</v>
      </c>
      <c r="E337" s="9">
        <v>3</v>
      </c>
      <c r="F337" s="9">
        <f t="shared" si="10"/>
        <v>0</v>
      </c>
      <c r="G337">
        <v>1</v>
      </c>
      <c r="I337" s="9">
        <v>0</v>
      </c>
      <c r="J337" s="9">
        <v>-44532</v>
      </c>
      <c r="K337" s="9"/>
      <c r="L337" s="2">
        <v>44277</v>
      </c>
      <c r="M337" s="2">
        <v>44532</v>
      </c>
      <c r="N337" s="9">
        <f t="shared" si="11"/>
        <v>1</v>
      </c>
      <c r="O337">
        <v>0</v>
      </c>
    </row>
    <row r="338" spans="1:15" x14ac:dyDescent="0.25">
      <c r="A338" s="1">
        <v>1</v>
      </c>
      <c r="B338" s="9">
        <v>1</v>
      </c>
      <c r="C338" s="9">
        <v>0</v>
      </c>
      <c r="D338" s="3">
        <v>2</v>
      </c>
      <c r="E338" s="9">
        <v>1</v>
      </c>
      <c r="F338" s="9">
        <f t="shared" si="10"/>
        <v>1</v>
      </c>
      <c r="G338">
        <v>1</v>
      </c>
      <c r="H338" s="9">
        <v>553.88615040000002</v>
      </c>
      <c r="I338" s="9">
        <v>44537</v>
      </c>
      <c r="J338" s="9">
        <v>117</v>
      </c>
      <c r="K338" s="9">
        <v>2</v>
      </c>
      <c r="L338" s="2">
        <v>44378</v>
      </c>
      <c r="M338" s="2">
        <v>44420</v>
      </c>
      <c r="N338" s="9">
        <f t="shared" si="11"/>
        <v>1</v>
      </c>
      <c r="O338">
        <v>1</v>
      </c>
    </row>
    <row r="339" spans="1:15" x14ac:dyDescent="0.25">
      <c r="A339" s="1">
        <v>1</v>
      </c>
      <c r="B339" s="9">
        <v>0</v>
      </c>
      <c r="C339" s="9">
        <v>1</v>
      </c>
      <c r="D339" s="3">
        <v>1</v>
      </c>
      <c r="E339" s="9">
        <v>3</v>
      </c>
      <c r="F339" s="9">
        <f t="shared" si="10"/>
        <v>0</v>
      </c>
      <c r="G339">
        <v>0</v>
      </c>
      <c r="H339" s="9">
        <v>3602.4130957000002</v>
      </c>
      <c r="I339" s="9">
        <v>155</v>
      </c>
      <c r="J339" s="9">
        <v>279</v>
      </c>
      <c r="K339" s="9">
        <v>2</v>
      </c>
      <c r="L339" s="2">
        <v>44258</v>
      </c>
      <c r="N339" s="9">
        <f t="shared" si="11"/>
        <v>0</v>
      </c>
      <c r="O339">
        <v>0</v>
      </c>
    </row>
    <row r="340" spans="1:15" x14ac:dyDescent="0.25">
      <c r="A340" s="1">
        <v>1</v>
      </c>
      <c r="B340" s="9">
        <v>0</v>
      </c>
      <c r="C340" s="9">
        <v>0</v>
      </c>
      <c r="D340" s="3">
        <v>0</v>
      </c>
      <c r="E340" s="9">
        <v>3</v>
      </c>
      <c r="F340" s="9">
        <f t="shared" si="10"/>
        <v>0</v>
      </c>
      <c r="G340">
        <v>0</v>
      </c>
      <c r="H340" s="9">
        <v>192.40586540000001</v>
      </c>
      <c r="I340" s="9">
        <v>44537</v>
      </c>
      <c r="J340" s="9">
        <v>44537</v>
      </c>
      <c r="K340" s="9">
        <v>2</v>
      </c>
      <c r="N340" s="9">
        <f t="shared" si="11"/>
        <v>0</v>
      </c>
      <c r="O340">
        <v>0</v>
      </c>
    </row>
    <row r="341" spans="1:15" x14ac:dyDescent="0.25">
      <c r="A341" s="1">
        <v>1</v>
      </c>
      <c r="B341" s="9">
        <v>1</v>
      </c>
      <c r="C341" s="9">
        <v>0</v>
      </c>
      <c r="D341" s="3">
        <v>2</v>
      </c>
      <c r="E341" s="9">
        <v>1</v>
      </c>
      <c r="F341" s="9">
        <f t="shared" si="10"/>
        <v>1</v>
      </c>
      <c r="G341">
        <v>1</v>
      </c>
      <c r="H341" s="9">
        <v>1184.429151</v>
      </c>
      <c r="I341" s="9">
        <v>44537</v>
      </c>
      <c r="J341" s="9">
        <v>58</v>
      </c>
      <c r="K341" s="9">
        <v>2</v>
      </c>
      <c r="L341" s="2">
        <v>44431</v>
      </c>
      <c r="M341" s="2">
        <v>44479</v>
      </c>
      <c r="N341" s="9">
        <f t="shared" si="11"/>
        <v>1</v>
      </c>
      <c r="O341">
        <v>1</v>
      </c>
    </row>
    <row r="342" spans="1:15" x14ac:dyDescent="0.25">
      <c r="A342" s="1">
        <v>1</v>
      </c>
      <c r="B342" s="9">
        <v>1</v>
      </c>
      <c r="C342" s="9">
        <v>0</v>
      </c>
      <c r="D342" s="3">
        <v>1</v>
      </c>
      <c r="E342" s="9">
        <v>2</v>
      </c>
      <c r="F342" s="9">
        <f t="shared" si="10"/>
        <v>0</v>
      </c>
      <c r="G342">
        <v>1</v>
      </c>
      <c r="H342" s="9">
        <v>1051.6794559</v>
      </c>
      <c r="I342" s="9">
        <v>44538</v>
      </c>
      <c r="J342" s="9">
        <v>1</v>
      </c>
      <c r="K342" s="9">
        <v>2</v>
      </c>
      <c r="L342" s="2">
        <v>44270</v>
      </c>
      <c r="M342" s="2">
        <v>44537</v>
      </c>
      <c r="N342" s="9">
        <f t="shared" si="11"/>
        <v>1</v>
      </c>
      <c r="O342">
        <v>0</v>
      </c>
    </row>
    <row r="343" spans="1:15" x14ac:dyDescent="0.25">
      <c r="A343" s="1">
        <v>1</v>
      </c>
      <c r="B343" s="9">
        <v>1</v>
      </c>
      <c r="C343" s="9">
        <v>0</v>
      </c>
      <c r="D343" s="3">
        <v>0</v>
      </c>
      <c r="E343" s="9">
        <v>3</v>
      </c>
      <c r="F343" s="9">
        <f t="shared" si="10"/>
        <v>0</v>
      </c>
      <c r="G343">
        <v>0</v>
      </c>
      <c r="H343" s="9">
        <v>281.7359113</v>
      </c>
      <c r="I343" s="9">
        <v>44538</v>
      </c>
      <c r="J343" s="9">
        <v>44538</v>
      </c>
      <c r="K343" s="9">
        <v>2</v>
      </c>
      <c r="N343" s="9">
        <f t="shared" si="11"/>
        <v>0</v>
      </c>
      <c r="O343">
        <v>0</v>
      </c>
    </row>
    <row r="344" spans="1:15" x14ac:dyDescent="0.25">
      <c r="A344" s="1">
        <v>1</v>
      </c>
      <c r="B344" s="9">
        <v>0</v>
      </c>
      <c r="C344" s="9">
        <v>1</v>
      </c>
      <c r="D344" s="3">
        <v>1</v>
      </c>
      <c r="E344" s="9">
        <v>2</v>
      </c>
      <c r="F344" s="9">
        <f t="shared" si="10"/>
        <v>0</v>
      </c>
      <c r="G344">
        <v>0</v>
      </c>
      <c r="H344" s="9">
        <v>1111.7720804</v>
      </c>
      <c r="I344" s="9">
        <v>516</v>
      </c>
      <c r="J344" s="9">
        <v>267</v>
      </c>
      <c r="K344" s="9">
        <v>2</v>
      </c>
      <c r="L344" s="2">
        <v>44270</v>
      </c>
      <c r="N344" s="9">
        <f t="shared" si="11"/>
        <v>0</v>
      </c>
      <c r="O344">
        <v>0</v>
      </c>
    </row>
    <row r="345" spans="1:15" x14ac:dyDescent="0.25">
      <c r="A345" s="1">
        <v>1</v>
      </c>
      <c r="B345" s="9">
        <v>1</v>
      </c>
      <c r="C345" s="9">
        <v>0</v>
      </c>
      <c r="D345" s="3">
        <v>1</v>
      </c>
      <c r="E345" s="9">
        <v>1</v>
      </c>
      <c r="F345" s="9">
        <f t="shared" si="10"/>
        <v>1</v>
      </c>
      <c r="G345">
        <v>0</v>
      </c>
      <c r="H345" s="9">
        <v>174.87918730000001</v>
      </c>
      <c r="I345" s="9">
        <v>44537</v>
      </c>
      <c r="J345" s="9">
        <v>75</v>
      </c>
      <c r="K345" s="9">
        <v>2</v>
      </c>
      <c r="L345" s="2">
        <v>44462</v>
      </c>
      <c r="N345" s="9">
        <f t="shared" si="11"/>
        <v>0</v>
      </c>
      <c r="O345">
        <v>0</v>
      </c>
    </row>
    <row r="346" spans="1:15" x14ac:dyDescent="0.25">
      <c r="A346" s="1">
        <v>2</v>
      </c>
      <c r="B346" s="9">
        <v>0</v>
      </c>
      <c r="C346" s="9">
        <v>0</v>
      </c>
      <c r="D346" s="3">
        <v>1</v>
      </c>
      <c r="E346" s="9">
        <v>2</v>
      </c>
      <c r="F346" s="9">
        <f t="shared" si="10"/>
        <v>0</v>
      </c>
      <c r="G346">
        <v>0</v>
      </c>
      <c r="H346" s="9">
        <v>11952.842794300001</v>
      </c>
      <c r="I346" s="9">
        <v>44538</v>
      </c>
      <c r="J346" s="9">
        <v>218</v>
      </c>
      <c r="K346" s="9">
        <v>2</v>
      </c>
      <c r="L346" s="2">
        <v>44320</v>
      </c>
      <c r="N346" s="9">
        <f t="shared" si="11"/>
        <v>0</v>
      </c>
      <c r="O346">
        <v>0</v>
      </c>
    </row>
    <row r="347" spans="1:15" x14ac:dyDescent="0.25">
      <c r="A347" s="1">
        <v>1</v>
      </c>
      <c r="B347" s="9">
        <v>0</v>
      </c>
      <c r="C347" s="9">
        <v>0</v>
      </c>
      <c r="D347" s="3">
        <v>1</v>
      </c>
      <c r="E347" s="9">
        <v>2</v>
      </c>
      <c r="F347" s="9">
        <f t="shared" si="10"/>
        <v>0</v>
      </c>
      <c r="G347">
        <v>0</v>
      </c>
      <c r="H347" s="9">
        <v>6596.6783527999996</v>
      </c>
      <c r="I347" s="9">
        <v>44538</v>
      </c>
      <c r="J347" s="9">
        <v>260</v>
      </c>
      <c r="K347" s="9">
        <v>2</v>
      </c>
      <c r="L347" s="2">
        <v>44278</v>
      </c>
      <c r="N347" s="9">
        <f t="shared" si="11"/>
        <v>0</v>
      </c>
      <c r="O347">
        <v>0</v>
      </c>
    </row>
    <row r="348" spans="1:15" x14ac:dyDescent="0.25">
      <c r="A348" s="1">
        <v>1</v>
      </c>
      <c r="B348" s="9">
        <v>1</v>
      </c>
      <c r="C348" s="9">
        <v>0</v>
      </c>
      <c r="D348" s="3">
        <v>1</v>
      </c>
      <c r="E348" s="9">
        <v>1</v>
      </c>
      <c r="F348" s="9">
        <f t="shared" si="10"/>
        <v>1</v>
      </c>
      <c r="G348">
        <v>1</v>
      </c>
      <c r="H348" s="9">
        <v>649.92778229999999</v>
      </c>
      <c r="I348" s="9">
        <v>44538</v>
      </c>
      <c r="J348" s="9">
        <v>23</v>
      </c>
      <c r="K348" s="9">
        <v>2</v>
      </c>
      <c r="L348" s="2">
        <v>44244</v>
      </c>
      <c r="M348" s="2">
        <v>44515</v>
      </c>
      <c r="N348" s="9">
        <f t="shared" si="11"/>
        <v>1</v>
      </c>
      <c r="O348">
        <v>1</v>
      </c>
    </row>
    <row r="349" spans="1:15" x14ac:dyDescent="0.25">
      <c r="A349" s="1">
        <v>2</v>
      </c>
      <c r="B349" s="9">
        <v>0</v>
      </c>
      <c r="C349" s="9">
        <v>0</v>
      </c>
      <c r="D349" s="3">
        <v>1</v>
      </c>
      <c r="E349" s="9">
        <v>2</v>
      </c>
      <c r="F349" s="9">
        <f t="shared" si="10"/>
        <v>0</v>
      </c>
      <c r="G349">
        <v>0</v>
      </c>
      <c r="H349" s="9">
        <v>104.09391340000001</v>
      </c>
      <c r="I349" s="9">
        <v>44538</v>
      </c>
      <c r="J349" s="9">
        <v>294</v>
      </c>
      <c r="K349" s="9">
        <v>2</v>
      </c>
      <c r="L349" s="2">
        <v>44244</v>
      </c>
      <c r="N349" s="9">
        <f t="shared" si="11"/>
        <v>0</v>
      </c>
      <c r="O349">
        <v>0</v>
      </c>
    </row>
    <row r="350" spans="1:15" x14ac:dyDescent="0.25">
      <c r="A350" s="1">
        <v>1</v>
      </c>
      <c r="B350" s="9">
        <v>1</v>
      </c>
      <c r="C350" s="9">
        <v>0</v>
      </c>
      <c r="D350" s="3">
        <v>1</v>
      </c>
      <c r="E350" s="9">
        <v>1</v>
      </c>
      <c r="F350" s="9">
        <f t="shared" si="10"/>
        <v>1</v>
      </c>
      <c r="G350">
        <v>0</v>
      </c>
      <c r="H350" s="9">
        <v>392.60711520000001</v>
      </c>
      <c r="I350" s="9">
        <v>44538</v>
      </c>
      <c r="J350" s="9">
        <v>75</v>
      </c>
      <c r="K350" s="9">
        <v>2</v>
      </c>
      <c r="L350" s="2">
        <v>44463</v>
      </c>
      <c r="N350" s="9">
        <f t="shared" si="11"/>
        <v>0</v>
      </c>
      <c r="O350">
        <v>0</v>
      </c>
    </row>
    <row r="351" spans="1:15" x14ac:dyDescent="0.25">
      <c r="A351" s="1">
        <v>1</v>
      </c>
      <c r="B351" s="9">
        <v>0</v>
      </c>
      <c r="C351" s="9">
        <v>0</v>
      </c>
      <c r="D351" s="3">
        <v>1</v>
      </c>
      <c r="E351" s="9">
        <v>2</v>
      </c>
      <c r="F351" s="9">
        <f t="shared" si="10"/>
        <v>0</v>
      </c>
      <c r="G351">
        <v>0</v>
      </c>
      <c r="H351" s="9">
        <v>34.765151299999999</v>
      </c>
      <c r="I351" s="9">
        <v>44538</v>
      </c>
      <c r="J351" s="9">
        <v>287</v>
      </c>
      <c r="K351" s="9">
        <v>2</v>
      </c>
      <c r="L351" s="2">
        <v>44251</v>
      </c>
      <c r="N351" s="9">
        <f t="shared" si="11"/>
        <v>0</v>
      </c>
      <c r="O351">
        <v>0</v>
      </c>
    </row>
    <row r="352" spans="1:15" x14ac:dyDescent="0.25">
      <c r="A352" s="1">
        <v>1</v>
      </c>
      <c r="B352" s="9">
        <v>1</v>
      </c>
      <c r="C352" s="9">
        <v>0</v>
      </c>
      <c r="D352" s="3">
        <v>1</v>
      </c>
      <c r="E352" s="9">
        <v>2</v>
      </c>
      <c r="F352" s="9">
        <f t="shared" si="10"/>
        <v>0</v>
      </c>
      <c r="G352">
        <v>0</v>
      </c>
      <c r="H352" s="9">
        <v>0</v>
      </c>
      <c r="I352" s="9">
        <v>44538</v>
      </c>
      <c r="J352" s="9">
        <v>294</v>
      </c>
      <c r="K352" s="9">
        <v>2</v>
      </c>
      <c r="L352" s="2">
        <v>44244</v>
      </c>
      <c r="N352" s="9">
        <f t="shared" si="11"/>
        <v>0</v>
      </c>
      <c r="O352">
        <v>0</v>
      </c>
    </row>
    <row r="353" spans="1:15" x14ac:dyDescent="0.25">
      <c r="A353" s="1">
        <v>1</v>
      </c>
      <c r="B353" s="9">
        <v>0</v>
      </c>
      <c r="C353" s="9">
        <v>1</v>
      </c>
      <c r="D353" s="3">
        <v>0</v>
      </c>
      <c r="E353" s="9">
        <v>3</v>
      </c>
      <c r="F353" s="9">
        <f t="shared" si="10"/>
        <v>0</v>
      </c>
      <c r="G353">
        <v>0</v>
      </c>
      <c r="H353" s="9">
        <v>234.70297160000001</v>
      </c>
      <c r="I353" s="9">
        <v>162</v>
      </c>
      <c r="J353" s="9">
        <v>44538</v>
      </c>
      <c r="K353" s="9">
        <v>2</v>
      </c>
      <c r="N353" s="9">
        <f t="shared" si="11"/>
        <v>0</v>
      </c>
      <c r="O353">
        <v>0</v>
      </c>
    </row>
    <row r="354" spans="1:15" x14ac:dyDescent="0.25">
      <c r="A354" s="1">
        <v>1</v>
      </c>
      <c r="B354" s="9">
        <v>1</v>
      </c>
      <c r="C354" s="9">
        <v>0</v>
      </c>
      <c r="D354" s="3">
        <v>0</v>
      </c>
      <c r="E354" s="9">
        <v>3</v>
      </c>
      <c r="F354" s="9">
        <f t="shared" si="10"/>
        <v>0</v>
      </c>
      <c r="G354">
        <v>0</v>
      </c>
      <c r="H354" s="9">
        <v>34.215155500000002</v>
      </c>
      <c r="I354" s="9">
        <v>44538</v>
      </c>
      <c r="J354" s="9">
        <v>44538</v>
      </c>
      <c r="K354" s="9">
        <v>2</v>
      </c>
      <c r="N354" s="9">
        <f t="shared" si="11"/>
        <v>0</v>
      </c>
      <c r="O354">
        <v>0</v>
      </c>
    </row>
    <row r="355" spans="1:15" x14ac:dyDescent="0.25">
      <c r="A355" s="1">
        <v>1</v>
      </c>
      <c r="B355" s="9">
        <v>0</v>
      </c>
      <c r="C355" s="9">
        <v>1</v>
      </c>
      <c r="D355" s="3">
        <v>0</v>
      </c>
      <c r="E355" s="9">
        <v>3</v>
      </c>
      <c r="F355" s="9">
        <f t="shared" si="10"/>
        <v>0</v>
      </c>
      <c r="G355">
        <v>0</v>
      </c>
      <c r="H355" s="9">
        <v>2826.7707568999999</v>
      </c>
      <c r="I355" s="9">
        <v>268</v>
      </c>
      <c r="J355" s="9">
        <v>44538</v>
      </c>
      <c r="K355" s="9">
        <v>2</v>
      </c>
      <c r="N355" s="9">
        <f t="shared" si="11"/>
        <v>0</v>
      </c>
      <c r="O355">
        <v>0</v>
      </c>
    </row>
    <row r="356" spans="1:15" x14ac:dyDescent="0.25">
      <c r="A356" s="1">
        <v>1</v>
      </c>
      <c r="B356" s="9">
        <v>1</v>
      </c>
      <c r="C356" s="9">
        <v>0</v>
      </c>
      <c r="D356" s="3">
        <v>1</v>
      </c>
      <c r="E356" s="9">
        <v>2</v>
      </c>
      <c r="F356" s="9">
        <f t="shared" si="10"/>
        <v>0</v>
      </c>
      <c r="G356">
        <v>1</v>
      </c>
      <c r="H356" s="9">
        <v>1081.9370650000001</v>
      </c>
      <c r="I356" s="9">
        <v>44538</v>
      </c>
      <c r="J356" s="9">
        <v>2</v>
      </c>
      <c r="K356" s="9">
        <v>2</v>
      </c>
      <c r="L356" s="2">
        <v>44273</v>
      </c>
      <c r="M356" s="2">
        <v>44536</v>
      </c>
      <c r="N356" s="9">
        <f t="shared" si="11"/>
        <v>1</v>
      </c>
      <c r="O356">
        <v>0</v>
      </c>
    </row>
    <row r="357" spans="1:15" x14ac:dyDescent="0.25">
      <c r="A357" s="1">
        <v>1</v>
      </c>
      <c r="B357" s="9">
        <v>0</v>
      </c>
      <c r="C357" s="9">
        <v>1</v>
      </c>
      <c r="D357" s="3">
        <v>1</v>
      </c>
      <c r="E357" s="9">
        <v>1</v>
      </c>
      <c r="F357" s="9">
        <f t="shared" si="10"/>
        <v>1</v>
      </c>
      <c r="G357">
        <v>1</v>
      </c>
      <c r="H357" s="9">
        <v>1125.7314772</v>
      </c>
      <c r="I357" s="9">
        <v>155</v>
      </c>
      <c r="J357" s="9">
        <v>22</v>
      </c>
      <c r="K357" s="9">
        <v>2</v>
      </c>
      <c r="L357" s="2">
        <v>44249</v>
      </c>
      <c r="M357" s="2">
        <v>44516</v>
      </c>
      <c r="N357" s="9">
        <f t="shared" si="11"/>
        <v>1</v>
      </c>
      <c r="O357">
        <v>1</v>
      </c>
    </row>
    <row r="358" spans="1:15" x14ac:dyDescent="0.25">
      <c r="A358" s="1">
        <v>1</v>
      </c>
      <c r="B358" s="9">
        <v>1</v>
      </c>
      <c r="C358" s="9">
        <v>0</v>
      </c>
      <c r="D358" s="3">
        <v>1</v>
      </c>
      <c r="E358" s="9">
        <v>3</v>
      </c>
      <c r="F358" s="9">
        <f t="shared" si="10"/>
        <v>0</v>
      </c>
      <c r="G358">
        <v>1</v>
      </c>
      <c r="I358" s="9">
        <v>0</v>
      </c>
      <c r="J358" s="9">
        <v>-44526</v>
      </c>
      <c r="K358" s="9"/>
      <c r="L358" s="2">
        <v>44250</v>
      </c>
      <c r="M358" s="2">
        <v>44526</v>
      </c>
      <c r="N358" s="9">
        <f t="shared" si="11"/>
        <v>1</v>
      </c>
      <c r="O358">
        <v>0</v>
      </c>
    </row>
    <row r="359" spans="1:15" x14ac:dyDescent="0.25">
      <c r="A359" s="1">
        <v>1</v>
      </c>
      <c r="B359" s="9">
        <v>0</v>
      </c>
      <c r="C359" s="9">
        <v>1</v>
      </c>
      <c r="D359" s="3">
        <v>0</v>
      </c>
      <c r="E359" s="9">
        <v>3</v>
      </c>
      <c r="F359" s="9">
        <f t="shared" si="10"/>
        <v>0</v>
      </c>
      <c r="G359">
        <v>0</v>
      </c>
      <c r="H359" s="9">
        <v>271.34574120000002</v>
      </c>
      <c r="I359" s="9">
        <v>541</v>
      </c>
      <c r="J359" s="9">
        <v>44538</v>
      </c>
      <c r="K359" s="9">
        <v>2</v>
      </c>
      <c r="N359" s="9">
        <f t="shared" si="11"/>
        <v>0</v>
      </c>
      <c r="O359">
        <v>0</v>
      </c>
    </row>
    <row r="360" spans="1:15" x14ac:dyDescent="0.25">
      <c r="A360" s="1">
        <v>1</v>
      </c>
      <c r="B360" s="9">
        <v>1</v>
      </c>
      <c r="C360" s="9">
        <v>0</v>
      </c>
      <c r="D360" s="3">
        <v>2</v>
      </c>
      <c r="E360" s="9">
        <v>1</v>
      </c>
      <c r="F360" s="9">
        <f t="shared" si="10"/>
        <v>1</v>
      </c>
      <c r="G360">
        <v>1</v>
      </c>
      <c r="H360" s="9">
        <v>3316.0452627999998</v>
      </c>
      <c r="I360" s="9">
        <v>44538</v>
      </c>
      <c r="J360" s="9">
        <v>135</v>
      </c>
      <c r="K360" s="9">
        <v>2</v>
      </c>
      <c r="L360" s="2">
        <v>44370</v>
      </c>
      <c r="M360" s="2">
        <v>44403</v>
      </c>
      <c r="N360" s="9">
        <f t="shared" si="11"/>
        <v>1</v>
      </c>
      <c r="O360">
        <v>1</v>
      </c>
    </row>
    <row r="361" spans="1:15" x14ac:dyDescent="0.25">
      <c r="A361" s="1">
        <v>1</v>
      </c>
      <c r="B361" s="9">
        <v>1</v>
      </c>
      <c r="C361" s="9">
        <v>0</v>
      </c>
      <c r="D361" s="3">
        <v>1</v>
      </c>
      <c r="E361" s="9">
        <v>2</v>
      </c>
      <c r="F361" s="9">
        <f t="shared" si="10"/>
        <v>0</v>
      </c>
      <c r="G361">
        <v>0</v>
      </c>
      <c r="H361" s="9">
        <v>106.7931134</v>
      </c>
      <c r="I361" s="9">
        <v>44538</v>
      </c>
      <c r="J361" s="9">
        <v>288</v>
      </c>
      <c r="K361" s="9">
        <v>2</v>
      </c>
      <c r="L361" s="2">
        <v>44250</v>
      </c>
      <c r="N361" s="9">
        <f t="shared" si="11"/>
        <v>0</v>
      </c>
      <c r="O361">
        <v>0</v>
      </c>
    </row>
    <row r="362" spans="1:15" x14ac:dyDescent="0.25">
      <c r="A362" s="1">
        <v>1</v>
      </c>
      <c r="B362" s="9">
        <v>0</v>
      </c>
      <c r="C362" s="9">
        <v>1</v>
      </c>
      <c r="D362" s="3">
        <v>1</v>
      </c>
      <c r="E362" s="9">
        <v>2</v>
      </c>
      <c r="F362" s="9">
        <f t="shared" si="10"/>
        <v>0</v>
      </c>
      <c r="G362">
        <v>0</v>
      </c>
      <c r="H362" s="9">
        <v>1748.0106152999999</v>
      </c>
      <c r="I362" s="9">
        <v>159</v>
      </c>
      <c r="J362" s="9">
        <v>294</v>
      </c>
      <c r="K362" s="9">
        <v>2</v>
      </c>
      <c r="L362" s="2">
        <v>44244</v>
      </c>
      <c r="N362" s="9">
        <f t="shared" si="11"/>
        <v>0</v>
      </c>
      <c r="O362">
        <v>0</v>
      </c>
    </row>
    <row r="363" spans="1:15" x14ac:dyDescent="0.25">
      <c r="A363" s="1">
        <v>1</v>
      </c>
      <c r="B363" s="9">
        <v>0</v>
      </c>
      <c r="C363" s="9">
        <v>1</v>
      </c>
      <c r="D363" s="3">
        <v>0</v>
      </c>
      <c r="E363" s="9">
        <v>3</v>
      </c>
      <c r="F363" s="9">
        <f t="shared" si="10"/>
        <v>0</v>
      </c>
      <c r="G363">
        <v>0</v>
      </c>
      <c r="H363" s="9">
        <v>908.65139480000005</v>
      </c>
      <c r="I363" s="9">
        <v>182</v>
      </c>
      <c r="J363" s="9">
        <v>44538</v>
      </c>
      <c r="K363" s="9">
        <v>2</v>
      </c>
      <c r="N363" s="9">
        <f t="shared" si="11"/>
        <v>0</v>
      </c>
      <c r="O363">
        <v>0</v>
      </c>
    </row>
    <row r="364" spans="1:15" x14ac:dyDescent="0.25">
      <c r="A364" s="1">
        <v>1</v>
      </c>
      <c r="B364" s="9">
        <v>1</v>
      </c>
      <c r="C364" s="9">
        <v>0</v>
      </c>
      <c r="D364" s="3">
        <v>1</v>
      </c>
      <c r="E364" s="9">
        <v>1</v>
      </c>
      <c r="F364" s="9">
        <f t="shared" si="10"/>
        <v>1</v>
      </c>
      <c r="G364">
        <v>0</v>
      </c>
      <c r="H364" s="9">
        <v>2518.7436158999999</v>
      </c>
      <c r="I364" s="9">
        <v>44538</v>
      </c>
      <c r="J364" s="9">
        <v>15</v>
      </c>
      <c r="K364" s="9">
        <v>2</v>
      </c>
      <c r="L364" s="2">
        <v>44523</v>
      </c>
      <c r="N364" s="9">
        <f t="shared" si="11"/>
        <v>0</v>
      </c>
      <c r="O364">
        <v>0</v>
      </c>
    </row>
    <row r="365" spans="1:15" x14ac:dyDescent="0.25">
      <c r="A365" s="1">
        <v>1</v>
      </c>
      <c r="B365" s="9">
        <v>0</v>
      </c>
      <c r="C365" s="9">
        <v>0</v>
      </c>
      <c r="D365" s="3">
        <v>1</v>
      </c>
      <c r="E365" s="9">
        <v>2</v>
      </c>
      <c r="F365" s="9">
        <f t="shared" si="10"/>
        <v>0</v>
      </c>
      <c r="G365">
        <v>0</v>
      </c>
      <c r="H365" s="9">
        <v>6514.0860708999999</v>
      </c>
      <c r="I365" s="9">
        <v>44538</v>
      </c>
      <c r="J365" s="9">
        <v>294</v>
      </c>
      <c r="K365" s="9">
        <v>2</v>
      </c>
      <c r="L365" s="2">
        <v>44244</v>
      </c>
      <c r="N365" s="9">
        <f t="shared" si="11"/>
        <v>0</v>
      </c>
      <c r="O365">
        <v>0</v>
      </c>
    </row>
    <row r="366" spans="1:15" x14ac:dyDescent="0.25">
      <c r="A366" s="1">
        <v>1</v>
      </c>
      <c r="B366" s="9">
        <v>1</v>
      </c>
      <c r="C366" s="9">
        <v>0</v>
      </c>
      <c r="D366" s="3">
        <v>1</v>
      </c>
      <c r="E366" s="9">
        <v>2</v>
      </c>
      <c r="F366" s="9">
        <f t="shared" si="10"/>
        <v>0</v>
      </c>
      <c r="G366">
        <v>0</v>
      </c>
      <c r="H366" s="9">
        <v>751.5946649</v>
      </c>
      <c r="I366" s="9">
        <v>44538</v>
      </c>
      <c r="J366" s="9">
        <v>268</v>
      </c>
      <c r="K366" s="9">
        <v>2</v>
      </c>
      <c r="L366" s="2">
        <v>44270</v>
      </c>
      <c r="N366" s="9">
        <f t="shared" si="11"/>
        <v>0</v>
      </c>
      <c r="O366">
        <v>0</v>
      </c>
    </row>
    <row r="367" spans="1:15" x14ac:dyDescent="0.25">
      <c r="A367" s="1">
        <v>1</v>
      </c>
      <c r="B367" s="9">
        <v>0</v>
      </c>
      <c r="C367" s="9">
        <v>0</v>
      </c>
      <c r="D367" s="3">
        <v>2</v>
      </c>
      <c r="E367" s="9">
        <v>1</v>
      </c>
      <c r="F367" s="9">
        <f t="shared" si="10"/>
        <v>1</v>
      </c>
      <c r="G367">
        <v>1</v>
      </c>
      <c r="H367" s="9">
        <v>4294.7071824000004</v>
      </c>
      <c r="I367" s="9">
        <v>44538</v>
      </c>
      <c r="J367" s="9">
        <v>54</v>
      </c>
      <c r="K367" s="9">
        <v>2</v>
      </c>
      <c r="L367" s="2">
        <v>44454</v>
      </c>
      <c r="M367" s="2">
        <v>44484</v>
      </c>
      <c r="N367" s="9">
        <f t="shared" si="11"/>
        <v>1</v>
      </c>
      <c r="O367">
        <v>1</v>
      </c>
    </row>
    <row r="368" spans="1:15" x14ac:dyDescent="0.25">
      <c r="A368" s="1">
        <v>1</v>
      </c>
      <c r="B368" s="9">
        <v>0</v>
      </c>
      <c r="C368" s="9">
        <v>0</v>
      </c>
      <c r="D368" s="3">
        <v>1</v>
      </c>
      <c r="E368" s="9">
        <v>2</v>
      </c>
      <c r="F368" s="9">
        <f t="shared" si="10"/>
        <v>0</v>
      </c>
      <c r="G368">
        <v>0</v>
      </c>
      <c r="H368" s="9">
        <v>1745.0597711</v>
      </c>
      <c r="I368" s="9">
        <v>44538</v>
      </c>
      <c r="J368" s="9">
        <v>237</v>
      </c>
      <c r="K368" s="9">
        <v>2</v>
      </c>
      <c r="L368" s="2">
        <v>44301</v>
      </c>
      <c r="N368" s="9">
        <f t="shared" si="11"/>
        <v>0</v>
      </c>
      <c r="O368">
        <v>0</v>
      </c>
    </row>
    <row r="369" spans="1:15" x14ac:dyDescent="0.25">
      <c r="A369" s="1">
        <v>1</v>
      </c>
      <c r="B369" s="9">
        <v>0</v>
      </c>
      <c r="C369" s="9">
        <v>0</v>
      </c>
      <c r="D369" s="3">
        <v>2</v>
      </c>
      <c r="E369" s="9">
        <v>3</v>
      </c>
      <c r="F369" s="9">
        <f t="shared" si="10"/>
        <v>0</v>
      </c>
      <c r="G369">
        <v>0</v>
      </c>
      <c r="I369" s="9">
        <v>0</v>
      </c>
      <c r="J369" s="9">
        <v>-44529</v>
      </c>
      <c r="K369" s="9"/>
      <c r="L369" s="2">
        <v>44529</v>
      </c>
      <c r="N369" s="9">
        <f t="shared" si="11"/>
        <v>0</v>
      </c>
      <c r="O369">
        <v>0</v>
      </c>
    </row>
    <row r="370" spans="1:15" x14ac:dyDescent="0.25">
      <c r="A370" s="1">
        <v>1</v>
      </c>
      <c r="B370" s="9">
        <v>1</v>
      </c>
      <c r="C370" s="9">
        <v>0</v>
      </c>
      <c r="D370" s="3">
        <v>2</v>
      </c>
      <c r="E370" s="9">
        <v>3</v>
      </c>
      <c r="F370" s="9">
        <f t="shared" si="10"/>
        <v>0</v>
      </c>
      <c r="G370">
        <v>1</v>
      </c>
      <c r="I370" s="9">
        <v>0</v>
      </c>
      <c r="J370" s="9">
        <v>-44519</v>
      </c>
      <c r="K370" s="9"/>
      <c r="L370" s="2">
        <v>44418</v>
      </c>
      <c r="M370" s="2">
        <v>44519</v>
      </c>
      <c r="N370" s="9">
        <f t="shared" si="11"/>
        <v>1</v>
      </c>
      <c r="O370">
        <v>0</v>
      </c>
    </row>
    <row r="371" spans="1:15" x14ac:dyDescent="0.25">
      <c r="A371" s="1">
        <v>1</v>
      </c>
      <c r="B371" s="9">
        <v>1</v>
      </c>
      <c r="C371" s="9">
        <v>1</v>
      </c>
      <c r="D371" s="3">
        <v>0</v>
      </c>
      <c r="E371" s="9">
        <v>3</v>
      </c>
      <c r="F371" s="9">
        <f t="shared" si="10"/>
        <v>0</v>
      </c>
      <c r="G371">
        <v>0</v>
      </c>
      <c r="H371" s="9">
        <v>2299.8129835</v>
      </c>
      <c r="I371" s="9">
        <v>139</v>
      </c>
      <c r="J371" s="9">
        <v>44538</v>
      </c>
      <c r="K371" s="9">
        <v>2</v>
      </c>
      <c r="N371" s="9">
        <f t="shared" si="11"/>
        <v>0</v>
      </c>
      <c r="O371">
        <v>0</v>
      </c>
    </row>
    <row r="372" spans="1:15" x14ac:dyDescent="0.25">
      <c r="A372" s="1">
        <v>1</v>
      </c>
      <c r="B372" s="9">
        <v>1</v>
      </c>
      <c r="C372" s="9">
        <v>0</v>
      </c>
      <c r="D372" s="3">
        <v>1</v>
      </c>
      <c r="E372" s="9">
        <v>2</v>
      </c>
      <c r="F372" s="9">
        <f t="shared" si="10"/>
        <v>0</v>
      </c>
      <c r="G372">
        <v>0</v>
      </c>
      <c r="H372" s="9">
        <v>284.51475579999999</v>
      </c>
      <c r="I372" s="9">
        <v>44538</v>
      </c>
      <c r="J372" s="9">
        <v>268</v>
      </c>
      <c r="K372" s="9">
        <v>2</v>
      </c>
      <c r="L372" s="2">
        <v>44270</v>
      </c>
      <c r="N372" s="9">
        <f t="shared" si="11"/>
        <v>0</v>
      </c>
      <c r="O372">
        <v>0</v>
      </c>
    </row>
    <row r="373" spans="1:15" x14ac:dyDescent="0.25">
      <c r="A373" s="1">
        <v>2</v>
      </c>
      <c r="B373" s="9">
        <v>0</v>
      </c>
      <c r="C373" s="9">
        <v>1</v>
      </c>
      <c r="D373" s="3">
        <v>0</v>
      </c>
      <c r="E373" s="9">
        <v>3</v>
      </c>
      <c r="F373" s="9">
        <f t="shared" si="10"/>
        <v>0</v>
      </c>
      <c r="G373">
        <v>0</v>
      </c>
      <c r="H373" s="9">
        <v>1585.9038289</v>
      </c>
      <c r="I373" s="9">
        <v>168</v>
      </c>
      <c r="J373" s="9">
        <v>44538</v>
      </c>
      <c r="K373" s="9">
        <v>2</v>
      </c>
      <c r="N373" s="9">
        <f t="shared" si="11"/>
        <v>0</v>
      </c>
      <c r="O373">
        <v>0</v>
      </c>
    </row>
    <row r="374" spans="1:15" x14ac:dyDescent="0.25">
      <c r="A374" s="1">
        <v>1</v>
      </c>
      <c r="B374" s="9">
        <v>1</v>
      </c>
      <c r="C374" s="9">
        <v>0</v>
      </c>
      <c r="D374" s="3">
        <v>1</v>
      </c>
      <c r="E374" s="9">
        <v>2</v>
      </c>
      <c r="F374" s="9">
        <f t="shared" si="10"/>
        <v>0</v>
      </c>
      <c r="G374">
        <v>0</v>
      </c>
      <c r="H374" s="9">
        <v>182.85376410000001</v>
      </c>
      <c r="I374" s="9">
        <v>44538</v>
      </c>
      <c r="J374" s="9">
        <v>287</v>
      </c>
      <c r="K374" s="9">
        <v>2</v>
      </c>
      <c r="L374" s="2">
        <v>44251</v>
      </c>
      <c r="N374" s="9">
        <f t="shared" si="11"/>
        <v>0</v>
      </c>
      <c r="O374">
        <v>0</v>
      </c>
    </row>
    <row r="375" spans="1:15" x14ac:dyDescent="0.25">
      <c r="A375" s="1">
        <v>1</v>
      </c>
      <c r="B375" s="9">
        <v>0</v>
      </c>
      <c r="C375" s="9">
        <v>0</v>
      </c>
      <c r="D375" s="3">
        <v>1</v>
      </c>
      <c r="E375" s="9">
        <v>2</v>
      </c>
      <c r="F375" s="9">
        <f t="shared" si="10"/>
        <v>0</v>
      </c>
      <c r="G375">
        <v>0</v>
      </c>
      <c r="H375" s="9">
        <v>7165.1372991999997</v>
      </c>
      <c r="I375" s="9">
        <v>44544</v>
      </c>
      <c r="J375" s="9">
        <v>274</v>
      </c>
      <c r="K375" s="9">
        <v>2</v>
      </c>
      <c r="L375" s="2">
        <v>44270</v>
      </c>
      <c r="N375" s="9">
        <f t="shared" si="11"/>
        <v>0</v>
      </c>
      <c r="O375">
        <v>0</v>
      </c>
    </row>
    <row r="376" spans="1:15" x14ac:dyDescent="0.25">
      <c r="A376" s="1">
        <v>2</v>
      </c>
      <c r="B376" s="9">
        <v>1</v>
      </c>
      <c r="C376" s="9">
        <v>0</v>
      </c>
      <c r="D376" s="3">
        <v>1</v>
      </c>
      <c r="E376" s="9">
        <v>1</v>
      </c>
      <c r="F376" s="9">
        <f t="shared" si="10"/>
        <v>1</v>
      </c>
      <c r="G376">
        <v>0</v>
      </c>
      <c r="H376" s="9">
        <v>700.87696119999998</v>
      </c>
      <c r="I376" s="9">
        <v>44538</v>
      </c>
      <c r="J376" s="9">
        <v>21</v>
      </c>
      <c r="K376" s="9">
        <v>2</v>
      </c>
      <c r="L376" s="2">
        <v>44517</v>
      </c>
      <c r="N376" s="9">
        <f t="shared" si="11"/>
        <v>0</v>
      </c>
      <c r="O376">
        <v>0</v>
      </c>
    </row>
    <row r="377" spans="1:15" x14ac:dyDescent="0.25">
      <c r="A377" s="1">
        <v>1</v>
      </c>
      <c r="B377" s="9">
        <v>0</v>
      </c>
      <c r="C377" s="9">
        <v>0</v>
      </c>
      <c r="D377" s="3">
        <v>1</v>
      </c>
      <c r="E377" s="9">
        <v>2</v>
      </c>
      <c r="F377" s="9">
        <f t="shared" si="10"/>
        <v>0</v>
      </c>
      <c r="G377">
        <v>0</v>
      </c>
      <c r="H377" s="9">
        <v>2545.9858746</v>
      </c>
      <c r="I377" s="9">
        <v>44538</v>
      </c>
      <c r="J377" s="9">
        <v>294</v>
      </c>
      <c r="K377" s="9">
        <v>2</v>
      </c>
      <c r="L377" s="2">
        <v>44244</v>
      </c>
      <c r="N377" s="9">
        <f t="shared" si="11"/>
        <v>0</v>
      </c>
      <c r="O377">
        <v>0</v>
      </c>
    </row>
    <row r="378" spans="1:15" x14ac:dyDescent="0.25">
      <c r="A378" s="1">
        <v>1</v>
      </c>
      <c r="B378" s="9">
        <v>0</v>
      </c>
      <c r="C378" s="9">
        <v>1</v>
      </c>
      <c r="D378" s="3">
        <v>1</v>
      </c>
      <c r="E378" s="9">
        <v>2</v>
      </c>
      <c r="F378" s="9">
        <f t="shared" si="10"/>
        <v>0</v>
      </c>
      <c r="G378">
        <v>0</v>
      </c>
      <c r="H378" s="9">
        <v>3150.4306277999999</v>
      </c>
      <c r="I378" s="9">
        <v>175</v>
      </c>
      <c r="J378" s="9">
        <v>287</v>
      </c>
      <c r="K378" s="9">
        <v>2</v>
      </c>
      <c r="L378" s="2">
        <v>44251</v>
      </c>
      <c r="N378" s="9">
        <f t="shared" si="11"/>
        <v>0</v>
      </c>
      <c r="O378">
        <v>0</v>
      </c>
    </row>
    <row r="379" spans="1:15" x14ac:dyDescent="0.25">
      <c r="A379" s="1">
        <v>2</v>
      </c>
      <c r="B379" s="9">
        <v>0</v>
      </c>
      <c r="C379" s="9">
        <v>0</v>
      </c>
      <c r="D379" s="3">
        <v>2</v>
      </c>
      <c r="E379" s="9">
        <v>1</v>
      </c>
      <c r="F379" s="9">
        <f t="shared" si="10"/>
        <v>1</v>
      </c>
      <c r="G379">
        <v>1</v>
      </c>
      <c r="H379" s="9">
        <v>1930.3600876</v>
      </c>
      <c r="I379" s="9">
        <v>44538</v>
      </c>
      <c r="J379" s="9">
        <v>115</v>
      </c>
      <c r="K379" s="9">
        <v>2</v>
      </c>
      <c r="L379" s="2">
        <v>44392</v>
      </c>
      <c r="M379" s="2">
        <v>44423</v>
      </c>
      <c r="N379" s="9">
        <f t="shared" si="11"/>
        <v>1</v>
      </c>
      <c r="O379">
        <v>1</v>
      </c>
    </row>
    <row r="380" spans="1:15" x14ac:dyDescent="0.25">
      <c r="A380" s="1">
        <v>1</v>
      </c>
      <c r="B380" s="9">
        <v>1</v>
      </c>
      <c r="C380" s="9">
        <v>0</v>
      </c>
      <c r="D380" s="3">
        <v>1</v>
      </c>
      <c r="E380" s="9">
        <v>1</v>
      </c>
      <c r="F380" s="9">
        <f t="shared" si="10"/>
        <v>1</v>
      </c>
      <c r="G380">
        <v>1</v>
      </c>
      <c r="H380" s="9">
        <v>7045.5828234999999</v>
      </c>
      <c r="I380" s="9">
        <v>44538</v>
      </c>
      <c r="J380" s="9">
        <v>20</v>
      </c>
      <c r="K380" s="9">
        <v>2</v>
      </c>
      <c r="L380" s="2">
        <v>44249</v>
      </c>
      <c r="M380" s="2">
        <v>44518</v>
      </c>
      <c r="N380" s="9">
        <f t="shared" si="11"/>
        <v>1</v>
      </c>
      <c r="O380">
        <v>1</v>
      </c>
    </row>
    <row r="381" spans="1:15" x14ac:dyDescent="0.25">
      <c r="A381" s="1">
        <v>1</v>
      </c>
      <c r="B381" s="9">
        <v>1</v>
      </c>
      <c r="C381" s="9">
        <v>1</v>
      </c>
      <c r="D381" s="3">
        <v>1</v>
      </c>
      <c r="E381" s="9">
        <v>2</v>
      </c>
      <c r="F381" s="9">
        <f t="shared" si="10"/>
        <v>0</v>
      </c>
      <c r="G381">
        <v>0</v>
      </c>
      <c r="H381" s="9">
        <v>1343.4883044000001</v>
      </c>
      <c r="I381" s="9">
        <v>211</v>
      </c>
      <c r="J381" s="9">
        <v>251</v>
      </c>
      <c r="K381" s="9">
        <v>2</v>
      </c>
      <c r="L381" s="2">
        <v>44287</v>
      </c>
      <c r="N381" s="9">
        <f t="shared" si="11"/>
        <v>0</v>
      </c>
      <c r="O381">
        <v>0</v>
      </c>
    </row>
    <row r="382" spans="1:15" x14ac:dyDescent="0.25">
      <c r="A382" s="1">
        <v>1</v>
      </c>
      <c r="B382" s="9">
        <v>1</v>
      </c>
      <c r="C382" s="9">
        <v>0</v>
      </c>
      <c r="D382" s="3">
        <v>1</v>
      </c>
      <c r="E382" s="9">
        <v>2</v>
      </c>
      <c r="F382" s="9">
        <f t="shared" si="10"/>
        <v>0</v>
      </c>
      <c r="G382">
        <v>0</v>
      </c>
      <c r="H382" s="9">
        <v>340.76672400000001</v>
      </c>
      <c r="I382" s="9">
        <v>44538</v>
      </c>
      <c r="J382" s="9">
        <v>294</v>
      </c>
      <c r="K382" s="9">
        <v>2</v>
      </c>
      <c r="L382" s="2">
        <v>44244</v>
      </c>
      <c r="N382" s="9">
        <f t="shared" si="11"/>
        <v>0</v>
      </c>
      <c r="O382">
        <v>0</v>
      </c>
    </row>
    <row r="383" spans="1:15" x14ac:dyDescent="0.25">
      <c r="A383" s="1">
        <v>1</v>
      </c>
      <c r="B383" s="9">
        <v>0</v>
      </c>
      <c r="C383" s="9">
        <v>0</v>
      </c>
      <c r="D383" s="3">
        <v>1</v>
      </c>
      <c r="E383" s="9">
        <v>2</v>
      </c>
      <c r="F383" s="9">
        <f t="shared" si="10"/>
        <v>0</v>
      </c>
      <c r="G383">
        <v>0</v>
      </c>
      <c r="H383" s="9">
        <v>6108.9610491000003</v>
      </c>
      <c r="I383" s="9">
        <v>44538</v>
      </c>
      <c r="J383" s="9">
        <v>286</v>
      </c>
      <c r="K383" s="9">
        <v>2</v>
      </c>
      <c r="L383" s="2">
        <v>44252</v>
      </c>
      <c r="N383" s="9">
        <f t="shared" si="11"/>
        <v>0</v>
      </c>
      <c r="O383">
        <v>0</v>
      </c>
    </row>
    <row r="384" spans="1:15" x14ac:dyDescent="0.25">
      <c r="A384" s="1">
        <v>1</v>
      </c>
      <c r="B384" s="9">
        <v>0</v>
      </c>
      <c r="C384" s="9">
        <v>0</v>
      </c>
      <c r="D384" s="3">
        <v>1</v>
      </c>
      <c r="E384" s="9">
        <v>1</v>
      </c>
      <c r="F384" s="9">
        <f t="shared" si="10"/>
        <v>1</v>
      </c>
      <c r="G384">
        <v>1</v>
      </c>
      <c r="H384" s="9">
        <v>1572.5355201</v>
      </c>
      <c r="I384" s="9">
        <v>44540</v>
      </c>
      <c r="J384" s="9">
        <v>22</v>
      </c>
      <c r="K384" s="9">
        <v>2</v>
      </c>
      <c r="L384" s="2">
        <v>44273</v>
      </c>
      <c r="M384" s="2">
        <v>44518</v>
      </c>
      <c r="N384" s="9">
        <f t="shared" si="11"/>
        <v>1</v>
      </c>
      <c r="O384">
        <v>1</v>
      </c>
    </row>
    <row r="385" spans="1:15" x14ac:dyDescent="0.25">
      <c r="A385" s="1">
        <v>1</v>
      </c>
      <c r="B385" s="9">
        <v>1</v>
      </c>
      <c r="C385" s="9">
        <v>0</v>
      </c>
      <c r="D385" s="3">
        <v>1</v>
      </c>
      <c r="E385" s="9">
        <v>3</v>
      </c>
      <c r="F385" s="9">
        <f t="shared" si="10"/>
        <v>0</v>
      </c>
      <c r="G385">
        <v>0</v>
      </c>
      <c r="I385" s="9">
        <v>0</v>
      </c>
      <c r="J385" s="9">
        <v>-44423</v>
      </c>
      <c r="K385" s="9"/>
      <c r="L385" s="2">
        <v>44423</v>
      </c>
      <c r="N385" s="9">
        <f t="shared" si="11"/>
        <v>0</v>
      </c>
      <c r="O385">
        <v>0</v>
      </c>
    </row>
    <row r="386" spans="1:15" x14ac:dyDescent="0.25">
      <c r="A386" s="1">
        <v>1</v>
      </c>
      <c r="B386" s="9">
        <v>1</v>
      </c>
      <c r="C386" s="9">
        <v>0</v>
      </c>
      <c r="D386" s="3">
        <v>2</v>
      </c>
      <c r="E386" s="9">
        <v>3</v>
      </c>
      <c r="F386" s="9">
        <f t="shared" si="10"/>
        <v>0</v>
      </c>
      <c r="G386">
        <v>1</v>
      </c>
      <c r="I386" s="9">
        <v>0</v>
      </c>
      <c r="J386" s="9">
        <v>-44528</v>
      </c>
      <c r="K386" s="9"/>
      <c r="L386" s="2">
        <v>44484</v>
      </c>
      <c r="M386" s="2">
        <v>44528</v>
      </c>
      <c r="N386" s="9">
        <f t="shared" si="11"/>
        <v>1</v>
      </c>
      <c r="O386">
        <v>0</v>
      </c>
    </row>
    <row r="387" spans="1:15" x14ac:dyDescent="0.25">
      <c r="A387" s="1">
        <v>1</v>
      </c>
      <c r="B387" s="9">
        <v>1</v>
      </c>
      <c r="C387" s="9">
        <v>0</v>
      </c>
      <c r="D387" s="3">
        <v>1</v>
      </c>
      <c r="E387" s="9">
        <v>3</v>
      </c>
      <c r="F387" s="9">
        <f t="shared" ref="F387:F450" si="12">IF(E387=1,1,0)</f>
        <v>0</v>
      </c>
      <c r="G387">
        <v>0</v>
      </c>
      <c r="I387" s="9">
        <v>0</v>
      </c>
      <c r="J387" s="9">
        <v>-44270</v>
      </c>
      <c r="K387" s="9"/>
      <c r="L387" s="2">
        <v>44270</v>
      </c>
      <c r="N387" s="9">
        <f t="shared" ref="N387:N450" si="13">IF(M387&lt;2,0,1)</f>
        <v>0</v>
      </c>
      <c r="O387">
        <v>0</v>
      </c>
    </row>
    <row r="388" spans="1:15" x14ac:dyDescent="0.25">
      <c r="A388" s="1">
        <v>1</v>
      </c>
      <c r="B388" s="9">
        <v>0</v>
      </c>
      <c r="C388" s="9">
        <v>0</v>
      </c>
      <c r="D388" s="3">
        <v>0</v>
      </c>
      <c r="E388" s="9">
        <v>3</v>
      </c>
      <c r="F388" s="9">
        <f t="shared" si="12"/>
        <v>0</v>
      </c>
      <c r="G388">
        <v>0</v>
      </c>
      <c r="I388" s="9">
        <v>0</v>
      </c>
      <c r="J388" s="9">
        <v>0</v>
      </c>
      <c r="K388" s="9"/>
      <c r="N388" s="9">
        <f t="shared" si="13"/>
        <v>0</v>
      </c>
      <c r="O388">
        <v>0</v>
      </c>
    </row>
    <row r="389" spans="1:15" x14ac:dyDescent="0.25">
      <c r="A389" s="1">
        <v>1</v>
      </c>
      <c r="B389" s="9">
        <v>0</v>
      </c>
      <c r="C389" s="9">
        <v>0</v>
      </c>
      <c r="D389" s="3">
        <v>1</v>
      </c>
      <c r="E389" s="9">
        <v>3</v>
      </c>
      <c r="F389" s="9">
        <f t="shared" si="12"/>
        <v>0</v>
      </c>
      <c r="G389">
        <v>0</v>
      </c>
      <c r="I389" s="9">
        <v>0</v>
      </c>
      <c r="J389" s="9">
        <v>-44460</v>
      </c>
      <c r="K389" s="9"/>
      <c r="L389" s="2">
        <v>44460</v>
      </c>
      <c r="N389" s="9">
        <f t="shared" si="13"/>
        <v>0</v>
      </c>
      <c r="O389">
        <v>0</v>
      </c>
    </row>
    <row r="390" spans="1:15" x14ac:dyDescent="0.25">
      <c r="A390" s="1">
        <v>1</v>
      </c>
      <c r="B390" s="9">
        <v>0</v>
      </c>
      <c r="C390" s="9">
        <v>1</v>
      </c>
      <c r="D390" s="3">
        <v>1</v>
      </c>
      <c r="E390" s="9">
        <v>1</v>
      </c>
      <c r="F390" s="9">
        <f t="shared" si="12"/>
        <v>1</v>
      </c>
      <c r="G390">
        <v>0</v>
      </c>
      <c r="H390" s="9">
        <v>1145.7192004000001</v>
      </c>
      <c r="I390" s="9">
        <v>470</v>
      </c>
      <c r="J390" s="9">
        <v>79</v>
      </c>
      <c r="K390" s="9">
        <v>2</v>
      </c>
      <c r="L390" s="2">
        <v>44460</v>
      </c>
      <c r="N390" s="9">
        <f t="shared" si="13"/>
        <v>0</v>
      </c>
      <c r="O390">
        <v>0</v>
      </c>
    </row>
    <row r="391" spans="1:15" x14ac:dyDescent="0.25">
      <c r="A391" s="1">
        <v>1</v>
      </c>
      <c r="B391" s="9">
        <v>0</v>
      </c>
      <c r="C391" s="9">
        <v>0</v>
      </c>
      <c r="D391" s="3">
        <v>1</v>
      </c>
      <c r="E391" s="9">
        <v>1</v>
      </c>
      <c r="F391" s="9">
        <f t="shared" si="12"/>
        <v>1</v>
      </c>
      <c r="G391">
        <v>0</v>
      </c>
      <c r="H391" s="9">
        <v>270.41795459999997</v>
      </c>
      <c r="I391" s="9">
        <v>44539</v>
      </c>
      <c r="J391" s="9">
        <v>85</v>
      </c>
      <c r="K391" s="9">
        <v>2</v>
      </c>
      <c r="L391" s="2">
        <v>44454</v>
      </c>
      <c r="N391" s="9">
        <f t="shared" si="13"/>
        <v>0</v>
      </c>
      <c r="O391">
        <v>0</v>
      </c>
    </row>
    <row r="392" spans="1:15" x14ac:dyDescent="0.25">
      <c r="A392" s="1">
        <v>1</v>
      </c>
      <c r="B392" s="9">
        <v>0</v>
      </c>
      <c r="C392" s="9">
        <v>0</v>
      </c>
      <c r="D392" s="3">
        <v>1</v>
      </c>
      <c r="E392" s="9">
        <v>2</v>
      </c>
      <c r="F392" s="9">
        <f t="shared" si="12"/>
        <v>0</v>
      </c>
      <c r="G392">
        <v>0</v>
      </c>
      <c r="H392" s="9">
        <v>306.79130359999999</v>
      </c>
      <c r="I392" s="9">
        <v>44539</v>
      </c>
      <c r="J392" s="9">
        <v>238</v>
      </c>
      <c r="K392" s="9">
        <v>2</v>
      </c>
      <c r="L392" s="2">
        <v>44301</v>
      </c>
      <c r="N392" s="9">
        <f t="shared" si="13"/>
        <v>0</v>
      </c>
      <c r="O392">
        <v>0</v>
      </c>
    </row>
    <row r="393" spans="1:15" x14ac:dyDescent="0.25">
      <c r="A393" s="1">
        <v>1</v>
      </c>
      <c r="B393" s="9">
        <v>0</v>
      </c>
      <c r="C393" s="9">
        <v>0</v>
      </c>
      <c r="D393" s="3">
        <v>1</v>
      </c>
      <c r="E393" s="9">
        <v>2</v>
      </c>
      <c r="F393" s="9">
        <f t="shared" si="12"/>
        <v>0</v>
      </c>
      <c r="G393">
        <v>0</v>
      </c>
      <c r="H393" s="9">
        <v>343.84812570000003</v>
      </c>
      <c r="I393" s="9">
        <v>44539</v>
      </c>
      <c r="J393" s="9">
        <v>235</v>
      </c>
      <c r="K393" s="9">
        <v>2</v>
      </c>
      <c r="L393" s="2">
        <v>44304</v>
      </c>
      <c r="N393" s="9">
        <f t="shared" si="13"/>
        <v>0</v>
      </c>
      <c r="O393">
        <v>0</v>
      </c>
    </row>
    <row r="394" spans="1:15" x14ac:dyDescent="0.25">
      <c r="A394" s="1">
        <v>1</v>
      </c>
      <c r="B394" s="9">
        <v>0</v>
      </c>
      <c r="C394" s="9">
        <v>0</v>
      </c>
      <c r="D394" s="3">
        <v>2</v>
      </c>
      <c r="E394" s="9">
        <v>3</v>
      </c>
      <c r="F394" s="9">
        <f t="shared" si="12"/>
        <v>0</v>
      </c>
      <c r="G394">
        <v>0</v>
      </c>
      <c r="H394" s="9">
        <v>32946.436752200003</v>
      </c>
      <c r="I394" s="9">
        <v>0</v>
      </c>
      <c r="J394" s="9">
        <v>-44525</v>
      </c>
      <c r="K394" s="9">
        <v>2</v>
      </c>
      <c r="L394" s="2">
        <v>44525</v>
      </c>
      <c r="N394" s="9">
        <f t="shared" si="13"/>
        <v>0</v>
      </c>
      <c r="O394">
        <v>0</v>
      </c>
    </row>
    <row r="395" spans="1:15" x14ac:dyDescent="0.25">
      <c r="A395" s="1">
        <v>2</v>
      </c>
      <c r="B395" s="9">
        <v>0</v>
      </c>
      <c r="C395" s="9">
        <v>0</v>
      </c>
      <c r="D395" s="3">
        <v>1</v>
      </c>
      <c r="E395" s="9">
        <v>2</v>
      </c>
      <c r="F395" s="9">
        <f t="shared" si="12"/>
        <v>0</v>
      </c>
      <c r="G395">
        <v>0</v>
      </c>
      <c r="H395" s="9">
        <v>8924.4516268000007</v>
      </c>
      <c r="I395" s="9">
        <v>44539</v>
      </c>
      <c r="J395" s="9">
        <v>212</v>
      </c>
      <c r="K395" s="9">
        <v>2</v>
      </c>
      <c r="L395" s="2">
        <v>44327</v>
      </c>
      <c r="N395" s="9">
        <f t="shared" si="13"/>
        <v>0</v>
      </c>
      <c r="O395">
        <v>0</v>
      </c>
    </row>
    <row r="396" spans="1:15" x14ac:dyDescent="0.25">
      <c r="A396" s="1">
        <v>1</v>
      </c>
      <c r="B396" s="9">
        <v>0</v>
      </c>
      <c r="C396" s="9">
        <v>0</v>
      </c>
      <c r="D396" s="3">
        <v>0</v>
      </c>
      <c r="E396" s="9">
        <v>3</v>
      </c>
      <c r="F396" s="9">
        <f t="shared" si="12"/>
        <v>0</v>
      </c>
      <c r="G396">
        <v>0</v>
      </c>
      <c r="H396" s="9">
        <v>11671.9708613</v>
      </c>
      <c r="I396" s="9">
        <v>44539</v>
      </c>
      <c r="J396" s="9">
        <v>44539</v>
      </c>
      <c r="K396" s="9">
        <v>2</v>
      </c>
      <c r="N396" s="9">
        <f t="shared" si="13"/>
        <v>0</v>
      </c>
      <c r="O396">
        <v>0</v>
      </c>
    </row>
    <row r="397" spans="1:15" x14ac:dyDescent="0.25">
      <c r="A397" s="1">
        <v>1</v>
      </c>
      <c r="B397" s="9">
        <v>1</v>
      </c>
      <c r="C397" s="9">
        <v>0</v>
      </c>
      <c r="D397" s="3">
        <v>0</v>
      </c>
      <c r="E397" s="9">
        <v>3</v>
      </c>
      <c r="F397" s="9">
        <f t="shared" si="12"/>
        <v>0</v>
      </c>
      <c r="G397">
        <v>0</v>
      </c>
      <c r="H397" s="9">
        <v>136.71372629999999</v>
      </c>
      <c r="I397" s="9">
        <v>44539</v>
      </c>
      <c r="J397" s="9">
        <v>44539</v>
      </c>
      <c r="K397" s="9">
        <v>2</v>
      </c>
      <c r="N397" s="9">
        <f t="shared" si="13"/>
        <v>0</v>
      </c>
      <c r="O397">
        <v>0</v>
      </c>
    </row>
    <row r="398" spans="1:15" x14ac:dyDescent="0.25">
      <c r="A398" s="1">
        <v>1</v>
      </c>
      <c r="B398" s="9">
        <v>1</v>
      </c>
      <c r="C398" s="9">
        <v>0</v>
      </c>
      <c r="D398" s="3">
        <v>1</v>
      </c>
      <c r="E398" s="9">
        <v>2</v>
      </c>
      <c r="F398" s="9">
        <f t="shared" si="12"/>
        <v>0</v>
      </c>
      <c r="G398">
        <v>0</v>
      </c>
      <c r="H398" s="9">
        <v>1530.6536871000001</v>
      </c>
      <c r="I398" s="9">
        <v>44539</v>
      </c>
      <c r="J398" s="9">
        <v>287</v>
      </c>
      <c r="K398" s="9">
        <v>2</v>
      </c>
      <c r="L398" s="2">
        <v>44252</v>
      </c>
      <c r="N398" s="9">
        <f t="shared" si="13"/>
        <v>0</v>
      </c>
      <c r="O398">
        <v>0</v>
      </c>
    </row>
    <row r="399" spans="1:15" x14ac:dyDescent="0.25">
      <c r="A399" s="1">
        <v>1</v>
      </c>
      <c r="B399" s="9">
        <v>1</v>
      </c>
      <c r="C399" s="9">
        <v>0</v>
      </c>
      <c r="D399" s="3">
        <v>0</v>
      </c>
      <c r="E399" s="9">
        <v>3</v>
      </c>
      <c r="F399" s="9">
        <f t="shared" si="12"/>
        <v>0</v>
      </c>
      <c r="G399">
        <v>0</v>
      </c>
      <c r="H399" s="9">
        <v>37.611288700000003</v>
      </c>
      <c r="I399" s="9">
        <v>44539</v>
      </c>
      <c r="J399" s="9">
        <v>44539</v>
      </c>
      <c r="K399" s="9">
        <v>2</v>
      </c>
      <c r="N399" s="9">
        <f t="shared" si="13"/>
        <v>0</v>
      </c>
      <c r="O399">
        <v>0</v>
      </c>
    </row>
    <row r="400" spans="1:15" x14ac:dyDescent="0.25">
      <c r="A400" s="1">
        <v>1</v>
      </c>
      <c r="B400" s="9">
        <v>0</v>
      </c>
      <c r="C400" s="9">
        <v>0</v>
      </c>
      <c r="D400" s="3">
        <v>2</v>
      </c>
      <c r="E400" s="9">
        <v>1</v>
      </c>
      <c r="F400" s="9">
        <f t="shared" si="12"/>
        <v>1</v>
      </c>
      <c r="G400">
        <v>1</v>
      </c>
      <c r="H400" s="9">
        <v>2535.0812039000002</v>
      </c>
      <c r="I400" s="9">
        <v>44539</v>
      </c>
      <c r="J400" s="9">
        <v>20</v>
      </c>
      <c r="K400" s="9">
        <v>2</v>
      </c>
      <c r="L400" s="2">
        <v>44440</v>
      </c>
      <c r="M400" s="2">
        <v>44519</v>
      </c>
      <c r="N400" s="9">
        <f t="shared" si="13"/>
        <v>1</v>
      </c>
      <c r="O400">
        <v>1</v>
      </c>
    </row>
    <row r="401" spans="1:15" x14ac:dyDescent="0.25">
      <c r="A401" s="1">
        <v>1</v>
      </c>
      <c r="B401" s="9">
        <v>0</v>
      </c>
      <c r="C401" s="9">
        <v>0</v>
      </c>
      <c r="D401" s="3">
        <v>1</v>
      </c>
      <c r="E401" s="9">
        <v>1</v>
      </c>
      <c r="F401" s="9">
        <f t="shared" si="12"/>
        <v>1</v>
      </c>
      <c r="G401">
        <v>0</v>
      </c>
      <c r="H401" s="9">
        <v>3490.1929408999999</v>
      </c>
      <c r="I401" s="9">
        <v>44539</v>
      </c>
      <c r="J401" s="9">
        <v>24</v>
      </c>
      <c r="K401" s="9">
        <v>2</v>
      </c>
      <c r="L401" s="2">
        <v>44515</v>
      </c>
      <c r="N401" s="9">
        <f t="shared" si="13"/>
        <v>0</v>
      </c>
      <c r="O401">
        <v>0</v>
      </c>
    </row>
    <row r="402" spans="1:15" x14ac:dyDescent="0.25">
      <c r="A402" s="1">
        <v>1</v>
      </c>
      <c r="B402" s="9">
        <v>1</v>
      </c>
      <c r="C402" s="9">
        <v>0</v>
      </c>
      <c r="D402" s="3">
        <v>1</v>
      </c>
      <c r="E402" s="9">
        <v>2</v>
      </c>
      <c r="F402" s="9">
        <f t="shared" si="12"/>
        <v>0</v>
      </c>
      <c r="G402">
        <v>0</v>
      </c>
      <c r="H402" s="9">
        <v>759.42208359999995</v>
      </c>
      <c r="I402" s="9">
        <v>44539</v>
      </c>
      <c r="J402" s="9">
        <v>234</v>
      </c>
      <c r="K402" s="9">
        <v>2</v>
      </c>
      <c r="L402" s="2">
        <v>44305</v>
      </c>
      <c r="N402" s="9">
        <f t="shared" si="13"/>
        <v>0</v>
      </c>
      <c r="O402">
        <v>0</v>
      </c>
    </row>
    <row r="403" spans="1:15" x14ac:dyDescent="0.25">
      <c r="A403" s="1">
        <v>1</v>
      </c>
      <c r="B403" s="9">
        <v>0</v>
      </c>
      <c r="C403" s="9">
        <v>0</v>
      </c>
      <c r="D403" s="3">
        <v>2</v>
      </c>
      <c r="E403" s="9">
        <v>1</v>
      </c>
      <c r="F403" s="9">
        <f t="shared" si="12"/>
        <v>1</v>
      </c>
      <c r="G403">
        <v>0</v>
      </c>
      <c r="H403" s="9">
        <v>10202.8267873</v>
      </c>
      <c r="I403" s="9">
        <v>44539</v>
      </c>
      <c r="J403" s="9">
        <v>29</v>
      </c>
      <c r="K403" s="9">
        <v>2</v>
      </c>
      <c r="L403" s="2">
        <v>44510</v>
      </c>
      <c r="N403" s="9">
        <f t="shared" si="13"/>
        <v>0</v>
      </c>
      <c r="O403">
        <v>0</v>
      </c>
    </row>
    <row r="404" spans="1:15" x14ac:dyDescent="0.25">
      <c r="A404" s="1">
        <v>1</v>
      </c>
      <c r="B404" s="9">
        <v>0</v>
      </c>
      <c r="C404" s="9">
        <v>0</v>
      </c>
      <c r="D404" s="3">
        <v>2</v>
      </c>
      <c r="E404" s="9">
        <v>1</v>
      </c>
      <c r="F404" s="9">
        <f t="shared" si="12"/>
        <v>1</v>
      </c>
      <c r="G404">
        <v>1</v>
      </c>
      <c r="H404" s="9">
        <v>8128.0462386999998</v>
      </c>
      <c r="I404" s="9">
        <v>44539</v>
      </c>
      <c r="J404" s="9">
        <v>18</v>
      </c>
      <c r="K404" s="9">
        <v>2</v>
      </c>
      <c r="L404" s="2">
        <v>44454</v>
      </c>
      <c r="M404" s="2">
        <v>44521</v>
      </c>
      <c r="N404" s="9">
        <f t="shared" si="13"/>
        <v>1</v>
      </c>
      <c r="O404">
        <v>1</v>
      </c>
    </row>
    <row r="405" spans="1:15" x14ac:dyDescent="0.25">
      <c r="A405" s="1">
        <v>1</v>
      </c>
      <c r="B405" s="9">
        <v>0</v>
      </c>
      <c r="C405" s="9">
        <v>1</v>
      </c>
      <c r="D405" s="3">
        <v>1</v>
      </c>
      <c r="E405" s="9">
        <v>3</v>
      </c>
      <c r="F405" s="9">
        <f t="shared" si="12"/>
        <v>0</v>
      </c>
      <c r="G405">
        <v>0</v>
      </c>
      <c r="I405" s="9">
        <v>-44032</v>
      </c>
      <c r="J405" s="9">
        <v>-44530</v>
      </c>
      <c r="K405" s="9"/>
      <c r="L405" s="2">
        <v>44530</v>
      </c>
      <c r="N405" s="9">
        <f t="shared" si="13"/>
        <v>0</v>
      </c>
      <c r="O405">
        <v>0</v>
      </c>
    </row>
    <row r="406" spans="1:15" x14ac:dyDescent="0.25">
      <c r="A406" s="1">
        <v>1</v>
      </c>
      <c r="B406" s="9">
        <v>0</v>
      </c>
      <c r="C406" s="9">
        <v>0</v>
      </c>
      <c r="D406" s="3">
        <v>1</v>
      </c>
      <c r="E406" s="9">
        <v>2</v>
      </c>
      <c r="F406" s="9">
        <f t="shared" si="12"/>
        <v>0</v>
      </c>
      <c r="G406">
        <v>0</v>
      </c>
      <c r="H406" s="9">
        <v>2263.7216493999999</v>
      </c>
      <c r="I406" s="9">
        <v>44539</v>
      </c>
      <c r="J406" s="9">
        <v>212</v>
      </c>
      <c r="K406" s="9">
        <v>2</v>
      </c>
      <c r="L406" s="2">
        <v>44327</v>
      </c>
      <c r="N406" s="9">
        <f t="shared" si="13"/>
        <v>0</v>
      </c>
      <c r="O406">
        <v>0</v>
      </c>
    </row>
    <row r="407" spans="1:15" x14ac:dyDescent="0.25">
      <c r="A407" s="1">
        <v>1</v>
      </c>
      <c r="B407" s="9">
        <v>0</v>
      </c>
      <c r="C407" s="9">
        <v>0</v>
      </c>
      <c r="D407" s="3">
        <v>1</v>
      </c>
      <c r="E407" s="9">
        <v>2</v>
      </c>
      <c r="F407" s="9">
        <f t="shared" si="12"/>
        <v>0</v>
      </c>
      <c r="G407">
        <v>0</v>
      </c>
      <c r="H407" s="9">
        <v>289.66997889999999</v>
      </c>
      <c r="I407" s="9">
        <v>44539</v>
      </c>
      <c r="J407" s="9">
        <v>295</v>
      </c>
      <c r="K407" s="9">
        <v>2</v>
      </c>
      <c r="L407" s="2">
        <v>44244</v>
      </c>
      <c r="N407" s="9">
        <f t="shared" si="13"/>
        <v>0</v>
      </c>
      <c r="O407">
        <v>0</v>
      </c>
    </row>
    <row r="408" spans="1:15" x14ac:dyDescent="0.25">
      <c r="A408" s="1">
        <v>2</v>
      </c>
      <c r="B408" s="9">
        <v>0</v>
      </c>
      <c r="C408" s="9">
        <v>0</v>
      </c>
      <c r="D408" s="3">
        <v>1</v>
      </c>
      <c r="E408" s="9">
        <v>2</v>
      </c>
      <c r="F408" s="9">
        <f t="shared" si="12"/>
        <v>0</v>
      </c>
      <c r="G408">
        <v>0</v>
      </c>
      <c r="H408" s="9">
        <v>49.286062700000002</v>
      </c>
      <c r="I408" s="9">
        <v>44539</v>
      </c>
      <c r="J408" s="9">
        <v>268</v>
      </c>
      <c r="K408" s="9">
        <v>2</v>
      </c>
      <c r="L408" s="2">
        <v>44271</v>
      </c>
      <c r="N408" s="9">
        <f t="shared" si="13"/>
        <v>0</v>
      </c>
      <c r="O408">
        <v>0</v>
      </c>
    </row>
    <row r="409" spans="1:15" x14ac:dyDescent="0.25">
      <c r="A409" s="1">
        <v>1</v>
      </c>
      <c r="B409" s="9">
        <v>0</v>
      </c>
      <c r="C409" s="9">
        <v>0</v>
      </c>
      <c r="D409" s="3">
        <v>1</v>
      </c>
      <c r="E409" s="9">
        <v>2</v>
      </c>
      <c r="F409" s="9">
        <f t="shared" si="12"/>
        <v>0</v>
      </c>
      <c r="G409">
        <v>0</v>
      </c>
      <c r="H409" s="9">
        <v>1660.3863088000001</v>
      </c>
      <c r="I409" s="9">
        <v>44540</v>
      </c>
      <c r="J409" s="9">
        <v>269</v>
      </c>
      <c r="K409" s="9">
        <v>2</v>
      </c>
      <c r="L409" s="2">
        <v>44271</v>
      </c>
      <c r="N409" s="9">
        <f t="shared" si="13"/>
        <v>0</v>
      </c>
      <c r="O409">
        <v>0</v>
      </c>
    </row>
    <row r="410" spans="1:15" x14ac:dyDescent="0.25">
      <c r="A410" s="1">
        <v>1</v>
      </c>
      <c r="B410" s="9">
        <v>0</v>
      </c>
      <c r="C410" s="9">
        <v>0</v>
      </c>
      <c r="D410" s="3">
        <v>1</v>
      </c>
      <c r="E410" s="9">
        <v>1</v>
      </c>
      <c r="F410" s="9">
        <f t="shared" si="12"/>
        <v>1</v>
      </c>
      <c r="G410">
        <v>0</v>
      </c>
      <c r="H410" s="9">
        <v>1655.8498055</v>
      </c>
      <c r="I410" s="9">
        <v>44540</v>
      </c>
      <c r="J410" s="9">
        <v>178</v>
      </c>
      <c r="K410" s="9">
        <v>2</v>
      </c>
      <c r="L410" s="2">
        <v>44362</v>
      </c>
      <c r="N410" s="9">
        <f t="shared" si="13"/>
        <v>0</v>
      </c>
      <c r="O410">
        <v>0</v>
      </c>
    </row>
    <row r="411" spans="1:15" x14ac:dyDescent="0.25">
      <c r="A411" s="1">
        <v>1</v>
      </c>
      <c r="B411" s="9">
        <v>0</v>
      </c>
      <c r="C411" s="9">
        <v>1</v>
      </c>
      <c r="D411" s="3">
        <v>1</v>
      </c>
      <c r="E411" s="9">
        <v>3</v>
      </c>
      <c r="F411" s="9">
        <f t="shared" si="12"/>
        <v>0</v>
      </c>
      <c r="G411">
        <v>0</v>
      </c>
      <c r="I411" s="9">
        <v>-44212</v>
      </c>
      <c r="J411" s="9">
        <v>-44314</v>
      </c>
      <c r="K411" s="9"/>
      <c r="L411" s="2">
        <v>44314</v>
      </c>
      <c r="N411" s="9">
        <f t="shared" si="13"/>
        <v>0</v>
      </c>
      <c r="O411">
        <v>0</v>
      </c>
    </row>
    <row r="412" spans="1:15" x14ac:dyDescent="0.25">
      <c r="A412" s="1">
        <v>1</v>
      </c>
      <c r="B412" s="9">
        <v>0</v>
      </c>
      <c r="C412" s="9">
        <v>0</v>
      </c>
      <c r="D412" s="3">
        <v>0</v>
      </c>
      <c r="E412" s="9">
        <v>3</v>
      </c>
      <c r="F412" s="9">
        <f t="shared" si="12"/>
        <v>0</v>
      </c>
      <c r="G412">
        <v>0</v>
      </c>
      <c r="H412" s="9">
        <v>691.77957979999996</v>
      </c>
      <c r="I412" s="9">
        <v>44540</v>
      </c>
      <c r="J412" s="9">
        <v>44540</v>
      </c>
      <c r="K412" s="9">
        <v>2</v>
      </c>
      <c r="N412" s="9">
        <f t="shared" si="13"/>
        <v>0</v>
      </c>
      <c r="O412">
        <v>0</v>
      </c>
    </row>
    <row r="413" spans="1:15" x14ac:dyDescent="0.25">
      <c r="A413" s="1">
        <v>1</v>
      </c>
      <c r="B413" s="9">
        <v>0</v>
      </c>
      <c r="C413" s="9">
        <v>0</v>
      </c>
      <c r="D413" s="3">
        <v>0</v>
      </c>
      <c r="E413" s="9">
        <v>3</v>
      </c>
      <c r="F413" s="9">
        <f t="shared" si="12"/>
        <v>0</v>
      </c>
      <c r="G413">
        <v>0</v>
      </c>
      <c r="H413" s="9">
        <v>431.86531259999998</v>
      </c>
      <c r="I413" s="9">
        <v>44540</v>
      </c>
      <c r="J413" s="9">
        <v>44540</v>
      </c>
      <c r="K413" s="9">
        <v>2</v>
      </c>
      <c r="N413" s="9">
        <f t="shared" si="13"/>
        <v>0</v>
      </c>
      <c r="O413">
        <v>0</v>
      </c>
    </row>
    <row r="414" spans="1:15" x14ac:dyDescent="0.25">
      <c r="A414" s="1">
        <v>1</v>
      </c>
      <c r="B414" s="9">
        <v>0</v>
      </c>
      <c r="C414" s="9">
        <v>1</v>
      </c>
      <c r="D414" s="3">
        <v>2</v>
      </c>
      <c r="E414" s="9">
        <v>1</v>
      </c>
      <c r="F414" s="9">
        <f t="shared" si="12"/>
        <v>1</v>
      </c>
      <c r="G414">
        <v>1</v>
      </c>
      <c r="H414" s="9">
        <v>9081.6185977999994</v>
      </c>
      <c r="I414" s="9">
        <v>192</v>
      </c>
      <c r="J414" s="9">
        <v>0</v>
      </c>
      <c r="K414" s="9">
        <v>2</v>
      </c>
      <c r="L414" s="2">
        <v>44510</v>
      </c>
      <c r="M414" s="2">
        <v>44540</v>
      </c>
      <c r="N414" s="9">
        <f t="shared" si="13"/>
        <v>1</v>
      </c>
      <c r="O414">
        <v>0</v>
      </c>
    </row>
    <row r="415" spans="1:15" x14ac:dyDescent="0.25">
      <c r="A415" s="1">
        <v>1</v>
      </c>
      <c r="B415" s="9">
        <v>0</v>
      </c>
      <c r="C415" s="9">
        <v>0</v>
      </c>
      <c r="D415" s="3">
        <v>1</v>
      </c>
      <c r="E415" s="9">
        <v>2</v>
      </c>
      <c r="F415" s="9">
        <f t="shared" si="12"/>
        <v>0</v>
      </c>
      <c r="G415">
        <v>0</v>
      </c>
      <c r="H415" s="9">
        <v>141.5242006</v>
      </c>
      <c r="I415" s="9">
        <v>44540</v>
      </c>
      <c r="J415" s="9">
        <v>267</v>
      </c>
      <c r="K415" s="9">
        <v>2</v>
      </c>
      <c r="L415" s="2">
        <v>44273</v>
      </c>
      <c r="N415" s="9">
        <f t="shared" si="13"/>
        <v>0</v>
      </c>
      <c r="O415">
        <v>0</v>
      </c>
    </row>
    <row r="416" spans="1:15" x14ac:dyDescent="0.25">
      <c r="A416" s="1">
        <v>1</v>
      </c>
      <c r="B416" s="9">
        <v>0</v>
      </c>
      <c r="C416" s="9">
        <v>1</v>
      </c>
      <c r="D416" s="3">
        <v>1</v>
      </c>
      <c r="E416" s="9">
        <v>3</v>
      </c>
      <c r="F416" s="9">
        <f t="shared" si="12"/>
        <v>0</v>
      </c>
      <c r="G416">
        <v>0</v>
      </c>
      <c r="I416" s="9">
        <v>-44188</v>
      </c>
      <c r="J416" s="9">
        <v>-44529</v>
      </c>
      <c r="K416" s="9"/>
      <c r="L416" s="2">
        <v>44529</v>
      </c>
      <c r="N416" s="9">
        <f t="shared" si="13"/>
        <v>0</v>
      </c>
      <c r="O416">
        <v>0</v>
      </c>
    </row>
    <row r="417" spans="1:15" x14ac:dyDescent="0.25">
      <c r="A417" s="1">
        <v>1</v>
      </c>
      <c r="B417" s="9">
        <v>1</v>
      </c>
      <c r="C417" s="9">
        <v>0</v>
      </c>
      <c r="D417" s="3">
        <v>1</v>
      </c>
      <c r="E417" s="9">
        <v>2</v>
      </c>
      <c r="F417" s="9">
        <f t="shared" si="12"/>
        <v>0</v>
      </c>
      <c r="G417">
        <v>0</v>
      </c>
      <c r="H417" s="9">
        <v>128.20430899999999</v>
      </c>
      <c r="I417" s="9">
        <v>44540</v>
      </c>
      <c r="J417" s="9">
        <v>261</v>
      </c>
      <c r="K417" s="9">
        <v>2</v>
      </c>
      <c r="L417" s="2">
        <v>44279</v>
      </c>
      <c r="N417" s="9">
        <f t="shared" si="13"/>
        <v>0</v>
      </c>
      <c r="O417">
        <v>0</v>
      </c>
    </row>
    <row r="418" spans="1:15" x14ac:dyDescent="0.25">
      <c r="A418" s="1">
        <v>1</v>
      </c>
      <c r="B418" s="9">
        <v>0</v>
      </c>
      <c r="C418" s="9">
        <v>0</v>
      </c>
      <c r="D418" s="3">
        <v>1</v>
      </c>
      <c r="E418" s="9">
        <v>2</v>
      </c>
      <c r="F418" s="9">
        <f t="shared" si="12"/>
        <v>0</v>
      </c>
      <c r="G418">
        <v>0</v>
      </c>
      <c r="H418" s="9">
        <v>1626.7327362000001</v>
      </c>
      <c r="I418" s="9">
        <v>44540</v>
      </c>
      <c r="J418" s="9">
        <v>296</v>
      </c>
      <c r="K418" s="9">
        <v>2</v>
      </c>
      <c r="L418" s="2">
        <v>44244</v>
      </c>
      <c r="N418" s="9">
        <f t="shared" si="13"/>
        <v>0</v>
      </c>
      <c r="O418">
        <v>0</v>
      </c>
    </row>
    <row r="419" spans="1:15" x14ac:dyDescent="0.25">
      <c r="A419" s="1">
        <v>1</v>
      </c>
      <c r="B419" s="9">
        <v>0</v>
      </c>
      <c r="C419" s="9">
        <v>0</v>
      </c>
      <c r="D419" s="3">
        <v>1</v>
      </c>
      <c r="E419" s="9">
        <v>1</v>
      </c>
      <c r="F419" s="9">
        <f t="shared" si="12"/>
        <v>1</v>
      </c>
      <c r="G419">
        <v>0</v>
      </c>
      <c r="H419" s="9">
        <v>5262.1896540999996</v>
      </c>
      <c r="I419" s="9">
        <v>44540</v>
      </c>
      <c r="J419" s="9">
        <v>31</v>
      </c>
      <c r="K419" s="9">
        <v>2</v>
      </c>
      <c r="L419" s="2">
        <v>44509</v>
      </c>
      <c r="N419" s="9">
        <f t="shared" si="13"/>
        <v>0</v>
      </c>
      <c r="O419">
        <v>0</v>
      </c>
    </row>
    <row r="420" spans="1:15" x14ac:dyDescent="0.25">
      <c r="A420" s="1">
        <v>1</v>
      </c>
      <c r="B420" s="9">
        <v>0</v>
      </c>
      <c r="C420" s="9">
        <v>0</v>
      </c>
      <c r="D420" s="3">
        <v>2</v>
      </c>
      <c r="E420" s="9">
        <v>3</v>
      </c>
      <c r="F420" s="9">
        <f t="shared" si="12"/>
        <v>0</v>
      </c>
      <c r="G420">
        <v>0</v>
      </c>
      <c r="I420" s="9">
        <v>0</v>
      </c>
      <c r="J420" s="9">
        <v>-44531</v>
      </c>
      <c r="K420" s="9"/>
      <c r="L420" s="2">
        <v>44531</v>
      </c>
      <c r="N420" s="9">
        <f t="shared" si="13"/>
        <v>0</v>
      </c>
      <c r="O420">
        <v>0</v>
      </c>
    </row>
    <row r="421" spans="1:15" x14ac:dyDescent="0.25">
      <c r="A421" s="1">
        <v>1</v>
      </c>
      <c r="B421" s="9">
        <v>0</v>
      </c>
      <c r="C421" s="9">
        <v>0</v>
      </c>
      <c r="D421" s="3">
        <v>2</v>
      </c>
      <c r="E421" s="9">
        <v>1</v>
      </c>
      <c r="F421" s="9">
        <f t="shared" si="12"/>
        <v>1</v>
      </c>
      <c r="G421">
        <v>1</v>
      </c>
      <c r="H421" s="9">
        <v>13266.033689399999</v>
      </c>
      <c r="I421" s="9">
        <v>44540</v>
      </c>
      <c r="J421" s="9">
        <v>23</v>
      </c>
      <c r="K421" s="9">
        <v>2</v>
      </c>
      <c r="L421" s="2">
        <v>44485</v>
      </c>
      <c r="M421" s="2">
        <v>44517</v>
      </c>
      <c r="N421" s="9">
        <f t="shared" si="13"/>
        <v>1</v>
      </c>
      <c r="O421">
        <v>1</v>
      </c>
    </row>
    <row r="422" spans="1:15" x14ac:dyDescent="0.25">
      <c r="A422" s="1">
        <v>1</v>
      </c>
      <c r="B422" s="9">
        <v>1</v>
      </c>
      <c r="C422" s="9">
        <v>0</v>
      </c>
      <c r="D422" s="3">
        <v>0</v>
      </c>
      <c r="E422" s="9">
        <v>3</v>
      </c>
      <c r="F422" s="9">
        <f t="shared" si="12"/>
        <v>0</v>
      </c>
      <c r="G422">
        <v>0</v>
      </c>
      <c r="H422" s="9">
        <v>0</v>
      </c>
      <c r="I422" s="9">
        <v>44540</v>
      </c>
      <c r="J422" s="9">
        <v>44540</v>
      </c>
      <c r="K422" s="9">
        <v>2</v>
      </c>
      <c r="N422" s="9">
        <f t="shared" si="13"/>
        <v>0</v>
      </c>
      <c r="O422">
        <v>0</v>
      </c>
    </row>
    <row r="423" spans="1:15" x14ac:dyDescent="0.25">
      <c r="A423" s="1">
        <v>1</v>
      </c>
      <c r="B423" s="9">
        <v>0</v>
      </c>
      <c r="C423" s="9">
        <v>0</v>
      </c>
      <c r="D423" s="3">
        <v>1</v>
      </c>
      <c r="E423" s="9">
        <v>2</v>
      </c>
      <c r="F423" s="9">
        <f t="shared" si="12"/>
        <v>0</v>
      </c>
      <c r="G423">
        <v>0</v>
      </c>
      <c r="H423" s="9">
        <v>916.88904769999999</v>
      </c>
      <c r="I423" s="9">
        <v>44540</v>
      </c>
      <c r="J423" s="9">
        <v>294</v>
      </c>
      <c r="K423" s="9">
        <v>2</v>
      </c>
      <c r="L423" s="2">
        <v>44246</v>
      </c>
      <c r="N423" s="9">
        <f t="shared" si="13"/>
        <v>0</v>
      </c>
      <c r="O423">
        <v>0</v>
      </c>
    </row>
    <row r="424" spans="1:15" x14ac:dyDescent="0.25">
      <c r="A424" s="1">
        <v>1</v>
      </c>
      <c r="B424" s="9">
        <v>0</v>
      </c>
      <c r="C424" s="9">
        <v>0</v>
      </c>
      <c r="D424" s="3">
        <v>1</v>
      </c>
      <c r="E424" s="9">
        <v>3</v>
      </c>
      <c r="F424" s="9">
        <f t="shared" si="12"/>
        <v>0</v>
      </c>
      <c r="G424">
        <v>0</v>
      </c>
      <c r="I424" s="9">
        <v>0</v>
      </c>
      <c r="J424" s="9">
        <v>-44532</v>
      </c>
      <c r="K424" s="9"/>
      <c r="L424" s="2">
        <v>44532</v>
      </c>
      <c r="N424" s="9">
        <f t="shared" si="13"/>
        <v>0</v>
      </c>
      <c r="O424">
        <v>0</v>
      </c>
    </row>
    <row r="425" spans="1:15" x14ac:dyDescent="0.25">
      <c r="A425" s="1">
        <v>1</v>
      </c>
      <c r="B425" s="9">
        <v>0</v>
      </c>
      <c r="C425" s="9">
        <v>1</v>
      </c>
      <c r="D425" s="3">
        <v>1</v>
      </c>
      <c r="E425" s="9">
        <v>2</v>
      </c>
      <c r="F425" s="9">
        <f t="shared" si="12"/>
        <v>0</v>
      </c>
      <c r="G425">
        <v>0</v>
      </c>
      <c r="H425" s="9">
        <v>1009.7727292</v>
      </c>
      <c r="I425" s="9">
        <v>518</v>
      </c>
      <c r="J425" s="9">
        <v>290</v>
      </c>
      <c r="K425" s="9">
        <v>2</v>
      </c>
      <c r="L425" s="2">
        <v>44250</v>
      </c>
      <c r="N425" s="9">
        <f t="shared" si="13"/>
        <v>0</v>
      </c>
      <c r="O425">
        <v>0</v>
      </c>
    </row>
    <row r="426" spans="1:15" x14ac:dyDescent="0.25">
      <c r="A426" s="1">
        <v>1</v>
      </c>
      <c r="B426" s="9">
        <v>1</v>
      </c>
      <c r="C426" s="9">
        <v>0</v>
      </c>
      <c r="D426" s="3">
        <v>2</v>
      </c>
      <c r="E426" s="9">
        <v>3</v>
      </c>
      <c r="F426" s="9">
        <f t="shared" si="12"/>
        <v>0</v>
      </c>
      <c r="G426">
        <v>0</v>
      </c>
      <c r="I426" s="9">
        <v>0</v>
      </c>
      <c r="J426" s="9">
        <v>-44531</v>
      </c>
      <c r="K426" s="9"/>
      <c r="L426" s="2">
        <v>44531</v>
      </c>
      <c r="N426" s="9">
        <f t="shared" si="13"/>
        <v>0</v>
      </c>
      <c r="O426">
        <v>0</v>
      </c>
    </row>
    <row r="427" spans="1:15" x14ac:dyDescent="0.25">
      <c r="A427" s="1">
        <v>1</v>
      </c>
      <c r="B427" s="9">
        <v>1</v>
      </c>
      <c r="C427" s="9">
        <v>0</v>
      </c>
      <c r="D427" s="3">
        <v>1</v>
      </c>
      <c r="E427" s="9">
        <v>2</v>
      </c>
      <c r="F427" s="9">
        <f t="shared" si="12"/>
        <v>0</v>
      </c>
      <c r="G427">
        <v>0</v>
      </c>
      <c r="H427" s="9">
        <v>3528.9620212</v>
      </c>
      <c r="I427" s="9">
        <v>44543</v>
      </c>
      <c r="J427" s="9">
        <v>292</v>
      </c>
      <c r="K427" s="9">
        <v>2</v>
      </c>
      <c r="L427" s="2">
        <v>44251</v>
      </c>
      <c r="N427" s="9">
        <f t="shared" si="13"/>
        <v>0</v>
      </c>
      <c r="O427">
        <v>0</v>
      </c>
    </row>
    <row r="428" spans="1:15" x14ac:dyDescent="0.25">
      <c r="A428" s="1">
        <v>2</v>
      </c>
      <c r="B428" s="9">
        <v>0</v>
      </c>
      <c r="C428" s="9">
        <v>1</v>
      </c>
      <c r="D428" s="3">
        <v>2</v>
      </c>
      <c r="E428" s="9">
        <v>3</v>
      </c>
      <c r="F428" s="9">
        <f t="shared" si="12"/>
        <v>0</v>
      </c>
      <c r="G428">
        <v>1</v>
      </c>
      <c r="I428" s="9">
        <v>-43997</v>
      </c>
      <c r="J428" s="9">
        <v>-44537</v>
      </c>
      <c r="K428" s="9"/>
      <c r="L428" s="2">
        <v>44494</v>
      </c>
      <c r="M428" s="2">
        <v>44537</v>
      </c>
      <c r="N428" s="9">
        <f t="shared" si="13"/>
        <v>1</v>
      </c>
      <c r="O428">
        <v>0</v>
      </c>
    </row>
    <row r="429" spans="1:15" x14ac:dyDescent="0.25">
      <c r="A429" s="1">
        <v>1</v>
      </c>
      <c r="B429" s="9">
        <v>1</v>
      </c>
      <c r="C429" s="9">
        <v>0</v>
      </c>
      <c r="D429" s="3">
        <v>1</v>
      </c>
      <c r="E429" s="9">
        <v>2</v>
      </c>
      <c r="F429" s="9">
        <f t="shared" si="12"/>
        <v>0</v>
      </c>
      <c r="G429">
        <v>0</v>
      </c>
      <c r="H429" s="9">
        <v>1650.8628260999999</v>
      </c>
      <c r="I429" s="9">
        <v>44543</v>
      </c>
      <c r="J429" s="9">
        <v>291</v>
      </c>
      <c r="K429" s="9">
        <v>2</v>
      </c>
      <c r="L429" s="2">
        <v>44252</v>
      </c>
      <c r="N429" s="9">
        <f t="shared" si="13"/>
        <v>0</v>
      </c>
      <c r="O429">
        <v>0</v>
      </c>
    </row>
    <row r="430" spans="1:15" x14ac:dyDescent="0.25">
      <c r="A430" s="1">
        <v>1</v>
      </c>
      <c r="B430" s="9">
        <v>0</v>
      </c>
      <c r="C430" s="9">
        <v>0</v>
      </c>
      <c r="D430" s="3">
        <v>1</v>
      </c>
      <c r="E430" s="9">
        <v>2</v>
      </c>
      <c r="F430" s="9">
        <f t="shared" si="12"/>
        <v>0</v>
      </c>
      <c r="G430">
        <v>0</v>
      </c>
      <c r="H430" s="9">
        <v>0</v>
      </c>
      <c r="I430" s="9">
        <v>44543</v>
      </c>
      <c r="J430" s="9">
        <v>270</v>
      </c>
      <c r="K430" s="9">
        <v>2</v>
      </c>
      <c r="L430" s="2">
        <v>44273</v>
      </c>
      <c r="N430" s="9">
        <f t="shared" si="13"/>
        <v>0</v>
      </c>
      <c r="O430">
        <v>0</v>
      </c>
    </row>
    <row r="431" spans="1:15" x14ac:dyDescent="0.25">
      <c r="A431" s="1">
        <v>1</v>
      </c>
      <c r="B431" s="9">
        <v>0</v>
      </c>
      <c r="C431" s="9">
        <v>1</v>
      </c>
      <c r="D431" s="3">
        <v>2</v>
      </c>
      <c r="E431" s="9">
        <v>1</v>
      </c>
      <c r="F431" s="9">
        <f t="shared" si="12"/>
        <v>1</v>
      </c>
      <c r="G431">
        <v>1</v>
      </c>
      <c r="H431" s="9">
        <v>6343.4789607000002</v>
      </c>
      <c r="I431" s="9">
        <v>153</v>
      </c>
      <c r="J431" s="9">
        <v>116</v>
      </c>
      <c r="K431" s="9">
        <v>2</v>
      </c>
      <c r="L431" s="2">
        <v>44392</v>
      </c>
      <c r="M431" s="2">
        <v>44427</v>
      </c>
      <c r="N431" s="9">
        <f t="shared" si="13"/>
        <v>1</v>
      </c>
      <c r="O431">
        <v>1</v>
      </c>
    </row>
    <row r="432" spans="1:15" x14ac:dyDescent="0.25">
      <c r="A432" s="1">
        <v>1</v>
      </c>
      <c r="B432" s="9">
        <v>0</v>
      </c>
      <c r="C432" s="9">
        <v>1</v>
      </c>
      <c r="D432" s="3">
        <v>0</v>
      </c>
      <c r="E432" s="9">
        <v>3</v>
      </c>
      <c r="F432" s="9">
        <f t="shared" si="12"/>
        <v>0</v>
      </c>
      <c r="G432">
        <v>0</v>
      </c>
      <c r="H432" s="9">
        <v>1190.4498914999999</v>
      </c>
      <c r="I432" s="9">
        <v>343</v>
      </c>
      <c r="J432" s="9">
        <v>44543</v>
      </c>
      <c r="K432" s="9">
        <v>2</v>
      </c>
      <c r="N432" s="9">
        <f t="shared" si="13"/>
        <v>0</v>
      </c>
      <c r="O432">
        <v>0</v>
      </c>
    </row>
    <row r="433" spans="1:15" x14ac:dyDescent="0.25">
      <c r="A433" s="1">
        <v>1</v>
      </c>
      <c r="B433" s="9">
        <v>1</v>
      </c>
      <c r="C433" s="9">
        <v>0</v>
      </c>
      <c r="D433" s="3">
        <v>1</v>
      </c>
      <c r="E433" s="9">
        <v>2</v>
      </c>
      <c r="F433" s="9">
        <f t="shared" si="12"/>
        <v>0</v>
      </c>
      <c r="G433">
        <v>0</v>
      </c>
      <c r="H433" s="9">
        <v>3541.1041967000001</v>
      </c>
      <c r="I433" s="9">
        <v>44543</v>
      </c>
      <c r="J433" s="9">
        <v>284</v>
      </c>
      <c r="K433" s="9">
        <v>2</v>
      </c>
      <c r="L433" s="2">
        <v>44259</v>
      </c>
      <c r="N433" s="9">
        <f t="shared" si="13"/>
        <v>0</v>
      </c>
      <c r="O433">
        <v>0</v>
      </c>
    </row>
    <row r="434" spans="1:15" x14ac:dyDescent="0.25">
      <c r="A434" s="1">
        <v>2</v>
      </c>
      <c r="B434" s="9">
        <v>0</v>
      </c>
      <c r="C434" s="9">
        <v>0</v>
      </c>
      <c r="D434" s="3">
        <v>2</v>
      </c>
      <c r="E434" s="9">
        <v>1</v>
      </c>
      <c r="F434" s="9">
        <f t="shared" si="12"/>
        <v>1</v>
      </c>
      <c r="G434">
        <v>1</v>
      </c>
      <c r="H434" s="9">
        <v>0</v>
      </c>
      <c r="I434" s="9">
        <v>44543</v>
      </c>
      <c r="J434" s="9">
        <v>21</v>
      </c>
      <c r="K434" s="9">
        <v>2</v>
      </c>
      <c r="L434" s="2">
        <v>44467</v>
      </c>
      <c r="M434" s="2">
        <v>44522</v>
      </c>
      <c r="N434" s="9">
        <f t="shared" si="13"/>
        <v>1</v>
      </c>
      <c r="O434">
        <v>1</v>
      </c>
    </row>
    <row r="435" spans="1:15" x14ac:dyDescent="0.25">
      <c r="A435" s="1">
        <v>2</v>
      </c>
      <c r="B435" s="9">
        <v>0</v>
      </c>
      <c r="C435" s="9">
        <v>0</v>
      </c>
      <c r="D435" s="3">
        <v>1</v>
      </c>
      <c r="E435" s="9">
        <v>1</v>
      </c>
      <c r="F435" s="9">
        <f t="shared" si="12"/>
        <v>1</v>
      </c>
      <c r="G435">
        <v>0</v>
      </c>
      <c r="H435" s="9">
        <v>3012.0837998000002</v>
      </c>
      <c r="I435" s="9">
        <v>44543</v>
      </c>
      <c r="J435" s="9">
        <v>62</v>
      </c>
      <c r="K435" s="9">
        <v>2</v>
      </c>
      <c r="L435" s="2">
        <v>44481</v>
      </c>
      <c r="N435" s="9">
        <f t="shared" si="13"/>
        <v>0</v>
      </c>
      <c r="O435">
        <v>0</v>
      </c>
    </row>
    <row r="436" spans="1:15" x14ac:dyDescent="0.25">
      <c r="A436" s="1">
        <v>2</v>
      </c>
      <c r="B436" s="9">
        <v>0</v>
      </c>
      <c r="C436" s="9">
        <v>1</v>
      </c>
      <c r="D436" s="3">
        <v>1</v>
      </c>
      <c r="E436" s="9">
        <v>2</v>
      </c>
      <c r="F436" s="9">
        <f t="shared" si="12"/>
        <v>0</v>
      </c>
      <c r="G436">
        <v>0</v>
      </c>
      <c r="H436" s="9">
        <v>2694.4087903999998</v>
      </c>
      <c r="I436" s="9">
        <v>519</v>
      </c>
      <c r="J436" s="9">
        <v>285</v>
      </c>
      <c r="K436" s="9">
        <v>2</v>
      </c>
      <c r="L436" s="2">
        <v>44258</v>
      </c>
      <c r="N436" s="9">
        <f t="shared" si="13"/>
        <v>0</v>
      </c>
      <c r="O436">
        <v>0</v>
      </c>
    </row>
    <row r="437" spans="1:15" x14ac:dyDescent="0.25">
      <c r="A437" s="1">
        <v>1</v>
      </c>
      <c r="B437" s="9">
        <v>1</v>
      </c>
      <c r="C437" s="9">
        <v>0</v>
      </c>
      <c r="D437" s="3">
        <v>0</v>
      </c>
      <c r="E437" s="9">
        <v>3</v>
      </c>
      <c r="F437" s="9">
        <f t="shared" si="12"/>
        <v>0</v>
      </c>
      <c r="G437">
        <v>0</v>
      </c>
      <c r="H437" s="9">
        <v>0</v>
      </c>
      <c r="I437" s="9">
        <v>44543</v>
      </c>
      <c r="J437" s="9">
        <v>44543</v>
      </c>
      <c r="K437" s="9">
        <v>2</v>
      </c>
      <c r="N437" s="9">
        <f t="shared" si="13"/>
        <v>0</v>
      </c>
      <c r="O437">
        <v>0</v>
      </c>
    </row>
    <row r="438" spans="1:15" x14ac:dyDescent="0.25">
      <c r="A438" s="1">
        <v>1</v>
      </c>
      <c r="B438" s="9">
        <v>1</v>
      </c>
      <c r="C438" s="9">
        <v>0</v>
      </c>
      <c r="D438" s="3">
        <v>0</v>
      </c>
      <c r="E438" s="9">
        <v>3</v>
      </c>
      <c r="F438" s="9">
        <f t="shared" si="12"/>
        <v>0</v>
      </c>
      <c r="G438">
        <v>0</v>
      </c>
      <c r="H438" s="9">
        <v>0</v>
      </c>
      <c r="I438" s="9">
        <v>44544</v>
      </c>
      <c r="J438" s="9">
        <v>44544</v>
      </c>
      <c r="K438" s="9">
        <v>2</v>
      </c>
      <c r="N438" s="9">
        <f t="shared" si="13"/>
        <v>0</v>
      </c>
      <c r="O438">
        <v>0</v>
      </c>
    </row>
    <row r="439" spans="1:15" x14ac:dyDescent="0.25">
      <c r="A439" s="1">
        <v>1</v>
      </c>
      <c r="B439" s="9">
        <v>1</v>
      </c>
      <c r="C439" s="9">
        <v>1</v>
      </c>
      <c r="D439" s="3">
        <v>1</v>
      </c>
      <c r="E439" s="9">
        <v>1</v>
      </c>
      <c r="F439" s="9">
        <f t="shared" si="12"/>
        <v>1</v>
      </c>
      <c r="G439">
        <v>1</v>
      </c>
      <c r="H439" s="9">
        <v>5617.9560707999999</v>
      </c>
      <c r="I439" s="9">
        <v>512</v>
      </c>
      <c r="J439" s="9">
        <v>27</v>
      </c>
      <c r="K439" s="9">
        <v>2</v>
      </c>
      <c r="L439" s="2">
        <v>44252</v>
      </c>
      <c r="M439" s="2">
        <v>44517</v>
      </c>
      <c r="N439" s="9">
        <f t="shared" si="13"/>
        <v>1</v>
      </c>
      <c r="O439">
        <v>1</v>
      </c>
    </row>
    <row r="440" spans="1:15" x14ac:dyDescent="0.25">
      <c r="A440" s="1">
        <v>1</v>
      </c>
      <c r="B440" s="9">
        <v>0</v>
      </c>
      <c r="C440" s="9">
        <v>0</v>
      </c>
      <c r="D440" s="3">
        <v>1</v>
      </c>
      <c r="E440" s="9">
        <v>1</v>
      </c>
      <c r="F440" s="9">
        <f t="shared" si="12"/>
        <v>1</v>
      </c>
      <c r="G440">
        <v>0</v>
      </c>
      <c r="H440" s="9">
        <v>14567.596803099999</v>
      </c>
      <c r="I440" s="9">
        <v>44544</v>
      </c>
      <c r="J440" s="9">
        <v>60</v>
      </c>
      <c r="K440" s="9">
        <v>2</v>
      </c>
      <c r="L440" s="2">
        <v>44484</v>
      </c>
      <c r="N440" s="9">
        <f t="shared" si="13"/>
        <v>0</v>
      </c>
      <c r="O440">
        <v>0</v>
      </c>
    </row>
    <row r="441" spans="1:15" x14ac:dyDescent="0.25">
      <c r="A441" s="1">
        <v>1</v>
      </c>
      <c r="B441" s="9">
        <v>0</v>
      </c>
      <c r="C441" s="9">
        <v>0</v>
      </c>
      <c r="D441" s="3">
        <v>1</v>
      </c>
      <c r="E441" s="9">
        <v>3</v>
      </c>
      <c r="F441" s="9">
        <f t="shared" si="12"/>
        <v>0</v>
      </c>
      <c r="G441">
        <v>0</v>
      </c>
      <c r="I441" s="9">
        <v>0</v>
      </c>
      <c r="J441" s="9">
        <v>-44540</v>
      </c>
      <c r="K441" s="9"/>
      <c r="L441" s="2">
        <v>44540</v>
      </c>
      <c r="N441" s="9">
        <f t="shared" si="13"/>
        <v>0</v>
      </c>
      <c r="O441">
        <v>0</v>
      </c>
    </row>
    <row r="442" spans="1:15" x14ac:dyDescent="0.25">
      <c r="A442" s="1">
        <v>1</v>
      </c>
      <c r="B442" s="9">
        <v>1</v>
      </c>
      <c r="C442" s="9">
        <v>0</v>
      </c>
      <c r="D442" s="3">
        <v>1</v>
      </c>
      <c r="E442" s="9">
        <v>2</v>
      </c>
      <c r="F442" s="9">
        <f t="shared" si="12"/>
        <v>0</v>
      </c>
      <c r="G442">
        <v>0</v>
      </c>
      <c r="H442" s="9">
        <v>475.6030978</v>
      </c>
      <c r="I442" s="9">
        <v>44544</v>
      </c>
      <c r="J442" s="9">
        <v>243</v>
      </c>
      <c r="K442" s="9">
        <v>2</v>
      </c>
      <c r="L442" s="2">
        <v>44301</v>
      </c>
      <c r="N442" s="9">
        <f t="shared" si="13"/>
        <v>0</v>
      </c>
      <c r="O442">
        <v>0</v>
      </c>
    </row>
    <row r="443" spans="1:15" x14ac:dyDescent="0.25">
      <c r="A443" s="1">
        <v>1</v>
      </c>
      <c r="B443" s="9">
        <v>1</v>
      </c>
      <c r="C443" s="9">
        <v>0</v>
      </c>
      <c r="D443" s="3">
        <v>1</v>
      </c>
      <c r="E443" s="9">
        <v>2</v>
      </c>
      <c r="F443" s="9">
        <f t="shared" si="12"/>
        <v>0</v>
      </c>
      <c r="G443">
        <v>0</v>
      </c>
      <c r="H443" s="9">
        <v>1475.7116917999999</v>
      </c>
      <c r="I443" s="9">
        <v>44544</v>
      </c>
      <c r="J443" s="9">
        <v>243</v>
      </c>
      <c r="K443" s="9">
        <v>2</v>
      </c>
      <c r="L443" s="2">
        <v>44301</v>
      </c>
      <c r="N443" s="9">
        <f t="shared" si="13"/>
        <v>0</v>
      </c>
      <c r="O443">
        <v>0</v>
      </c>
    </row>
    <row r="444" spans="1:15" x14ac:dyDescent="0.25">
      <c r="A444" s="1">
        <v>2</v>
      </c>
      <c r="B444" s="9">
        <v>0</v>
      </c>
      <c r="C444" s="9">
        <v>1</v>
      </c>
      <c r="D444" s="3">
        <v>1</v>
      </c>
      <c r="E444" s="9">
        <v>2</v>
      </c>
      <c r="F444" s="9">
        <f t="shared" si="12"/>
        <v>0</v>
      </c>
      <c r="G444">
        <v>1</v>
      </c>
      <c r="H444" s="9">
        <v>2249.6223177000002</v>
      </c>
      <c r="I444" s="9">
        <v>180</v>
      </c>
      <c r="J444" s="9">
        <v>0</v>
      </c>
      <c r="K444" s="9">
        <v>2</v>
      </c>
      <c r="L444" s="2">
        <v>44244</v>
      </c>
      <c r="M444" s="2">
        <v>44544</v>
      </c>
      <c r="N444" s="9">
        <f t="shared" si="13"/>
        <v>1</v>
      </c>
      <c r="O444">
        <v>0</v>
      </c>
    </row>
    <row r="445" spans="1:15" x14ac:dyDescent="0.25">
      <c r="A445" s="1">
        <v>1</v>
      </c>
      <c r="B445" s="9">
        <v>1</v>
      </c>
      <c r="C445" s="9">
        <v>0</v>
      </c>
      <c r="D445" s="3">
        <v>2</v>
      </c>
      <c r="E445" s="9">
        <v>3</v>
      </c>
      <c r="F445" s="9">
        <f t="shared" si="12"/>
        <v>0</v>
      </c>
      <c r="G445">
        <v>1</v>
      </c>
      <c r="I445" s="9">
        <v>0</v>
      </c>
      <c r="J445" s="9">
        <v>-44413</v>
      </c>
      <c r="K445" s="9"/>
      <c r="L445" s="2">
        <v>44371</v>
      </c>
      <c r="M445" s="2">
        <v>44413</v>
      </c>
      <c r="N445" s="9">
        <f t="shared" si="13"/>
        <v>1</v>
      </c>
      <c r="O445">
        <v>0</v>
      </c>
    </row>
    <row r="446" spans="1:15" x14ac:dyDescent="0.25">
      <c r="A446" s="1">
        <v>1</v>
      </c>
      <c r="B446" s="9">
        <v>1</v>
      </c>
      <c r="C446" s="9">
        <v>0</v>
      </c>
      <c r="D446" s="3">
        <v>1</v>
      </c>
      <c r="E446" s="9">
        <v>1</v>
      </c>
      <c r="F446" s="9">
        <f t="shared" si="12"/>
        <v>1</v>
      </c>
      <c r="G446">
        <v>0</v>
      </c>
      <c r="H446" s="9">
        <v>176.80214040000001</v>
      </c>
      <c r="I446" s="9">
        <v>44545</v>
      </c>
      <c r="J446" s="9">
        <v>69</v>
      </c>
      <c r="K446" s="9">
        <v>2</v>
      </c>
      <c r="L446" s="2">
        <v>44476</v>
      </c>
      <c r="N446" s="9">
        <f t="shared" si="13"/>
        <v>0</v>
      </c>
      <c r="O446">
        <v>0</v>
      </c>
    </row>
    <row r="447" spans="1:15" x14ac:dyDescent="0.25">
      <c r="A447" s="1">
        <v>1</v>
      </c>
      <c r="B447" s="9">
        <v>1</v>
      </c>
      <c r="C447" s="9">
        <v>0</v>
      </c>
      <c r="D447" s="3">
        <v>1</v>
      </c>
      <c r="E447" s="9">
        <v>3</v>
      </c>
      <c r="F447" s="9">
        <f t="shared" si="12"/>
        <v>0</v>
      </c>
      <c r="G447">
        <v>1</v>
      </c>
      <c r="I447" s="9">
        <v>0</v>
      </c>
      <c r="J447" s="9">
        <v>-44537</v>
      </c>
      <c r="K447" s="9"/>
      <c r="L447" s="2">
        <v>44249</v>
      </c>
      <c r="M447" s="2">
        <v>44537</v>
      </c>
      <c r="N447" s="9">
        <f t="shared" si="13"/>
        <v>1</v>
      </c>
      <c r="O447">
        <v>0</v>
      </c>
    </row>
    <row r="448" spans="1:15" x14ac:dyDescent="0.25">
      <c r="A448" s="1">
        <v>1</v>
      </c>
      <c r="B448" s="9">
        <v>1</v>
      </c>
      <c r="C448" s="9">
        <v>0</v>
      </c>
      <c r="D448" s="3">
        <v>1</v>
      </c>
      <c r="E448" s="9">
        <v>2</v>
      </c>
      <c r="F448" s="9">
        <f t="shared" si="12"/>
        <v>0</v>
      </c>
      <c r="G448">
        <v>0</v>
      </c>
      <c r="H448" s="9">
        <v>325.10193759999999</v>
      </c>
      <c r="I448" s="9">
        <v>44547</v>
      </c>
      <c r="J448" s="9">
        <v>197</v>
      </c>
      <c r="K448" s="9">
        <v>2</v>
      </c>
      <c r="L448" s="2">
        <v>44350</v>
      </c>
      <c r="N448" s="9">
        <f t="shared" si="13"/>
        <v>0</v>
      </c>
      <c r="O448">
        <v>0</v>
      </c>
    </row>
    <row r="449" spans="1:15" x14ac:dyDescent="0.25">
      <c r="A449" s="1">
        <v>1</v>
      </c>
      <c r="B449" s="9">
        <v>0</v>
      </c>
      <c r="C449" s="9">
        <v>0</v>
      </c>
      <c r="D449" s="3">
        <v>1</v>
      </c>
      <c r="E449" s="9">
        <v>1</v>
      </c>
      <c r="F449" s="9">
        <f t="shared" si="12"/>
        <v>1</v>
      </c>
      <c r="G449">
        <v>0</v>
      </c>
      <c r="H449" s="9">
        <v>5126.3533359000003</v>
      </c>
      <c r="I449" s="9">
        <v>44547</v>
      </c>
      <c r="J449" s="9">
        <v>133</v>
      </c>
      <c r="K449" s="9">
        <v>2</v>
      </c>
      <c r="L449" s="2">
        <v>44414</v>
      </c>
      <c r="N449" s="9">
        <f t="shared" si="13"/>
        <v>0</v>
      </c>
      <c r="O449">
        <v>0</v>
      </c>
    </row>
    <row r="450" spans="1:15" x14ac:dyDescent="0.25">
      <c r="A450" s="1">
        <v>1</v>
      </c>
      <c r="B450" s="9">
        <v>0</v>
      </c>
      <c r="C450" s="9">
        <v>0</v>
      </c>
      <c r="D450" s="3">
        <v>1</v>
      </c>
      <c r="E450" s="9">
        <v>2</v>
      </c>
      <c r="F450" s="9">
        <f t="shared" si="12"/>
        <v>0</v>
      </c>
      <c r="G450">
        <v>0</v>
      </c>
      <c r="H450" s="9">
        <v>154.4455849</v>
      </c>
      <c r="I450" s="9">
        <v>44547</v>
      </c>
      <c r="J450" s="9">
        <v>301</v>
      </c>
      <c r="K450" s="9">
        <v>2</v>
      </c>
      <c r="L450" s="2">
        <v>44246</v>
      </c>
      <c r="N450" s="9">
        <f t="shared" si="13"/>
        <v>0</v>
      </c>
      <c r="O450">
        <v>0</v>
      </c>
    </row>
    <row r="451" spans="1:15" x14ac:dyDescent="0.25">
      <c r="A451" s="1">
        <v>1</v>
      </c>
      <c r="B451" s="9">
        <v>0</v>
      </c>
      <c r="C451" s="9">
        <v>0</v>
      </c>
      <c r="D451" s="3">
        <v>0</v>
      </c>
      <c r="E451" s="9">
        <v>3</v>
      </c>
      <c r="F451" s="9">
        <f t="shared" ref="F451:F514" si="14">IF(E451=1,1,0)</f>
        <v>0</v>
      </c>
      <c r="G451">
        <v>0</v>
      </c>
      <c r="H451" s="9">
        <v>0</v>
      </c>
      <c r="I451" s="9">
        <v>44547</v>
      </c>
      <c r="J451" s="9">
        <v>44547</v>
      </c>
      <c r="K451" s="9">
        <v>2</v>
      </c>
      <c r="N451" s="9">
        <f t="shared" ref="N451:N514" si="15">IF(M451&lt;2,0,1)</f>
        <v>0</v>
      </c>
      <c r="O451">
        <v>0</v>
      </c>
    </row>
    <row r="452" spans="1:15" x14ac:dyDescent="0.25">
      <c r="A452" s="1">
        <v>1</v>
      </c>
      <c r="B452" s="9">
        <v>0</v>
      </c>
      <c r="C452" s="9">
        <v>0</v>
      </c>
      <c r="D452" s="3">
        <v>1</v>
      </c>
      <c r="E452" s="9">
        <v>2</v>
      </c>
      <c r="F452" s="9">
        <f t="shared" si="14"/>
        <v>0</v>
      </c>
      <c r="G452">
        <v>0</v>
      </c>
      <c r="H452" s="9">
        <v>148.13556819999999</v>
      </c>
      <c r="I452" s="9">
        <v>44547</v>
      </c>
      <c r="J452" s="9">
        <v>295</v>
      </c>
      <c r="K452" s="9">
        <v>2</v>
      </c>
      <c r="L452" s="2">
        <v>44252</v>
      </c>
      <c r="N452" s="9">
        <f t="shared" si="15"/>
        <v>0</v>
      </c>
      <c r="O452">
        <v>0</v>
      </c>
    </row>
    <row r="453" spans="1:15" x14ac:dyDescent="0.25">
      <c r="A453" s="1">
        <v>1</v>
      </c>
      <c r="B453" s="9">
        <v>0</v>
      </c>
      <c r="C453" s="9">
        <v>0</v>
      </c>
      <c r="D453" s="3">
        <v>1</v>
      </c>
      <c r="E453" s="9">
        <v>2</v>
      </c>
      <c r="F453" s="9">
        <f t="shared" si="14"/>
        <v>0</v>
      </c>
      <c r="G453">
        <v>0</v>
      </c>
      <c r="H453" s="9">
        <v>1764.9483599</v>
      </c>
      <c r="I453" s="9">
        <v>44547</v>
      </c>
      <c r="J453" s="9">
        <v>274</v>
      </c>
      <c r="K453" s="9">
        <v>2</v>
      </c>
      <c r="L453" s="2">
        <v>44273</v>
      </c>
      <c r="N453" s="9">
        <f t="shared" si="15"/>
        <v>0</v>
      </c>
      <c r="O453">
        <v>0</v>
      </c>
    </row>
    <row r="454" spans="1:15" x14ac:dyDescent="0.25">
      <c r="A454" s="1">
        <v>1</v>
      </c>
      <c r="B454" s="9">
        <v>0</v>
      </c>
      <c r="C454" s="9">
        <v>0</v>
      </c>
      <c r="D454" s="3">
        <v>1</v>
      </c>
      <c r="E454" s="9">
        <v>2</v>
      </c>
      <c r="F454" s="9">
        <f t="shared" si="14"/>
        <v>0</v>
      </c>
      <c r="G454">
        <v>0</v>
      </c>
      <c r="H454" s="9">
        <v>0</v>
      </c>
      <c r="I454" s="9">
        <v>44547</v>
      </c>
      <c r="J454" s="9">
        <v>226</v>
      </c>
      <c r="K454" s="9">
        <v>2</v>
      </c>
      <c r="L454" s="2">
        <v>44321</v>
      </c>
      <c r="N454" s="9">
        <f t="shared" si="15"/>
        <v>0</v>
      </c>
      <c r="O454">
        <v>0</v>
      </c>
    </row>
    <row r="455" spans="1:15" x14ac:dyDescent="0.25">
      <c r="A455" s="1">
        <v>1</v>
      </c>
      <c r="B455" s="9">
        <v>1</v>
      </c>
      <c r="C455" s="9">
        <v>0</v>
      </c>
      <c r="D455" s="3">
        <v>1</v>
      </c>
      <c r="E455" s="9">
        <v>1</v>
      </c>
      <c r="F455" s="9">
        <f t="shared" si="14"/>
        <v>1</v>
      </c>
      <c r="G455">
        <v>1</v>
      </c>
      <c r="H455" s="9">
        <v>2042.0940496999999</v>
      </c>
      <c r="I455" s="9">
        <v>44547</v>
      </c>
      <c r="J455" s="9">
        <v>32</v>
      </c>
      <c r="K455" s="9">
        <v>2</v>
      </c>
      <c r="L455" s="2">
        <v>44253</v>
      </c>
      <c r="M455" s="2">
        <v>44515</v>
      </c>
      <c r="N455" s="9">
        <f t="shared" si="15"/>
        <v>1</v>
      </c>
      <c r="O455">
        <v>1</v>
      </c>
    </row>
    <row r="456" spans="1:15" x14ac:dyDescent="0.25">
      <c r="A456" s="1">
        <v>1</v>
      </c>
      <c r="B456" s="9">
        <v>1</v>
      </c>
      <c r="C456" s="9">
        <v>0</v>
      </c>
      <c r="D456" s="3">
        <v>1</v>
      </c>
      <c r="E456" s="9">
        <v>2</v>
      </c>
      <c r="F456" s="9">
        <f t="shared" si="14"/>
        <v>0</v>
      </c>
      <c r="G456">
        <v>0</v>
      </c>
      <c r="H456" s="9">
        <v>367.71220770000002</v>
      </c>
      <c r="I456" s="9">
        <v>44547</v>
      </c>
      <c r="J456" s="9">
        <v>294</v>
      </c>
      <c r="K456" s="9">
        <v>2</v>
      </c>
      <c r="L456" s="2">
        <v>44253</v>
      </c>
      <c r="N456" s="9">
        <f t="shared" si="15"/>
        <v>0</v>
      </c>
      <c r="O456">
        <v>0</v>
      </c>
    </row>
    <row r="457" spans="1:15" x14ac:dyDescent="0.25">
      <c r="A457" s="1">
        <v>1</v>
      </c>
      <c r="B457" s="9">
        <v>0</v>
      </c>
      <c r="C457" s="9">
        <v>0</v>
      </c>
      <c r="D457" s="3">
        <v>1</v>
      </c>
      <c r="E457" s="9">
        <v>3</v>
      </c>
      <c r="F457" s="9">
        <f t="shared" si="14"/>
        <v>0</v>
      </c>
      <c r="G457">
        <v>0</v>
      </c>
      <c r="I457" s="9">
        <v>0</v>
      </c>
      <c r="J457" s="9">
        <v>-44253</v>
      </c>
      <c r="K457" s="9"/>
      <c r="L457" s="2">
        <v>44253</v>
      </c>
      <c r="N457" s="9">
        <f t="shared" si="15"/>
        <v>0</v>
      </c>
      <c r="O457">
        <v>0</v>
      </c>
    </row>
    <row r="458" spans="1:15" x14ac:dyDescent="0.25">
      <c r="A458" s="1">
        <v>1</v>
      </c>
      <c r="B458" s="9">
        <v>1</v>
      </c>
      <c r="C458" s="9">
        <v>0</v>
      </c>
      <c r="D458" s="3">
        <v>1</v>
      </c>
      <c r="E458" s="9">
        <v>2</v>
      </c>
      <c r="F458" s="9">
        <f t="shared" si="14"/>
        <v>0</v>
      </c>
      <c r="G458">
        <v>0</v>
      </c>
      <c r="H458" s="9">
        <v>780.57221830000003</v>
      </c>
      <c r="I458" s="9">
        <v>44550</v>
      </c>
      <c r="J458" s="9">
        <v>297</v>
      </c>
      <c r="K458" s="9">
        <v>2</v>
      </c>
      <c r="L458" s="2">
        <v>44253</v>
      </c>
      <c r="N458" s="9">
        <f t="shared" si="15"/>
        <v>0</v>
      </c>
      <c r="O458">
        <v>0</v>
      </c>
    </row>
    <row r="459" spans="1:15" x14ac:dyDescent="0.25">
      <c r="A459" s="1">
        <v>1</v>
      </c>
      <c r="B459" s="9">
        <v>1</v>
      </c>
      <c r="C459" s="9">
        <v>0</v>
      </c>
      <c r="D459" s="3">
        <v>1</v>
      </c>
      <c r="E459" s="9">
        <v>2</v>
      </c>
      <c r="F459" s="9">
        <f t="shared" si="14"/>
        <v>0</v>
      </c>
      <c r="G459">
        <v>0</v>
      </c>
      <c r="H459" s="9">
        <v>38.191784599999998</v>
      </c>
      <c r="I459" s="9">
        <v>44550</v>
      </c>
      <c r="J459" s="9">
        <v>280</v>
      </c>
      <c r="K459" s="9">
        <v>2</v>
      </c>
      <c r="L459" s="2">
        <v>44270</v>
      </c>
      <c r="N459" s="9">
        <f t="shared" si="15"/>
        <v>0</v>
      </c>
      <c r="O459">
        <v>0</v>
      </c>
    </row>
    <row r="460" spans="1:15" x14ac:dyDescent="0.25">
      <c r="A460" s="1">
        <v>1</v>
      </c>
      <c r="B460" s="9">
        <v>1</v>
      </c>
      <c r="C460" s="9">
        <v>0</v>
      </c>
      <c r="D460" s="3">
        <v>1</v>
      </c>
      <c r="E460" s="9">
        <v>3</v>
      </c>
      <c r="F460" s="9">
        <f t="shared" si="14"/>
        <v>0</v>
      </c>
      <c r="G460">
        <v>0</v>
      </c>
      <c r="I460" s="9">
        <v>0</v>
      </c>
      <c r="J460" s="9">
        <v>-44253</v>
      </c>
      <c r="K460" s="9"/>
      <c r="L460" s="2">
        <v>44253</v>
      </c>
      <c r="N460" s="9">
        <f t="shared" si="15"/>
        <v>0</v>
      </c>
      <c r="O460">
        <v>0</v>
      </c>
    </row>
    <row r="461" spans="1:15" x14ac:dyDescent="0.25">
      <c r="A461" s="1">
        <v>1</v>
      </c>
      <c r="B461" s="9">
        <v>0</v>
      </c>
      <c r="C461" s="9">
        <v>1</v>
      </c>
      <c r="D461" s="3">
        <v>2</v>
      </c>
      <c r="E461" s="9">
        <v>2</v>
      </c>
      <c r="F461" s="9">
        <f t="shared" si="14"/>
        <v>0</v>
      </c>
      <c r="G461">
        <v>1</v>
      </c>
      <c r="H461" s="9">
        <v>4379.6371706999998</v>
      </c>
      <c r="I461" s="9">
        <v>163</v>
      </c>
      <c r="J461" s="9">
        <v>219</v>
      </c>
      <c r="K461" s="9">
        <v>2</v>
      </c>
      <c r="L461" s="2">
        <v>44301</v>
      </c>
      <c r="M461" s="2">
        <v>44331</v>
      </c>
      <c r="N461" s="9">
        <f t="shared" si="15"/>
        <v>1</v>
      </c>
      <c r="O461">
        <v>1</v>
      </c>
    </row>
    <row r="462" spans="1:15" x14ac:dyDescent="0.25">
      <c r="A462" s="1">
        <v>1</v>
      </c>
      <c r="B462" s="9">
        <v>0</v>
      </c>
      <c r="C462" s="9">
        <v>0</v>
      </c>
      <c r="D462" s="3">
        <v>0</v>
      </c>
      <c r="E462" s="9">
        <v>3</v>
      </c>
      <c r="F462" s="9">
        <f t="shared" si="14"/>
        <v>0</v>
      </c>
      <c r="G462">
        <v>0</v>
      </c>
      <c r="I462" s="9">
        <v>0</v>
      </c>
      <c r="J462" s="9">
        <v>0</v>
      </c>
      <c r="K462" s="9"/>
      <c r="N462" s="9">
        <f t="shared" si="15"/>
        <v>0</v>
      </c>
      <c r="O462">
        <v>0</v>
      </c>
    </row>
    <row r="463" spans="1:15" x14ac:dyDescent="0.25">
      <c r="A463" s="1">
        <v>1</v>
      </c>
      <c r="B463" s="9">
        <v>0</v>
      </c>
      <c r="C463" s="9">
        <v>0</v>
      </c>
      <c r="D463" s="3">
        <v>0</v>
      </c>
      <c r="E463" s="9">
        <v>3</v>
      </c>
      <c r="F463" s="9">
        <f t="shared" si="14"/>
        <v>0</v>
      </c>
      <c r="G463">
        <v>0</v>
      </c>
      <c r="H463" s="9">
        <v>232.6905768</v>
      </c>
      <c r="I463" s="9">
        <v>44551</v>
      </c>
      <c r="J463" s="9">
        <v>44551</v>
      </c>
      <c r="K463" s="9">
        <v>2</v>
      </c>
      <c r="N463" s="9">
        <f t="shared" si="15"/>
        <v>0</v>
      </c>
      <c r="O463">
        <v>0</v>
      </c>
    </row>
    <row r="464" spans="1:15" x14ac:dyDescent="0.25">
      <c r="A464" s="1">
        <v>1</v>
      </c>
      <c r="B464" s="9">
        <v>0</v>
      </c>
      <c r="C464" s="9">
        <v>1</v>
      </c>
      <c r="D464" s="1">
        <v>2</v>
      </c>
      <c r="E464" s="9">
        <v>1</v>
      </c>
      <c r="F464" s="9">
        <f t="shared" si="14"/>
        <v>1</v>
      </c>
      <c r="G464">
        <v>1</v>
      </c>
      <c r="H464" s="9">
        <v>4255.2857543999999</v>
      </c>
      <c r="I464" s="9">
        <v>219</v>
      </c>
      <c r="J464" s="9">
        <v>60</v>
      </c>
      <c r="K464" s="9">
        <v>2</v>
      </c>
      <c r="L464" s="2">
        <v>44449</v>
      </c>
      <c r="M464" s="2">
        <v>44491</v>
      </c>
      <c r="N464" s="9">
        <f t="shared" si="15"/>
        <v>1</v>
      </c>
      <c r="O464">
        <v>1</v>
      </c>
    </row>
    <row r="465" spans="1:15" x14ac:dyDescent="0.25">
      <c r="A465" s="1">
        <v>1</v>
      </c>
      <c r="B465" s="9">
        <v>0</v>
      </c>
      <c r="C465" s="9">
        <v>0</v>
      </c>
      <c r="D465" s="3">
        <v>1</v>
      </c>
      <c r="E465" s="9">
        <v>3</v>
      </c>
      <c r="F465" s="9">
        <f t="shared" si="14"/>
        <v>0</v>
      </c>
      <c r="G465">
        <v>1</v>
      </c>
      <c r="I465" s="9">
        <v>0</v>
      </c>
      <c r="J465" s="9">
        <v>-44515</v>
      </c>
      <c r="K465" s="9"/>
      <c r="L465" s="2">
        <v>44244</v>
      </c>
      <c r="M465" s="2">
        <v>44515</v>
      </c>
      <c r="N465" s="9">
        <f t="shared" si="15"/>
        <v>1</v>
      </c>
      <c r="O465">
        <v>0</v>
      </c>
    </row>
    <row r="466" spans="1:15" x14ac:dyDescent="0.25">
      <c r="A466" s="1">
        <v>1</v>
      </c>
      <c r="B466" s="9">
        <v>0</v>
      </c>
      <c r="C466" s="9">
        <v>0</v>
      </c>
      <c r="D466" s="3">
        <v>1</v>
      </c>
      <c r="E466" s="9">
        <v>1</v>
      </c>
      <c r="F466" s="9">
        <f t="shared" si="14"/>
        <v>1</v>
      </c>
      <c r="G466">
        <v>1</v>
      </c>
      <c r="H466" s="9">
        <v>1101.6588878</v>
      </c>
      <c r="I466" s="9">
        <v>44552</v>
      </c>
      <c r="J466" s="9">
        <v>32</v>
      </c>
      <c r="K466" s="9">
        <v>2</v>
      </c>
      <c r="L466" s="2">
        <v>44249</v>
      </c>
      <c r="M466" s="2">
        <v>44520</v>
      </c>
      <c r="N466" s="9">
        <f t="shared" si="15"/>
        <v>1</v>
      </c>
      <c r="O466">
        <v>1</v>
      </c>
    </row>
    <row r="467" spans="1:15" x14ac:dyDescent="0.25">
      <c r="A467" s="1">
        <v>1</v>
      </c>
      <c r="B467" s="9">
        <v>1</v>
      </c>
      <c r="C467" s="9">
        <v>0</v>
      </c>
      <c r="D467" s="1">
        <v>2</v>
      </c>
      <c r="E467" s="9">
        <v>1</v>
      </c>
      <c r="F467" s="9">
        <f t="shared" si="14"/>
        <v>1</v>
      </c>
      <c r="G467">
        <v>1</v>
      </c>
      <c r="H467" s="9">
        <v>10831.5010941</v>
      </c>
      <c r="I467" s="9">
        <v>44552</v>
      </c>
      <c r="J467" s="9">
        <v>134</v>
      </c>
      <c r="K467" s="9">
        <v>2</v>
      </c>
      <c r="L467" s="2">
        <v>44392</v>
      </c>
      <c r="M467" s="2">
        <v>44418</v>
      </c>
      <c r="N467" s="9">
        <f t="shared" si="15"/>
        <v>1</v>
      </c>
      <c r="O467">
        <v>1</v>
      </c>
    </row>
    <row r="468" spans="1:15" x14ac:dyDescent="0.25">
      <c r="A468" s="1">
        <v>1</v>
      </c>
      <c r="B468" s="9">
        <v>1</v>
      </c>
      <c r="C468" s="9">
        <v>1</v>
      </c>
      <c r="D468" s="3">
        <v>1</v>
      </c>
      <c r="E468" s="9">
        <v>3</v>
      </c>
      <c r="F468" s="9">
        <f t="shared" si="14"/>
        <v>0</v>
      </c>
      <c r="G468">
        <v>0</v>
      </c>
      <c r="I468" s="9">
        <v>-44383</v>
      </c>
      <c r="J468" s="9">
        <v>-44250</v>
      </c>
      <c r="K468" s="9"/>
      <c r="L468" s="2">
        <v>44250</v>
      </c>
      <c r="N468" s="9">
        <f t="shared" si="15"/>
        <v>0</v>
      </c>
      <c r="O468">
        <v>0</v>
      </c>
    </row>
    <row r="469" spans="1:15" x14ac:dyDescent="0.25">
      <c r="A469" s="1">
        <v>1</v>
      </c>
      <c r="B469" s="9">
        <v>0</v>
      </c>
      <c r="C469" s="9">
        <v>0</v>
      </c>
      <c r="D469" s="3">
        <v>0</v>
      </c>
      <c r="E469" s="9">
        <v>3</v>
      </c>
      <c r="F469" s="9">
        <f t="shared" si="14"/>
        <v>0</v>
      </c>
      <c r="G469">
        <v>0</v>
      </c>
      <c r="H469" s="9">
        <v>158.13851149999999</v>
      </c>
      <c r="I469" s="9">
        <v>44552</v>
      </c>
      <c r="J469" s="9">
        <v>44552</v>
      </c>
      <c r="K469" s="9">
        <v>2</v>
      </c>
      <c r="N469" s="9">
        <f t="shared" si="15"/>
        <v>0</v>
      </c>
      <c r="O469">
        <v>0</v>
      </c>
    </row>
    <row r="470" spans="1:15" x14ac:dyDescent="0.25">
      <c r="A470" s="1">
        <v>1</v>
      </c>
      <c r="B470" s="9">
        <v>0</v>
      </c>
      <c r="C470" s="9">
        <v>0</v>
      </c>
      <c r="D470" s="3">
        <v>1</v>
      </c>
      <c r="E470" s="9">
        <v>3</v>
      </c>
      <c r="F470" s="9">
        <f t="shared" si="14"/>
        <v>0</v>
      </c>
      <c r="G470">
        <v>1</v>
      </c>
      <c r="I470" s="9">
        <v>0</v>
      </c>
      <c r="J470" s="9">
        <v>-44523</v>
      </c>
      <c r="K470" s="9"/>
      <c r="L470" s="2">
        <v>44278</v>
      </c>
      <c r="M470" s="2">
        <v>44523</v>
      </c>
      <c r="N470" s="9">
        <f t="shared" si="15"/>
        <v>1</v>
      </c>
      <c r="O470">
        <v>0</v>
      </c>
    </row>
    <row r="471" spans="1:15" x14ac:dyDescent="0.25">
      <c r="A471" s="1">
        <v>1</v>
      </c>
      <c r="B471" s="9">
        <v>0</v>
      </c>
      <c r="C471" s="9">
        <v>0</v>
      </c>
      <c r="D471" s="3">
        <v>1</v>
      </c>
      <c r="E471" s="9">
        <v>3</v>
      </c>
      <c r="F471" s="9">
        <f t="shared" si="14"/>
        <v>0</v>
      </c>
      <c r="G471">
        <v>0</v>
      </c>
      <c r="I471" s="9">
        <v>0</v>
      </c>
      <c r="J471" s="9">
        <v>-44477</v>
      </c>
      <c r="K471" s="9"/>
      <c r="L471" s="2">
        <v>44477</v>
      </c>
      <c r="N471" s="9">
        <f t="shared" si="15"/>
        <v>0</v>
      </c>
      <c r="O471">
        <v>0</v>
      </c>
    </row>
    <row r="472" spans="1:15" x14ac:dyDescent="0.25">
      <c r="A472" s="1">
        <v>1</v>
      </c>
      <c r="B472" s="9">
        <v>1</v>
      </c>
      <c r="C472" s="9">
        <v>0</v>
      </c>
      <c r="D472" s="3">
        <v>1</v>
      </c>
      <c r="E472" s="9">
        <v>3</v>
      </c>
      <c r="F472" s="9">
        <f t="shared" si="14"/>
        <v>0</v>
      </c>
      <c r="G472">
        <v>0</v>
      </c>
      <c r="I472" s="9">
        <v>0</v>
      </c>
      <c r="J472" s="9">
        <v>-44244</v>
      </c>
      <c r="K472" s="9"/>
      <c r="L472" s="2">
        <v>44244</v>
      </c>
      <c r="N472" s="9">
        <f t="shared" si="15"/>
        <v>0</v>
      </c>
      <c r="O472">
        <v>0</v>
      </c>
    </row>
    <row r="473" spans="1:15" x14ac:dyDescent="0.25">
      <c r="A473" s="1">
        <v>1</v>
      </c>
      <c r="B473" s="9">
        <v>1</v>
      </c>
      <c r="C473" s="9">
        <v>0</v>
      </c>
      <c r="D473" s="3">
        <v>0</v>
      </c>
      <c r="E473" s="9">
        <v>3</v>
      </c>
      <c r="F473" s="9">
        <f t="shared" si="14"/>
        <v>0</v>
      </c>
      <c r="G473">
        <v>0</v>
      </c>
      <c r="I473" s="9">
        <v>0</v>
      </c>
      <c r="J473" s="9">
        <v>0</v>
      </c>
      <c r="K473" s="9"/>
      <c r="N473" s="9">
        <f t="shared" si="15"/>
        <v>0</v>
      </c>
      <c r="O473">
        <v>0</v>
      </c>
    </row>
    <row r="474" spans="1:15" x14ac:dyDescent="0.25">
      <c r="A474" s="1">
        <v>1</v>
      </c>
      <c r="B474" s="9">
        <v>0</v>
      </c>
      <c r="C474" s="9">
        <v>0</v>
      </c>
      <c r="D474" s="3">
        <v>1</v>
      </c>
      <c r="E474" s="9">
        <v>3</v>
      </c>
      <c r="F474" s="9">
        <f t="shared" si="14"/>
        <v>0</v>
      </c>
      <c r="G474">
        <v>0</v>
      </c>
      <c r="I474" s="9">
        <v>0</v>
      </c>
      <c r="J474" s="9">
        <v>-44392</v>
      </c>
      <c r="K474" s="9"/>
      <c r="L474" s="2">
        <v>44392</v>
      </c>
      <c r="N474" s="9">
        <f t="shared" si="15"/>
        <v>0</v>
      </c>
      <c r="O474">
        <v>0</v>
      </c>
    </row>
    <row r="475" spans="1:15" x14ac:dyDescent="0.25">
      <c r="A475" s="1">
        <v>1</v>
      </c>
      <c r="B475" s="9">
        <v>1</v>
      </c>
      <c r="C475" s="9">
        <v>0</v>
      </c>
      <c r="D475" s="1">
        <v>1</v>
      </c>
      <c r="E475" s="9">
        <v>3</v>
      </c>
      <c r="F475" s="9">
        <f t="shared" si="14"/>
        <v>0</v>
      </c>
      <c r="G475">
        <v>1</v>
      </c>
      <c r="I475" s="9">
        <v>0</v>
      </c>
      <c r="J475" s="9">
        <v>-44480</v>
      </c>
      <c r="K475" s="9"/>
      <c r="L475" s="2">
        <v>44270</v>
      </c>
      <c r="M475" s="2">
        <v>44480</v>
      </c>
      <c r="N475" s="9">
        <f t="shared" si="15"/>
        <v>1</v>
      </c>
      <c r="O475">
        <v>0</v>
      </c>
    </row>
    <row r="476" spans="1:15" x14ac:dyDescent="0.25">
      <c r="A476" s="1">
        <v>1</v>
      </c>
      <c r="B476" s="9">
        <v>1</v>
      </c>
      <c r="C476" s="9">
        <v>1</v>
      </c>
      <c r="D476" s="1">
        <v>1</v>
      </c>
      <c r="E476" s="9">
        <v>3</v>
      </c>
      <c r="F476" s="9">
        <f t="shared" si="14"/>
        <v>0</v>
      </c>
      <c r="G476">
        <v>0</v>
      </c>
      <c r="I476" s="9">
        <v>-43992</v>
      </c>
      <c r="J476" s="9">
        <v>-44454</v>
      </c>
      <c r="K476" s="9"/>
      <c r="L476" s="2">
        <v>44454</v>
      </c>
      <c r="N476" s="9">
        <f t="shared" si="15"/>
        <v>0</v>
      </c>
      <c r="O476">
        <v>0</v>
      </c>
    </row>
    <row r="477" spans="1:15" x14ac:dyDescent="0.25">
      <c r="A477" s="1">
        <v>1</v>
      </c>
      <c r="B477" s="9">
        <v>1</v>
      </c>
      <c r="C477" s="9">
        <v>0</v>
      </c>
      <c r="D477" s="1">
        <v>3</v>
      </c>
      <c r="E477" s="9">
        <v>3</v>
      </c>
      <c r="F477" s="9">
        <f t="shared" si="14"/>
        <v>0</v>
      </c>
      <c r="G477">
        <v>1</v>
      </c>
      <c r="I477" s="9">
        <v>0</v>
      </c>
      <c r="J477" s="9">
        <v>-44515</v>
      </c>
      <c r="K477" s="9"/>
      <c r="L477" s="2">
        <v>44334</v>
      </c>
      <c r="M477" s="2">
        <v>44515</v>
      </c>
      <c r="N477" s="9">
        <f t="shared" si="15"/>
        <v>1</v>
      </c>
      <c r="O477">
        <v>0</v>
      </c>
    </row>
    <row r="478" spans="1:15" x14ac:dyDescent="0.25">
      <c r="A478" s="1">
        <v>1</v>
      </c>
      <c r="B478" s="9">
        <v>0</v>
      </c>
      <c r="C478" s="9">
        <v>0</v>
      </c>
      <c r="D478" s="1">
        <v>1</v>
      </c>
      <c r="E478" s="9">
        <v>3</v>
      </c>
      <c r="F478" s="9">
        <f t="shared" si="14"/>
        <v>0</v>
      </c>
      <c r="G478">
        <v>0</v>
      </c>
      <c r="I478" s="9">
        <v>0</v>
      </c>
      <c r="J478" s="9">
        <v>-44270</v>
      </c>
      <c r="K478" s="9"/>
      <c r="L478" s="2">
        <v>44270</v>
      </c>
      <c r="N478" s="9">
        <f t="shared" si="15"/>
        <v>0</v>
      </c>
      <c r="O478">
        <v>0</v>
      </c>
    </row>
    <row r="479" spans="1:15" x14ac:dyDescent="0.25">
      <c r="A479" s="1">
        <v>1</v>
      </c>
      <c r="B479" s="9">
        <v>1</v>
      </c>
      <c r="C479" s="9">
        <v>0</v>
      </c>
      <c r="D479" s="1">
        <v>1</v>
      </c>
      <c r="E479" s="9">
        <v>3</v>
      </c>
      <c r="F479" s="9">
        <f t="shared" si="14"/>
        <v>0</v>
      </c>
      <c r="G479">
        <v>0</v>
      </c>
      <c r="I479" s="9">
        <v>0</v>
      </c>
      <c r="J479" s="9">
        <v>-44281</v>
      </c>
      <c r="K479" s="9"/>
      <c r="L479" s="2">
        <v>44281</v>
      </c>
      <c r="N479" s="9">
        <f t="shared" si="15"/>
        <v>0</v>
      </c>
      <c r="O479">
        <v>0</v>
      </c>
    </row>
    <row r="480" spans="1:15" x14ac:dyDescent="0.25">
      <c r="A480" s="1">
        <v>1</v>
      </c>
      <c r="B480" s="9">
        <v>0</v>
      </c>
      <c r="C480" s="9">
        <v>0</v>
      </c>
      <c r="D480" s="1">
        <v>1</v>
      </c>
      <c r="E480" s="9">
        <v>3</v>
      </c>
      <c r="F480" s="9">
        <f t="shared" si="14"/>
        <v>0</v>
      </c>
      <c r="G480">
        <v>0</v>
      </c>
      <c r="I480" s="9">
        <v>0</v>
      </c>
      <c r="J480" s="9">
        <v>-44301</v>
      </c>
      <c r="K480" s="9"/>
      <c r="L480" s="2">
        <v>44301</v>
      </c>
      <c r="N480" s="9">
        <f t="shared" si="15"/>
        <v>0</v>
      </c>
      <c r="O480">
        <v>0</v>
      </c>
    </row>
    <row r="481" spans="1:15" x14ac:dyDescent="0.25">
      <c r="A481" s="1">
        <v>1</v>
      </c>
      <c r="B481" s="9">
        <v>0</v>
      </c>
      <c r="C481" s="9">
        <v>1</v>
      </c>
      <c r="D481" s="1">
        <v>1</v>
      </c>
      <c r="E481" s="9">
        <v>3</v>
      </c>
      <c r="F481" s="9">
        <f t="shared" si="14"/>
        <v>0</v>
      </c>
      <c r="G481">
        <v>1</v>
      </c>
      <c r="I481" s="9">
        <v>-43864</v>
      </c>
      <c r="J481" s="9">
        <v>-44529</v>
      </c>
      <c r="K481" s="9"/>
      <c r="L481" s="2">
        <v>44270</v>
      </c>
      <c r="M481" s="2">
        <v>44529</v>
      </c>
      <c r="N481" s="9">
        <f t="shared" si="15"/>
        <v>1</v>
      </c>
      <c r="O481">
        <v>0</v>
      </c>
    </row>
    <row r="482" spans="1:15" x14ac:dyDescent="0.25">
      <c r="A482" s="1">
        <v>1</v>
      </c>
      <c r="B482" s="9">
        <v>0</v>
      </c>
      <c r="C482" s="9">
        <v>1</v>
      </c>
      <c r="D482" s="1">
        <v>2</v>
      </c>
      <c r="E482" s="9">
        <v>3</v>
      </c>
      <c r="F482" s="9">
        <f t="shared" si="14"/>
        <v>0</v>
      </c>
      <c r="G482">
        <v>1</v>
      </c>
      <c r="I482" s="9">
        <v>-44204</v>
      </c>
      <c r="J482" s="9">
        <v>-44543</v>
      </c>
      <c r="K482" s="9"/>
      <c r="L482" s="2">
        <v>44513</v>
      </c>
      <c r="M482" s="2">
        <v>44543</v>
      </c>
      <c r="N482" s="9">
        <f t="shared" si="15"/>
        <v>1</v>
      </c>
      <c r="O482">
        <v>0</v>
      </c>
    </row>
    <row r="483" spans="1:15" x14ac:dyDescent="0.25">
      <c r="A483" s="1">
        <v>1</v>
      </c>
      <c r="B483" s="9">
        <v>1</v>
      </c>
      <c r="C483" s="9">
        <v>0</v>
      </c>
      <c r="D483" s="1">
        <v>1</v>
      </c>
      <c r="E483" s="9">
        <v>3</v>
      </c>
      <c r="F483" s="9">
        <f t="shared" si="14"/>
        <v>0</v>
      </c>
      <c r="G483">
        <v>0</v>
      </c>
      <c r="I483" s="9">
        <v>0</v>
      </c>
      <c r="J483" s="9">
        <v>-44298</v>
      </c>
      <c r="K483" s="9"/>
      <c r="L483" s="2">
        <v>44298</v>
      </c>
      <c r="N483" s="9">
        <f t="shared" si="15"/>
        <v>0</v>
      </c>
      <c r="O483">
        <v>0</v>
      </c>
    </row>
    <row r="484" spans="1:15" x14ac:dyDescent="0.25">
      <c r="A484" s="1">
        <v>1</v>
      </c>
      <c r="B484" s="9">
        <v>1</v>
      </c>
      <c r="C484" s="9">
        <v>1</v>
      </c>
      <c r="D484" s="1">
        <v>1</v>
      </c>
      <c r="E484" s="9">
        <v>3</v>
      </c>
      <c r="F484" s="9">
        <f t="shared" si="14"/>
        <v>0</v>
      </c>
      <c r="G484">
        <v>0</v>
      </c>
      <c r="I484" s="9">
        <v>-44247</v>
      </c>
      <c r="J484" s="9">
        <v>-44259</v>
      </c>
      <c r="K484" s="9"/>
      <c r="L484" s="2">
        <v>44259</v>
      </c>
      <c r="N484" s="9">
        <f t="shared" si="15"/>
        <v>0</v>
      </c>
      <c r="O484">
        <v>0</v>
      </c>
    </row>
    <row r="485" spans="1:15" x14ac:dyDescent="0.25">
      <c r="A485" s="1">
        <v>1</v>
      </c>
      <c r="B485" s="9">
        <v>0</v>
      </c>
      <c r="C485" s="9">
        <v>0</v>
      </c>
      <c r="D485" s="1">
        <v>1</v>
      </c>
      <c r="E485" s="9">
        <v>3</v>
      </c>
      <c r="F485" s="9">
        <f t="shared" si="14"/>
        <v>0</v>
      </c>
      <c r="G485">
        <v>0</v>
      </c>
      <c r="I485" s="9">
        <v>0</v>
      </c>
      <c r="J485" s="9">
        <v>-44244</v>
      </c>
      <c r="K485" s="9"/>
      <c r="L485" s="2">
        <v>44244</v>
      </c>
      <c r="N485" s="9">
        <f t="shared" si="15"/>
        <v>0</v>
      </c>
      <c r="O485">
        <v>0</v>
      </c>
    </row>
    <row r="486" spans="1:15" x14ac:dyDescent="0.25">
      <c r="A486" s="1">
        <v>1</v>
      </c>
      <c r="B486" s="9">
        <v>0</v>
      </c>
      <c r="C486" s="9">
        <v>1</v>
      </c>
      <c r="D486" s="3">
        <v>0</v>
      </c>
      <c r="E486" s="9">
        <v>3</v>
      </c>
      <c r="F486" s="9">
        <f t="shared" si="14"/>
        <v>0</v>
      </c>
      <c r="G486">
        <v>0</v>
      </c>
      <c r="I486" s="9">
        <v>-44392</v>
      </c>
      <c r="J486" s="9">
        <v>0</v>
      </c>
      <c r="K486" s="9"/>
      <c r="M486" s="1"/>
      <c r="N486" s="9">
        <f t="shared" si="15"/>
        <v>0</v>
      </c>
      <c r="O486">
        <v>0</v>
      </c>
    </row>
    <row r="487" spans="1:15" x14ac:dyDescent="0.25">
      <c r="A487" s="1">
        <v>1</v>
      </c>
      <c r="B487" s="9">
        <v>0</v>
      </c>
      <c r="C487" s="9">
        <v>0</v>
      </c>
      <c r="D487" s="1">
        <v>1</v>
      </c>
      <c r="E487" s="9">
        <v>3</v>
      </c>
      <c r="F487" s="9">
        <f t="shared" si="14"/>
        <v>0</v>
      </c>
      <c r="G487">
        <v>0</v>
      </c>
      <c r="I487" s="9">
        <v>0</v>
      </c>
      <c r="J487" s="9">
        <v>-44260</v>
      </c>
      <c r="K487" s="9"/>
      <c r="L487" s="2">
        <v>44260</v>
      </c>
      <c r="N487" s="9">
        <f t="shared" si="15"/>
        <v>0</v>
      </c>
      <c r="O487">
        <v>0</v>
      </c>
    </row>
    <row r="488" spans="1:15" x14ac:dyDescent="0.25">
      <c r="A488" s="1">
        <v>1</v>
      </c>
      <c r="B488" s="9">
        <v>1</v>
      </c>
      <c r="C488" s="9">
        <v>1</v>
      </c>
      <c r="D488" s="3">
        <v>0</v>
      </c>
      <c r="E488" s="9">
        <v>3</v>
      </c>
      <c r="F488" s="9">
        <f t="shared" si="14"/>
        <v>0</v>
      </c>
      <c r="G488">
        <v>0</v>
      </c>
      <c r="I488" s="9">
        <v>-43992</v>
      </c>
      <c r="J488" s="9">
        <v>0</v>
      </c>
      <c r="K488" s="9"/>
      <c r="M488" s="1"/>
      <c r="N488" s="9">
        <f t="shared" si="15"/>
        <v>0</v>
      </c>
      <c r="O488">
        <v>0</v>
      </c>
    </row>
    <row r="489" spans="1:15" x14ac:dyDescent="0.25">
      <c r="A489" s="1">
        <v>1</v>
      </c>
      <c r="B489" s="9">
        <v>0</v>
      </c>
      <c r="C489" s="9">
        <v>0</v>
      </c>
      <c r="D489" s="1">
        <v>1</v>
      </c>
      <c r="E489" s="9">
        <v>3</v>
      </c>
      <c r="F489" s="9">
        <f t="shared" si="14"/>
        <v>0</v>
      </c>
      <c r="G489">
        <v>0</v>
      </c>
      <c r="I489" s="9">
        <v>0</v>
      </c>
      <c r="J489" s="9">
        <v>-44264</v>
      </c>
      <c r="K489" s="9"/>
      <c r="L489" s="2">
        <v>44264</v>
      </c>
      <c r="N489" s="9">
        <f t="shared" si="15"/>
        <v>0</v>
      </c>
      <c r="O489">
        <v>0</v>
      </c>
    </row>
    <row r="490" spans="1:15" x14ac:dyDescent="0.25">
      <c r="A490" s="1">
        <v>1</v>
      </c>
      <c r="B490" s="9">
        <v>1</v>
      </c>
      <c r="C490" s="9">
        <v>0</v>
      </c>
      <c r="D490" s="3">
        <v>0</v>
      </c>
      <c r="E490" s="9">
        <v>3</v>
      </c>
      <c r="F490" s="9">
        <f t="shared" si="14"/>
        <v>0</v>
      </c>
      <c r="G490">
        <v>0</v>
      </c>
      <c r="I490" s="9">
        <v>0</v>
      </c>
      <c r="J490" s="9">
        <v>0</v>
      </c>
      <c r="K490" s="9"/>
      <c r="M490" s="1"/>
      <c r="N490" s="9">
        <f t="shared" si="15"/>
        <v>0</v>
      </c>
      <c r="O490">
        <v>0</v>
      </c>
    </row>
    <row r="491" spans="1:15" x14ac:dyDescent="0.25">
      <c r="A491" s="1">
        <v>1</v>
      </c>
      <c r="B491" s="9">
        <v>1</v>
      </c>
      <c r="C491" s="9">
        <v>0</v>
      </c>
      <c r="D491" s="1">
        <v>1</v>
      </c>
      <c r="E491" s="9">
        <v>3</v>
      </c>
      <c r="F491" s="9">
        <f t="shared" si="14"/>
        <v>0</v>
      </c>
      <c r="G491">
        <v>1</v>
      </c>
      <c r="I491" s="9">
        <v>0</v>
      </c>
      <c r="J491" s="9">
        <v>-44532</v>
      </c>
      <c r="K491" s="9"/>
      <c r="L491" s="2">
        <v>44327</v>
      </c>
      <c r="M491" s="2">
        <v>44532</v>
      </c>
      <c r="N491" s="9">
        <f t="shared" si="15"/>
        <v>1</v>
      </c>
      <c r="O491">
        <v>0</v>
      </c>
    </row>
    <row r="492" spans="1:15" x14ac:dyDescent="0.25">
      <c r="A492" s="1">
        <v>1</v>
      </c>
      <c r="B492" s="9">
        <v>1</v>
      </c>
      <c r="C492" s="9">
        <v>1</v>
      </c>
      <c r="D492" s="1">
        <v>2</v>
      </c>
      <c r="E492" s="9">
        <v>3</v>
      </c>
      <c r="F492" s="9">
        <f t="shared" si="14"/>
        <v>0</v>
      </c>
      <c r="G492">
        <v>1</v>
      </c>
      <c r="I492" s="9">
        <v>-44187</v>
      </c>
      <c r="J492" s="9">
        <v>-44362</v>
      </c>
      <c r="K492" s="9"/>
      <c r="L492" s="2">
        <v>44331</v>
      </c>
      <c r="M492" s="2">
        <v>44362</v>
      </c>
      <c r="N492" s="9">
        <f t="shared" si="15"/>
        <v>1</v>
      </c>
      <c r="O492">
        <v>0</v>
      </c>
    </row>
    <row r="493" spans="1:15" x14ac:dyDescent="0.25">
      <c r="A493" s="1">
        <v>1</v>
      </c>
      <c r="B493" s="9">
        <v>0</v>
      </c>
      <c r="C493" s="9">
        <v>0</v>
      </c>
      <c r="D493" s="1">
        <v>1</v>
      </c>
      <c r="E493" s="9">
        <v>3</v>
      </c>
      <c r="F493" s="9">
        <f t="shared" si="14"/>
        <v>0</v>
      </c>
      <c r="G493">
        <v>0</v>
      </c>
      <c r="I493" s="9">
        <v>0</v>
      </c>
      <c r="J493" s="9">
        <v>-44441</v>
      </c>
      <c r="K493" s="9"/>
      <c r="L493" s="2">
        <v>44441</v>
      </c>
      <c r="N493" s="9">
        <f t="shared" si="15"/>
        <v>0</v>
      </c>
      <c r="O493">
        <v>0</v>
      </c>
    </row>
    <row r="494" spans="1:15" x14ac:dyDescent="0.25">
      <c r="A494" s="1">
        <v>1</v>
      </c>
      <c r="B494" s="9">
        <v>1</v>
      </c>
      <c r="C494" s="9">
        <v>0</v>
      </c>
      <c r="D494" s="1">
        <v>1</v>
      </c>
      <c r="E494" s="9">
        <v>3</v>
      </c>
      <c r="F494" s="9">
        <f t="shared" si="14"/>
        <v>0</v>
      </c>
      <c r="G494">
        <v>0</v>
      </c>
      <c r="I494" s="9">
        <v>0</v>
      </c>
      <c r="J494" s="9">
        <v>-44515</v>
      </c>
      <c r="K494" s="9"/>
      <c r="L494" s="2">
        <v>44515</v>
      </c>
      <c r="N494" s="9">
        <f t="shared" si="15"/>
        <v>0</v>
      </c>
      <c r="O494">
        <v>0</v>
      </c>
    </row>
    <row r="495" spans="1:15" x14ac:dyDescent="0.25">
      <c r="A495" s="1">
        <v>1</v>
      </c>
      <c r="B495" s="9">
        <v>1</v>
      </c>
      <c r="C495" s="9">
        <v>0</v>
      </c>
      <c r="D495" s="1">
        <v>1</v>
      </c>
      <c r="E495" s="9">
        <v>3</v>
      </c>
      <c r="F495" s="9">
        <f t="shared" si="14"/>
        <v>0</v>
      </c>
      <c r="G495">
        <v>0</v>
      </c>
      <c r="I495" s="9">
        <v>0</v>
      </c>
      <c r="J495" s="9">
        <v>-44286</v>
      </c>
      <c r="K495" s="9"/>
      <c r="L495" s="2">
        <v>44286</v>
      </c>
      <c r="N495" s="9">
        <f t="shared" si="15"/>
        <v>0</v>
      </c>
      <c r="O495">
        <v>0</v>
      </c>
    </row>
    <row r="496" spans="1:15" x14ac:dyDescent="0.25">
      <c r="A496" s="1">
        <v>1</v>
      </c>
      <c r="B496" s="9">
        <v>1</v>
      </c>
      <c r="C496" s="9">
        <v>0</v>
      </c>
      <c r="D496" s="3">
        <v>0</v>
      </c>
      <c r="E496" s="9">
        <v>3</v>
      </c>
      <c r="F496" s="9">
        <f t="shared" si="14"/>
        <v>0</v>
      </c>
      <c r="G496">
        <v>0</v>
      </c>
      <c r="I496" s="9">
        <v>0</v>
      </c>
      <c r="J496" s="9">
        <v>0</v>
      </c>
      <c r="K496" s="9"/>
      <c r="M496" s="1"/>
      <c r="N496" s="9">
        <f t="shared" si="15"/>
        <v>0</v>
      </c>
      <c r="O496">
        <v>0</v>
      </c>
    </row>
    <row r="497" spans="1:15" x14ac:dyDescent="0.25">
      <c r="A497" s="1">
        <v>1</v>
      </c>
      <c r="B497" s="9">
        <v>1</v>
      </c>
      <c r="C497" s="9">
        <v>1</v>
      </c>
      <c r="D497" s="1">
        <v>1</v>
      </c>
      <c r="E497" s="9">
        <v>3</v>
      </c>
      <c r="F497" s="9">
        <f t="shared" si="14"/>
        <v>0</v>
      </c>
      <c r="G497">
        <v>0</v>
      </c>
      <c r="I497" s="9">
        <v>-44392</v>
      </c>
      <c r="J497" s="9">
        <v>-44438</v>
      </c>
      <c r="K497" s="9"/>
      <c r="L497" s="2">
        <v>44438</v>
      </c>
      <c r="M497" s="1"/>
      <c r="N497" s="9">
        <f t="shared" si="15"/>
        <v>0</v>
      </c>
      <c r="O497">
        <v>0</v>
      </c>
    </row>
    <row r="498" spans="1:15" x14ac:dyDescent="0.25">
      <c r="A498" s="1">
        <v>1</v>
      </c>
      <c r="B498" s="9">
        <v>1</v>
      </c>
      <c r="C498" s="9">
        <v>0</v>
      </c>
      <c r="D498" s="1">
        <v>1</v>
      </c>
      <c r="E498" s="9">
        <v>3</v>
      </c>
      <c r="F498" s="9">
        <f t="shared" si="14"/>
        <v>0</v>
      </c>
      <c r="G498">
        <v>1</v>
      </c>
      <c r="I498" s="9">
        <v>0</v>
      </c>
      <c r="J498" s="9">
        <v>-44530</v>
      </c>
      <c r="K498" s="9"/>
      <c r="L498" s="2">
        <v>44270</v>
      </c>
      <c r="M498" s="2">
        <v>44530</v>
      </c>
      <c r="N498" s="9">
        <f t="shared" si="15"/>
        <v>1</v>
      </c>
      <c r="O498">
        <v>0</v>
      </c>
    </row>
    <row r="499" spans="1:15" x14ac:dyDescent="0.25">
      <c r="A499" s="1">
        <v>1</v>
      </c>
      <c r="B499" s="9">
        <v>1</v>
      </c>
      <c r="C499" s="9">
        <v>0</v>
      </c>
      <c r="D499" s="1">
        <v>1</v>
      </c>
      <c r="E499" s="9">
        <v>3</v>
      </c>
      <c r="F499" s="9">
        <f t="shared" si="14"/>
        <v>0</v>
      </c>
      <c r="G499">
        <v>0</v>
      </c>
      <c r="I499" s="9">
        <v>0</v>
      </c>
      <c r="J499" s="9">
        <v>-44264</v>
      </c>
      <c r="K499" s="9"/>
      <c r="L499" s="2">
        <v>44264</v>
      </c>
      <c r="M499" s="1"/>
      <c r="N499" s="9">
        <f t="shared" si="15"/>
        <v>0</v>
      </c>
      <c r="O499">
        <v>0</v>
      </c>
    </row>
    <row r="500" spans="1:15" x14ac:dyDescent="0.25">
      <c r="A500" s="1">
        <v>1</v>
      </c>
      <c r="B500" s="9">
        <v>0</v>
      </c>
      <c r="C500" s="9">
        <v>0</v>
      </c>
      <c r="D500" s="1">
        <v>1</v>
      </c>
      <c r="E500" s="9">
        <v>3</v>
      </c>
      <c r="F500" s="9">
        <f t="shared" si="14"/>
        <v>0</v>
      </c>
      <c r="G500">
        <v>1</v>
      </c>
      <c r="I500" s="9">
        <v>0</v>
      </c>
      <c r="J500" s="9">
        <v>-44518</v>
      </c>
      <c r="K500" s="9"/>
      <c r="L500" s="2">
        <v>44270</v>
      </c>
      <c r="M500" s="2">
        <v>44518</v>
      </c>
      <c r="N500" s="9">
        <f t="shared" si="15"/>
        <v>1</v>
      </c>
      <c r="O500">
        <v>0</v>
      </c>
    </row>
    <row r="501" spans="1:15" x14ac:dyDescent="0.25">
      <c r="A501" s="1">
        <v>1</v>
      </c>
      <c r="B501" s="9">
        <v>1</v>
      </c>
      <c r="C501" s="9">
        <v>0</v>
      </c>
      <c r="D501" s="1">
        <v>2</v>
      </c>
      <c r="E501" s="9">
        <v>3</v>
      </c>
      <c r="F501" s="9">
        <f t="shared" si="14"/>
        <v>0</v>
      </c>
      <c r="G501">
        <v>1</v>
      </c>
      <c r="I501" s="9">
        <v>0</v>
      </c>
      <c r="J501" s="9">
        <v>-44572</v>
      </c>
      <c r="K501" s="9"/>
      <c r="L501" s="2">
        <v>44480</v>
      </c>
      <c r="M501" s="2">
        <v>44572</v>
      </c>
      <c r="N501" s="9">
        <f t="shared" si="15"/>
        <v>1</v>
      </c>
      <c r="O501">
        <v>0</v>
      </c>
    </row>
    <row r="502" spans="1:15" x14ac:dyDescent="0.25">
      <c r="A502" s="1">
        <v>1</v>
      </c>
      <c r="B502" s="9">
        <v>1</v>
      </c>
      <c r="C502" s="9">
        <v>0</v>
      </c>
      <c r="D502" s="1">
        <v>1</v>
      </c>
      <c r="E502" s="9">
        <v>3</v>
      </c>
      <c r="F502" s="9">
        <f t="shared" si="14"/>
        <v>0</v>
      </c>
      <c r="G502">
        <v>1</v>
      </c>
      <c r="I502" s="9">
        <v>0</v>
      </c>
      <c r="J502" s="9">
        <v>-44533</v>
      </c>
      <c r="K502" s="9"/>
      <c r="L502" s="2">
        <v>44270</v>
      </c>
      <c r="M502" s="2">
        <v>44533</v>
      </c>
      <c r="N502" s="9">
        <f t="shared" si="15"/>
        <v>1</v>
      </c>
      <c r="O502">
        <v>0</v>
      </c>
    </row>
    <row r="503" spans="1:15" x14ac:dyDescent="0.25">
      <c r="A503" s="1">
        <v>1</v>
      </c>
      <c r="B503" s="9">
        <v>0</v>
      </c>
      <c r="C503" s="9">
        <v>0</v>
      </c>
      <c r="D503" s="1">
        <v>1</v>
      </c>
      <c r="E503" s="9">
        <v>3</v>
      </c>
      <c r="F503" s="9">
        <f t="shared" si="14"/>
        <v>0</v>
      </c>
      <c r="G503">
        <v>0</v>
      </c>
      <c r="I503" s="9">
        <v>0</v>
      </c>
      <c r="J503" s="9">
        <v>-44423</v>
      </c>
      <c r="K503" s="9"/>
      <c r="L503" s="2">
        <v>44423</v>
      </c>
      <c r="N503" s="9">
        <f t="shared" si="15"/>
        <v>0</v>
      </c>
      <c r="O503">
        <v>0</v>
      </c>
    </row>
    <row r="504" spans="1:15" x14ac:dyDescent="0.25">
      <c r="A504" s="1">
        <v>1</v>
      </c>
      <c r="B504" s="9">
        <v>0</v>
      </c>
      <c r="C504" s="9">
        <v>0</v>
      </c>
      <c r="D504" s="1">
        <v>1</v>
      </c>
      <c r="E504" s="9">
        <v>3</v>
      </c>
      <c r="F504" s="9">
        <f t="shared" si="14"/>
        <v>0</v>
      </c>
      <c r="G504">
        <v>0</v>
      </c>
      <c r="I504" s="9">
        <v>0</v>
      </c>
      <c r="J504" s="9">
        <v>-44451</v>
      </c>
      <c r="K504" s="9"/>
      <c r="L504" s="2">
        <v>44451</v>
      </c>
      <c r="N504" s="9">
        <f t="shared" si="15"/>
        <v>0</v>
      </c>
      <c r="O504">
        <v>0</v>
      </c>
    </row>
    <row r="505" spans="1:15" x14ac:dyDescent="0.25">
      <c r="A505" s="1">
        <v>1</v>
      </c>
      <c r="B505" s="9">
        <v>1</v>
      </c>
      <c r="C505" s="9">
        <v>0</v>
      </c>
      <c r="D505" s="3">
        <v>0</v>
      </c>
      <c r="E505" s="9">
        <v>3</v>
      </c>
      <c r="F505" s="9">
        <f t="shared" si="14"/>
        <v>0</v>
      </c>
      <c r="G505">
        <v>0</v>
      </c>
      <c r="I505" s="9">
        <v>0</v>
      </c>
      <c r="J505" s="9">
        <v>0</v>
      </c>
      <c r="K505" s="9"/>
      <c r="M505" s="1"/>
      <c r="N505" s="9">
        <f t="shared" si="15"/>
        <v>0</v>
      </c>
      <c r="O505">
        <v>0</v>
      </c>
    </row>
    <row r="506" spans="1:15" x14ac:dyDescent="0.25">
      <c r="A506" s="1">
        <v>1</v>
      </c>
      <c r="B506" s="9">
        <v>0</v>
      </c>
      <c r="C506" s="9">
        <v>1</v>
      </c>
      <c r="D506" s="3">
        <v>0</v>
      </c>
      <c r="E506" s="9">
        <v>3</v>
      </c>
      <c r="F506" s="9">
        <f t="shared" si="14"/>
        <v>0</v>
      </c>
      <c r="G506">
        <v>0</v>
      </c>
      <c r="I506" s="9">
        <v>-44347</v>
      </c>
      <c r="J506" s="9">
        <v>0</v>
      </c>
      <c r="K506" s="9"/>
      <c r="M506" s="1"/>
      <c r="N506" s="9">
        <f t="shared" si="15"/>
        <v>0</v>
      </c>
      <c r="O506">
        <v>0</v>
      </c>
    </row>
    <row r="507" spans="1:15" x14ac:dyDescent="0.25">
      <c r="A507" s="1">
        <v>1</v>
      </c>
      <c r="B507" s="9">
        <v>1</v>
      </c>
      <c r="C507" s="9">
        <v>0</v>
      </c>
      <c r="D507" s="1">
        <v>1</v>
      </c>
      <c r="E507" s="9">
        <v>3</v>
      </c>
      <c r="F507" s="9">
        <f t="shared" si="14"/>
        <v>0</v>
      </c>
      <c r="G507">
        <v>1</v>
      </c>
      <c r="I507" s="9">
        <v>0</v>
      </c>
      <c r="J507" s="9">
        <v>-44524</v>
      </c>
      <c r="K507" s="9"/>
      <c r="L507" s="2">
        <v>44244</v>
      </c>
      <c r="M507" s="2">
        <v>44524</v>
      </c>
      <c r="N507" s="9">
        <f t="shared" si="15"/>
        <v>1</v>
      </c>
      <c r="O507">
        <v>0</v>
      </c>
    </row>
    <row r="508" spans="1:15" x14ac:dyDescent="0.25">
      <c r="A508" s="1">
        <v>1</v>
      </c>
      <c r="B508" s="9">
        <v>0</v>
      </c>
      <c r="C508" s="9">
        <v>0</v>
      </c>
      <c r="D508" s="3">
        <v>0</v>
      </c>
      <c r="E508" s="9">
        <v>3</v>
      </c>
      <c r="F508" s="9">
        <f t="shared" si="14"/>
        <v>0</v>
      </c>
      <c r="G508">
        <v>0</v>
      </c>
      <c r="I508" s="9">
        <v>0</v>
      </c>
      <c r="J508" s="9">
        <v>0</v>
      </c>
      <c r="K508" s="9"/>
      <c r="M508" s="1"/>
      <c r="N508" s="9">
        <f t="shared" si="15"/>
        <v>0</v>
      </c>
      <c r="O508">
        <v>0</v>
      </c>
    </row>
    <row r="509" spans="1:15" x14ac:dyDescent="0.25">
      <c r="A509" s="1">
        <v>1</v>
      </c>
      <c r="B509" s="9">
        <v>0</v>
      </c>
      <c r="C509" s="9">
        <v>1</v>
      </c>
      <c r="D509" s="3">
        <v>0</v>
      </c>
      <c r="E509" s="9">
        <v>3</v>
      </c>
      <c r="F509" s="9">
        <f t="shared" si="14"/>
        <v>0</v>
      </c>
      <c r="G509">
        <v>0</v>
      </c>
      <c r="I509" s="9">
        <v>-44300</v>
      </c>
      <c r="J509" s="9">
        <v>0</v>
      </c>
      <c r="K509" s="9"/>
      <c r="M509" s="1"/>
      <c r="N509" s="9">
        <f t="shared" si="15"/>
        <v>0</v>
      </c>
      <c r="O509">
        <v>0</v>
      </c>
    </row>
    <row r="510" spans="1:15" x14ac:dyDescent="0.25">
      <c r="A510" s="1">
        <v>1</v>
      </c>
      <c r="B510" s="9">
        <v>0</v>
      </c>
      <c r="C510" s="9">
        <v>1</v>
      </c>
      <c r="D510" s="3">
        <v>0</v>
      </c>
      <c r="E510" s="9">
        <v>3</v>
      </c>
      <c r="F510" s="9">
        <f t="shared" si="14"/>
        <v>0</v>
      </c>
      <c r="G510">
        <v>0</v>
      </c>
      <c r="I510" s="9">
        <v>-44176</v>
      </c>
      <c r="J510" s="9">
        <v>0</v>
      </c>
      <c r="K510" s="9"/>
      <c r="M510" s="1"/>
      <c r="N510" s="9">
        <f t="shared" si="15"/>
        <v>0</v>
      </c>
      <c r="O510">
        <v>0</v>
      </c>
    </row>
    <row r="511" spans="1:15" x14ac:dyDescent="0.25">
      <c r="A511" s="1">
        <v>1</v>
      </c>
      <c r="B511" s="9">
        <v>1</v>
      </c>
      <c r="C511" s="9">
        <v>1</v>
      </c>
      <c r="D511" s="3">
        <v>0</v>
      </c>
      <c r="E511" s="9">
        <v>3</v>
      </c>
      <c r="F511" s="9">
        <f t="shared" si="14"/>
        <v>0</v>
      </c>
      <c r="G511">
        <v>0</v>
      </c>
      <c r="I511" s="9">
        <v>-44414</v>
      </c>
      <c r="J511" s="9">
        <v>0</v>
      </c>
      <c r="K511" s="9"/>
      <c r="M511" s="1"/>
      <c r="N511" s="9">
        <f t="shared" si="15"/>
        <v>0</v>
      </c>
      <c r="O511">
        <v>0</v>
      </c>
    </row>
    <row r="512" spans="1:15" x14ac:dyDescent="0.25">
      <c r="A512" s="1">
        <v>1</v>
      </c>
      <c r="B512" s="9">
        <v>0</v>
      </c>
      <c r="C512" s="9">
        <v>0</v>
      </c>
      <c r="D512" s="1">
        <v>1</v>
      </c>
      <c r="E512" s="9">
        <v>3</v>
      </c>
      <c r="F512" s="9">
        <f t="shared" si="14"/>
        <v>0</v>
      </c>
      <c r="G512">
        <v>0</v>
      </c>
      <c r="I512" s="9">
        <v>0</v>
      </c>
      <c r="J512" s="9">
        <v>-44287</v>
      </c>
      <c r="K512" s="9"/>
      <c r="L512" s="2">
        <v>44287</v>
      </c>
      <c r="N512" s="9">
        <f t="shared" si="15"/>
        <v>0</v>
      </c>
      <c r="O512">
        <v>0</v>
      </c>
    </row>
    <row r="513" spans="1:15" x14ac:dyDescent="0.25">
      <c r="A513" s="1">
        <v>1</v>
      </c>
      <c r="B513" s="9">
        <v>0</v>
      </c>
      <c r="C513" s="9">
        <v>0</v>
      </c>
      <c r="D513" s="1">
        <v>1</v>
      </c>
      <c r="E513" s="9">
        <v>3</v>
      </c>
      <c r="F513" s="9">
        <f t="shared" si="14"/>
        <v>0</v>
      </c>
      <c r="G513">
        <v>1</v>
      </c>
      <c r="I513" s="9">
        <v>0</v>
      </c>
      <c r="J513" s="9">
        <v>-44515</v>
      </c>
      <c r="K513" s="9"/>
      <c r="L513" s="2">
        <v>44244</v>
      </c>
      <c r="M513" s="2">
        <v>44515</v>
      </c>
      <c r="N513" s="9">
        <f t="shared" si="15"/>
        <v>1</v>
      </c>
      <c r="O513">
        <v>0</v>
      </c>
    </row>
    <row r="514" spans="1:15" x14ac:dyDescent="0.25">
      <c r="A514" s="1">
        <v>1</v>
      </c>
      <c r="B514" s="9">
        <v>0</v>
      </c>
      <c r="C514" s="9">
        <v>0</v>
      </c>
      <c r="D514" s="3">
        <v>0</v>
      </c>
      <c r="E514" s="9">
        <v>3</v>
      </c>
      <c r="F514" s="9">
        <f t="shared" si="14"/>
        <v>0</v>
      </c>
      <c r="G514">
        <v>0</v>
      </c>
      <c r="I514" s="9">
        <v>0</v>
      </c>
      <c r="J514" s="9">
        <v>0</v>
      </c>
      <c r="K514" s="9"/>
      <c r="M514" s="1"/>
      <c r="N514" s="9">
        <f t="shared" si="15"/>
        <v>0</v>
      </c>
      <c r="O514">
        <v>0</v>
      </c>
    </row>
    <row r="515" spans="1:15" x14ac:dyDescent="0.25">
      <c r="A515" s="1">
        <v>1</v>
      </c>
      <c r="B515" s="9">
        <v>0</v>
      </c>
      <c r="C515" s="9">
        <v>1</v>
      </c>
      <c r="D515" s="1">
        <v>1</v>
      </c>
      <c r="E515" s="9">
        <v>3</v>
      </c>
      <c r="F515" s="9">
        <f t="shared" ref="F515:F572" si="16">IF(E515=1,1,0)</f>
        <v>0</v>
      </c>
      <c r="G515">
        <v>1</v>
      </c>
      <c r="I515" s="9">
        <v>-43988</v>
      </c>
      <c r="J515" s="9">
        <v>-44532</v>
      </c>
      <c r="K515" s="9"/>
      <c r="L515" s="2">
        <v>44270</v>
      </c>
      <c r="M515" s="2">
        <v>44532</v>
      </c>
      <c r="N515" s="9">
        <f t="shared" ref="N515:N572" si="17">IF(M515&lt;2,0,1)</f>
        <v>1</v>
      </c>
      <c r="O515">
        <v>0</v>
      </c>
    </row>
    <row r="516" spans="1:15" x14ac:dyDescent="0.25">
      <c r="A516" s="1">
        <v>1</v>
      </c>
      <c r="B516" s="9">
        <v>0</v>
      </c>
      <c r="C516" s="9">
        <v>0</v>
      </c>
      <c r="D516" s="1">
        <v>1</v>
      </c>
      <c r="E516" s="9">
        <v>3</v>
      </c>
      <c r="F516" s="9">
        <f t="shared" si="16"/>
        <v>0</v>
      </c>
      <c r="G516">
        <v>0</v>
      </c>
      <c r="I516" s="9">
        <v>0</v>
      </c>
      <c r="J516" s="9">
        <v>-44270</v>
      </c>
      <c r="K516" s="9"/>
      <c r="L516" s="2">
        <v>44270</v>
      </c>
      <c r="N516" s="9">
        <f t="shared" si="17"/>
        <v>0</v>
      </c>
      <c r="O516">
        <v>0</v>
      </c>
    </row>
    <row r="517" spans="1:15" x14ac:dyDescent="0.25">
      <c r="A517" s="1">
        <v>1</v>
      </c>
      <c r="B517" s="9">
        <v>0</v>
      </c>
      <c r="C517" s="9">
        <v>0</v>
      </c>
      <c r="D517" s="3">
        <v>0</v>
      </c>
      <c r="E517" s="9">
        <v>3</v>
      </c>
      <c r="F517" s="9">
        <f t="shared" si="16"/>
        <v>0</v>
      </c>
      <c r="G517">
        <v>0</v>
      </c>
      <c r="I517" s="9">
        <v>0</v>
      </c>
      <c r="J517" s="9">
        <v>0</v>
      </c>
      <c r="K517" s="9"/>
      <c r="M517" s="1"/>
      <c r="N517" s="9">
        <f t="shared" si="17"/>
        <v>0</v>
      </c>
      <c r="O517">
        <v>0</v>
      </c>
    </row>
    <row r="518" spans="1:15" x14ac:dyDescent="0.25">
      <c r="A518" s="1">
        <v>1</v>
      </c>
      <c r="B518" s="9">
        <v>0</v>
      </c>
      <c r="C518" s="9">
        <v>1</v>
      </c>
      <c r="D518" s="1">
        <v>1</v>
      </c>
      <c r="E518" s="9">
        <v>3</v>
      </c>
      <c r="F518" s="9">
        <f t="shared" si="16"/>
        <v>0</v>
      </c>
      <c r="G518">
        <v>1</v>
      </c>
      <c r="I518" s="9">
        <v>-44050</v>
      </c>
      <c r="J518" s="9">
        <v>-44530</v>
      </c>
      <c r="K518" s="9"/>
      <c r="L518" s="2">
        <v>44273</v>
      </c>
      <c r="M518" s="2">
        <v>44530</v>
      </c>
      <c r="N518" s="9">
        <f t="shared" si="17"/>
        <v>1</v>
      </c>
      <c r="O518">
        <v>0</v>
      </c>
    </row>
    <row r="519" spans="1:15" x14ac:dyDescent="0.25">
      <c r="A519" s="1">
        <v>1</v>
      </c>
      <c r="B519" s="9">
        <v>0</v>
      </c>
      <c r="C519" s="9">
        <v>0</v>
      </c>
      <c r="D519" s="1">
        <v>1</v>
      </c>
      <c r="E519" s="9">
        <v>3</v>
      </c>
      <c r="F519" s="9">
        <f t="shared" si="16"/>
        <v>0</v>
      </c>
      <c r="G519">
        <v>1</v>
      </c>
      <c r="I519" s="9">
        <v>0</v>
      </c>
      <c r="J519" s="9">
        <v>-44515</v>
      </c>
      <c r="K519" s="9"/>
      <c r="L519" s="2">
        <v>44301</v>
      </c>
      <c r="M519" s="2">
        <v>44515</v>
      </c>
      <c r="N519" s="9">
        <f t="shared" si="17"/>
        <v>1</v>
      </c>
      <c r="O519">
        <v>0</v>
      </c>
    </row>
    <row r="520" spans="1:15" x14ac:dyDescent="0.25">
      <c r="A520" s="1">
        <v>1</v>
      </c>
      <c r="B520" s="9">
        <v>0</v>
      </c>
      <c r="C520" s="9">
        <v>0</v>
      </c>
      <c r="D520" s="3">
        <v>0</v>
      </c>
      <c r="E520" s="9">
        <v>3</v>
      </c>
      <c r="F520" s="9">
        <f t="shared" si="16"/>
        <v>0</v>
      </c>
      <c r="G520">
        <v>0</v>
      </c>
      <c r="I520" s="9">
        <v>0</v>
      </c>
      <c r="J520" s="9">
        <v>0</v>
      </c>
      <c r="K520" s="9"/>
      <c r="M520" s="1"/>
      <c r="N520" s="9">
        <f t="shared" si="17"/>
        <v>0</v>
      </c>
      <c r="O520">
        <v>0</v>
      </c>
    </row>
    <row r="521" spans="1:15" x14ac:dyDescent="0.25">
      <c r="A521" s="1">
        <v>1</v>
      </c>
      <c r="B521" s="9">
        <v>0</v>
      </c>
      <c r="C521" s="9">
        <v>1</v>
      </c>
      <c r="D521" s="1">
        <v>1</v>
      </c>
      <c r="E521" s="9">
        <v>3</v>
      </c>
      <c r="F521" s="9">
        <f t="shared" si="16"/>
        <v>0</v>
      </c>
      <c r="G521">
        <v>0</v>
      </c>
      <c r="I521" s="9">
        <v>-44384</v>
      </c>
      <c r="J521" s="9">
        <v>-44338</v>
      </c>
      <c r="K521" s="9"/>
      <c r="L521" s="2">
        <v>44338</v>
      </c>
      <c r="N521" s="9">
        <f t="shared" si="17"/>
        <v>0</v>
      </c>
      <c r="O521">
        <v>0</v>
      </c>
    </row>
    <row r="522" spans="1:15" x14ac:dyDescent="0.25">
      <c r="A522" s="1">
        <v>1</v>
      </c>
      <c r="B522" s="9">
        <v>0</v>
      </c>
      <c r="C522" s="9">
        <v>1</v>
      </c>
      <c r="D522" s="3">
        <v>0</v>
      </c>
      <c r="E522" s="9">
        <v>3</v>
      </c>
      <c r="F522" s="9">
        <f t="shared" si="16"/>
        <v>0</v>
      </c>
      <c r="G522">
        <v>0</v>
      </c>
      <c r="I522" s="9">
        <v>-44013</v>
      </c>
      <c r="J522" s="9">
        <v>0</v>
      </c>
      <c r="K522" s="9"/>
      <c r="M522" s="1"/>
      <c r="N522" s="9">
        <f t="shared" si="17"/>
        <v>0</v>
      </c>
      <c r="O522">
        <v>0</v>
      </c>
    </row>
    <row r="523" spans="1:15" x14ac:dyDescent="0.25">
      <c r="A523" s="1">
        <v>1</v>
      </c>
      <c r="B523" s="9">
        <v>0</v>
      </c>
      <c r="C523" s="9">
        <v>0</v>
      </c>
      <c r="D523" s="1">
        <v>1</v>
      </c>
      <c r="E523" s="9">
        <v>3</v>
      </c>
      <c r="F523" s="9">
        <f t="shared" si="16"/>
        <v>0</v>
      </c>
      <c r="G523">
        <v>1</v>
      </c>
      <c r="I523" s="9">
        <v>0</v>
      </c>
      <c r="J523" s="9">
        <v>-44537</v>
      </c>
      <c r="K523" s="9"/>
      <c r="L523" s="2">
        <v>44264</v>
      </c>
      <c r="M523" s="2">
        <v>44537</v>
      </c>
      <c r="N523" s="9">
        <f t="shared" si="17"/>
        <v>1</v>
      </c>
      <c r="O523">
        <v>0</v>
      </c>
    </row>
    <row r="524" spans="1:15" x14ac:dyDescent="0.25">
      <c r="A524" s="1">
        <v>1</v>
      </c>
      <c r="B524" s="9">
        <v>0</v>
      </c>
      <c r="C524" s="9">
        <v>0</v>
      </c>
      <c r="D524" s="1">
        <v>2</v>
      </c>
      <c r="E524" s="9">
        <v>3</v>
      </c>
      <c r="F524" s="9">
        <f t="shared" si="16"/>
        <v>0</v>
      </c>
      <c r="G524">
        <v>1</v>
      </c>
      <c r="I524" s="9">
        <v>0</v>
      </c>
      <c r="J524" s="9">
        <v>-44423</v>
      </c>
      <c r="K524" s="9"/>
      <c r="L524" s="2">
        <v>44362</v>
      </c>
      <c r="M524" s="2">
        <v>44423</v>
      </c>
      <c r="N524" s="9">
        <f t="shared" si="17"/>
        <v>1</v>
      </c>
      <c r="O524">
        <v>0</v>
      </c>
    </row>
    <row r="525" spans="1:15" x14ac:dyDescent="0.25">
      <c r="A525" s="1">
        <v>1</v>
      </c>
      <c r="B525" s="9">
        <v>0</v>
      </c>
      <c r="C525" s="9">
        <v>0</v>
      </c>
      <c r="D525" s="1">
        <v>1</v>
      </c>
      <c r="E525" s="9">
        <v>3</v>
      </c>
      <c r="F525" s="9">
        <f t="shared" si="16"/>
        <v>0</v>
      </c>
      <c r="G525">
        <v>0</v>
      </c>
      <c r="I525" s="9">
        <v>0</v>
      </c>
      <c r="J525" s="9">
        <v>-44244</v>
      </c>
      <c r="K525" s="9"/>
      <c r="L525" s="2">
        <v>44244</v>
      </c>
      <c r="N525" s="9">
        <f t="shared" si="17"/>
        <v>0</v>
      </c>
      <c r="O525">
        <v>0</v>
      </c>
    </row>
    <row r="526" spans="1:15" x14ac:dyDescent="0.25">
      <c r="A526" s="1">
        <v>1</v>
      </c>
      <c r="B526" s="9">
        <v>1</v>
      </c>
      <c r="C526" s="9">
        <v>1</v>
      </c>
      <c r="D526" s="1">
        <v>1</v>
      </c>
      <c r="E526" s="9">
        <v>3</v>
      </c>
      <c r="F526" s="9">
        <f t="shared" si="16"/>
        <v>0</v>
      </c>
      <c r="G526">
        <v>1</v>
      </c>
      <c r="I526" s="9">
        <v>-44331</v>
      </c>
      <c r="J526" s="9">
        <v>-44539</v>
      </c>
      <c r="K526" s="9"/>
      <c r="L526" s="2">
        <v>44266</v>
      </c>
      <c r="M526" s="2">
        <v>44539</v>
      </c>
      <c r="N526" s="9">
        <f t="shared" si="17"/>
        <v>1</v>
      </c>
      <c r="O526">
        <v>0</v>
      </c>
    </row>
    <row r="527" spans="1:15" x14ac:dyDescent="0.25">
      <c r="A527" s="1">
        <v>1</v>
      </c>
      <c r="B527" s="9">
        <v>1</v>
      </c>
      <c r="C527" s="9">
        <v>0</v>
      </c>
      <c r="D527" s="1">
        <v>1</v>
      </c>
      <c r="E527" s="9">
        <v>3</v>
      </c>
      <c r="F527" s="9">
        <f t="shared" si="16"/>
        <v>0</v>
      </c>
      <c r="G527">
        <v>0</v>
      </c>
      <c r="I527" s="9">
        <v>0</v>
      </c>
      <c r="J527" s="9">
        <v>-44260</v>
      </c>
      <c r="K527" s="9"/>
      <c r="L527" s="2">
        <v>44260</v>
      </c>
      <c r="N527" s="9">
        <f t="shared" si="17"/>
        <v>0</v>
      </c>
      <c r="O527">
        <v>0</v>
      </c>
    </row>
    <row r="528" spans="1:15" x14ac:dyDescent="0.25">
      <c r="A528" s="1">
        <v>1</v>
      </c>
      <c r="B528" s="9">
        <v>0</v>
      </c>
      <c r="C528" s="9">
        <v>0</v>
      </c>
      <c r="D528" s="1">
        <v>1</v>
      </c>
      <c r="E528" s="9">
        <v>3</v>
      </c>
      <c r="F528" s="9">
        <f t="shared" si="16"/>
        <v>0</v>
      </c>
      <c r="G528">
        <v>1</v>
      </c>
      <c r="I528" s="9">
        <v>0</v>
      </c>
      <c r="J528" s="9">
        <v>-44517</v>
      </c>
      <c r="K528" s="9"/>
      <c r="L528" s="2">
        <v>44278</v>
      </c>
      <c r="M528" s="2">
        <v>44517</v>
      </c>
      <c r="N528" s="9">
        <f t="shared" si="17"/>
        <v>1</v>
      </c>
      <c r="O528">
        <v>0</v>
      </c>
    </row>
    <row r="529" spans="1:15" x14ac:dyDescent="0.25">
      <c r="A529" s="1">
        <v>1</v>
      </c>
      <c r="B529" s="9">
        <v>0</v>
      </c>
      <c r="C529" s="9">
        <v>0</v>
      </c>
      <c r="D529" s="1">
        <v>2</v>
      </c>
      <c r="E529" s="9">
        <v>3</v>
      </c>
      <c r="F529" s="9">
        <f t="shared" si="16"/>
        <v>0</v>
      </c>
      <c r="G529">
        <v>1</v>
      </c>
      <c r="I529" s="9">
        <v>0</v>
      </c>
      <c r="J529" s="9">
        <v>-44545</v>
      </c>
      <c r="K529" s="9"/>
      <c r="L529" s="2">
        <v>44515</v>
      </c>
      <c r="M529" s="2">
        <v>44545</v>
      </c>
      <c r="N529" s="9">
        <f t="shared" si="17"/>
        <v>1</v>
      </c>
      <c r="O529">
        <v>0</v>
      </c>
    </row>
    <row r="530" spans="1:15" x14ac:dyDescent="0.25">
      <c r="A530" s="1">
        <v>1</v>
      </c>
      <c r="B530" s="9">
        <v>1</v>
      </c>
      <c r="C530" s="9">
        <v>1</v>
      </c>
      <c r="D530" s="1">
        <v>1</v>
      </c>
      <c r="E530" s="9">
        <v>3</v>
      </c>
      <c r="F530" s="9">
        <f t="shared" si="16"/>
        <v>0</v>
      </c>
      <c r="G530">
        <v>0</v>
      </c>
      <c r="I530" s="9">
        <v>-44013</v>
      </c>
      <c r="J530" s="9">
        <v>-44304</v>
      </c>
      <c r="K530" s="9"/>
      <c r="L530" s="2">
        <v>44304</v>
      </c>
      <c r="N530" s="9">
        <f t="shared" si="17"/>
        <v>0</v>
      </c>
      <c r="O530">
        <v>0</v>
      </c>
    </row>
    <row r="531" spans="1:15" x14ac:dyDescent="0.25">
      <c r="A531" s="1">
        <v>1</v>
      </c>
      <c r="B531" s="9">
        <v>0</v>
      </c>
      <c r="C531" s="9">
        <v>1</v>
      </c>
      <c r="D531" s="1">
        <v>1</v>
      </c>
      <c r="E531" s="9">
        <v>3</v>
      </c>
      <c r="F531" s="9">
        <f t="shared" si="16"/>
        <v>0</v>
      </c>
      <c r="G531">
        <v>0</v>
      </c>
      <c r="I531" s="9">
        <v>-43956</v>
      </c>
      <c r="J531" s="9">
        <v>-44272</v>
      </c>
      <c r="K531" s="9"/>
      <c r="L531" s="2">
        <v>44272</v>
      </c>
      <c r="N531" s="9">
        <f t="shared" si="17"/>
        <v>0</v>
      </c>
      <c r="O531">
        <v>0</v>
      </c>
    </row>
    <row r="532" spans="1:15" x14ac:dyDescent="0.25">
      <c r="A532" s="1">
        <v>1</v>
      </c>
      <c r="B532" s="9">
        <v>0</v>
      </c>
      <c r="C532" s="9">
        <v>0</v>
      </c>
      <c r="D532" s="1">
        <v>1</v>
      </c>
      <c r="E532" s="9">
        <v>3</v>
      </c>
      <c r="F532" s="9">
        <f t="shared" si="16"/>
        <v>0</v>
      </c>
      <c r="G532">
        <v>0</v>
      </c>
      <c r="H532" s="9">
        <v>0</v>
      </c>
      <c r="I532" s="9">
        <v>0</v>
      </c>
      <c r="J532" s="9">
        <v>-44264</v>
      </c>
      <c r="K532" s="9">
        <v>2</v>
      </c>
      <c r="L532" s="2">
        <v>44264</v>
      </c>
      <c r="N532" s="9">
        <f t="shared" si="17"/>
        <v>0</v>
      </c>
      <c r="O532">
        <v>0</v>
      </c>
    </row>
    <row r="533" spans="1:15" x14ac:dyDescent="0.25">
      <c r="A533" s="1">
        <v>1</v>
      </c>
      <c r="B533" s="9">
        <v>1</v>
      </c>
      <c r="C533" s="9">
        <v>0</v>
      </c>
      <c r="D533" s="1">
        <v>2</v>
      </c>
      <c r="E533" s="9">
        <v>3</v>
      </c>
      <c r="F533" s="9">
        <f t="shared" si="16"/>
        <v>0</v>
      </c>
      <c r="G533">
        <v>1</v>
      </c>
      <c r="H533" s="9">
        <v>805.56043169999998</v>
      </c>
      <c r="I533" s="9">
        <v>0</v>
      </c>
      <c r="J533" s="9">
        <v>-44475</v>
      </c>
      <c r="K533" s="9">
        <v>1</v>
      </c>
      <c r="L533" s="2">
        <v>44413</v>
      </c>
      <c r="M533" s="2">
        <v>44475</v>
      </c>
      <c r="N533" s="9">
        <f t="shared" si="17"/>
        <v>1</v>
      </c>
      <c r="O533">
        <v>0</v>
      </c>
    </row>
    <row r="534" spans="1:15" x14ac:dyDescent="0.25">
      <c r="A534" s="1">
        <v>1</v>
      </c>
      <c r="B534" s="9">
        <v>0</v>
      </c>
      <c r="C534" s="9">
        <v>1</v>
      </c>
      <c r="D534" s="1">
        <v>1</v>
      </c>
      <c r="E534" s="9">
        <v>3</v>
      </c>
      <c r="F534" s="9">
        <f t="shared" si="16"/>
        <v>0</v>
      </c>
      <c r="G534">
        <v>0</v>
      </c>
      <c r="I534" s="9">
        <v>-44363</v>
      </c>
      <c r="J534" s="9">
        <v>-44259</v>
      </c>
      <c r="K534" s="9"/>
      <c r="L534" s="2">
        <v>44259</v>
      </c>
      <c r="N534" s="9">
        <f t="shared" si="17"/>
        <v>0</v>
      </c>
      <c r="O534">
        <v>0</v>
      </c>
    </row>
    <row r="535" spans="1:15" x14ac:dyDescent="0.25">
      <c r="A535" s="1">
        <v>1</v>
      </c>
      <c r="B535" s="9">
        <v>1</v>
      </c>
      <c r="C535" s="9">
        <v>0</v>
      </c>
      <c r="D535" s="1">
        <v>1</v>
      </c>
      <c r="E535" s="9">
        <v>3</v>
      </c>
      <c r="F535" s="9">
        <f t="shared" si="16"/>
        <v>0</v>
      </c>
      <c r="G535">
        <v>0</v>
      </c>
      <c r="H535" s="9">
        <v>49.617546099999998</v>
      </c>
      <c r="I535" s="9">
        <v>0</v>
      </c>
      <c r="J535" s="9">
        <v>-44260</v>
      </c>
      <c r="K535" s="9">
        <v>2</v>
      </c>
      <c r="L535" s="2">
        <v>44260</v>
      </c>
      <c r="N535" s="9">
        <f t="shared" si="17"/>
        <v>0</v>
      </c>
      <c r="O535">
        <v>0</v>
      </c>
    </row>
    <row r="536" spans="1:15" x14ac:dyDescent="0.25">
      <c r="A536" s="1">
        <v>1</v>
      </c>
      <c r="B536" s="9">
        <v>1</v>
      </c>
      <c r="C536" s="9">
        <v>0</v>
      </c>
      <c r="D536" s="1">
        <v>1</v>
      </c>
      <c r="E536" s="9">
        <v>3</v>
      </c>
      <c r="F536" s="9">
        <f t="shared" si="16"/>
        <v>0</v>
      </c>
      <c r="G536">
        <v>1</v>
      </c>
      <c r="H536" s="9">
        <v>50.952157200000002</v>
      </c>
      <c r="I536" s="9">
        <v>0</v>
      </c>
      <c r="J536" s="9">
        <v>-44519</v>
      </c>
      <c r="K536" s="9">
        <v>2</v>
      </c>
      <c r="L536" s="2">
        <v>44265</v>
      </c>
      <c r="M536" s="2">
        <v>44519</v>
      </c>
      <c r="N536" s="9">
        <f t="shared" si="17"/>
        <v>1</v>
      </c>
      <c r="O536">
        <v>0</v>
      </c>
    </row>
    <row r="537" spans="1:15" x14ac:dyDescent="0.25">
      <c r="A537" s="1">
        <v>1</v>
      </c>
      <c r="B537" s="9">
        <v>0</v>
      </c>
      <c r="C537" s="9">
        <v>0</v>
      </c>
      <c r="D537" s="3">
        <v>0</v>
      </c>
      <c r="E537" s="9">
        <v>3</v>
      </c>
      <c r="F537" s="9">
        <f t="shared" si="16"/>
        <v>0</v>
      </c>
      <c r="G537">
        <v>0</v>
      </c>
      <c r="H537" s="9">
        <v>379.73567989999998</v>
      </c>
      <c r="I537" s="9">
        <v>0</v>
      </c>
      <c r="J537" s="9">
        <v>0</v>
      </c>
      <c r="K537" s="9">
        <v>2</v>
      </c>
      <c r="M537" s="1"/>
      <c r="N537" s="9">
        <f t="shared" si="17"/>
        <v>0</v>
      </c>
      <c r="O537">
        <v>0</v>
      </c>
    </row>
    <row r="538" spans="1:15" x14ac:dyDescent="0.25">
      <c r="A538" s="1">
        <v>1</v>
      </c>
      <c r="B538" s="9">
        <v>1</v>
      </c>
      <c r="C538" s="9">
        <v>1</v>
      </c>
      <c r="D538" s="3">
        <v>0</v>
      </c>
      <c r="E538" s="9">
        <v>3</v>
      </c>
      <c r="F538" s="9">
        <f t="shared" si="16"/>
        <v>0</v>
      </c>
      <c r="G538">
        <v>0</v>
      </c>
      <c r="I538" s="9">
        <v>-44327</v>
      </c>
      <c r="J538" s="9">
        <v>0</v>
      </c>
      <c r="K538" s="9"/>
      <c r="M538" s="1"/>
      <c r="N538" s="9">
        <f t="shared" si="17"/>
        <v>0</v>
      </c>
      <c r="O538">
        <v>0</v>
      </c>
    </row>
    <row r="539" spans="1:15" x14ac:dyDescent="0.25">
      <c r="A539" s="1">
        <v>1</v>
      </c>
      <c r="B539" s="9">
        <v>0</v>
      </c>
      <c r="C539" s="9">
        <v>1</v>
      </c>
      <c r="D539" s="1">
        <v>1</v>
      </c>
      <c r="E539" s="9">
        <v>3</v>
      </c>
      <c r="F539" s="9">
        <f t="shared" si="16"/>
        <v>0</v>
      </c>
      <c r="G539">
        <v>0</v>
      </c>
      <c r="H539" s="9">
        <v>360.74204539999999</v>
      </c>
      <c r="I539" s="9">
        <v>-44331</v>
      </c>
      <c r="J539" s="9">
        <v>-44270</v>
      </c>
      <c r="K539" s="9">
        <v>2</v>
      </c>
      <c r="L539" s="2">
        <v>44270</v>
      </c>
      <c r="N539" s="9">
        <f t="shared" si="17"/>
        <v>0</v>
      </c>
      <c r="O539">
        <v>0</v>
      </c>
    </row>
    <row r="540" spans="1:15" x14ac:dyDescent="0.25">
      <c r="A540" s="1">
        <v>1</v>
      </c>
      <c r="B540" s="9">
        <v>1</v>
      </c>
      <c r="C540" s="9">
        <v>0</v>
      </c>
      <c r="D540" s="1">
        <v>1</v>
      </c>
      <c r="E540" s="9">
        <v>3</v>
      </c>
      <c r="F540" s="9">
        <f t="shared" si="16"/>
        <v>0</v>
      </c>
      <c r="G540">
        <v>1</v>
      </c>
      <c r="H540" s="9">
        <v>66.250653099999994</v>
      </c>
      <c r="I540" s="9">
        <v>0</v>
      </c>
      <c r="J540" s="9">
        <v>-44515</v>
      </c>
      <c r="K540" s="9">
        <v>2</v>
      </c>
      <c r="L540" s="2">
        <v>44301</v>
      </c>
      <c r="M540" s="2">
        <v>44515</v>
      </c>
      <c r="N540" s="9">
        <f t="shared" si="17"/>
        <v>1</v>
      </c>
      <c r="O540">
        <v>0</v>
      </c>
    </row>
    <row r="541" spans="1:15" x14ac:dyDescent="0.25">
      <c r="A541" s="1">
        <v>1</v>
      </c>
      <c r="B541" s="9">
        <v>0</v>
      </c>
      <c r="C541" s="9">
        <v>1</v>
      </c>
      <c r="D541" s="3">
        <v>0</v>
      </c>
      <c r="E541" s="9">
        <v>3</v>
      </c>
      <c r="F541" s="9">
        <f t="shared" si="16"/>
        <v>0</v>
      </c>
      <c r="G541">
        <v>0</v>
      </c>
      <c r="H541" s="9">
        <v>209.1235203</v>
      </c>
      <c r="I541" s="9">
        <v>-44362</v>
      </c>
      <c r="J541" s="9">
        <v>0</v>
      </c>
      <c r="K541" s="9">
        <v>2</v>
      </c>
      <c r="M541" s="1"/>
      <c r="N541" s="9">
        <f t="shared" si="17"/>
        <v>0</v>
      </c>
      <c r="O541">
        <v>0</v>
      </c>
    </row>
    <row r="542" spans="1:15" x14ac:dyDescent="0.25">
      <c r="A542" s="1">
        <v>1</v>
      </c>
      <c r="B542" s="9">
        <v>0</v>
      </c>
      <c r="C542" s="9">
        <v>0</v>
      </c>
      <c r="D542" s="3">
        <v>0</v>
      </c>
      <c r="E542" s="9">
        <v>3</v>
      </c>
      <c r="F542" s="9">
        <f t="shared" si="16"/>
        <v>0</v>
      </c>
      <c r="G542">
        <v>0</v>
      </c>
      <c r="H542" s="9">
        <v>41.285197599999996</v>
      </c>
      <c r="I542" s="9">
        <v>0</v>
      </c>
      <c r="J542" s="9">
        <v>0</v>
      </c>
      <c r="K542" s="9">
        <v>2</v>
      </c>
      <c r="M542" s="1"/>
      <c r="N542" s="9">
        <f t="shared" si="17"/>
        <v>0</v>
      </c>
      <c r="O542">
        <v>0</v>
      </c>
    </row>
    <row r="543" spans="1:15" x14ac:dyDescent="0.25">
      <c r="A543" s="1">
        <v>1</v>
      </c>
      <c r="B543" s="9">
        <v>0</v>
      </c>
      <c r="C543" s="9">
        <v>0</v>
      </c>
      <c r="D543" s="3">
        <v>0</v>
      </c>
      <c r="E543" s="9">
        <v>3</v>
      </c>
      <c r="F543" s="9">
        <f t="shared" si="16"/>
        <v>0</v>
      </c>
      <c r="G543">
        <v>0</v>
      </c>
      <c r="H543" s="9">
        <v>262.2072149</v>
      </c>
      <c r="I543" s="9">
        <v>0</v>
      </c>
      <c r="J543" s="9">
        <v>0</v>
      </c>
      <c r="K543" s="9">
        <v>2</v>
      </c>
      <c r="M543" s="1"/>
      <c r="N543" s="9">
        <f t="shared" si="17"/>
        <v>0</v>
      </c>
      <c r="O543">
        <v>0</v>
      </c>
    </row>
    <row r="544" spans="1:15" x14ac:dyDescent="0.25">
      <c r="A544" s="1">
        <v>1</v>
      </c>
      <c r="B544" s="9">
        <v>1</v>
      </c>
      <c r="C544" s="9">
        <v>0</v>
      </c>
      <c r="D544" s="1">
        <v>1</v>
      </c>
      <c r="E544" s="9">
        <v>3</v>
      </c>
      <c r="F544" s="9">
        <f t="shared" si="16"/>
        <v>0</v>
      </c>
      <c r="G544">
        <v>1</v>
      </c>
      <c r="H544" s="9">
        <v>633.81604930000003</v>
      </c>
      <c r="I544" s="9">
        <v>0</v>
      </c>
      <c r="J544" s="9">
        <v>-44530</v>
      </c>
      <c r="K544" s="9">
        <v>2</v>
      </c>
      <c r="L544" s="2">
        <v>44270</v>
      </c>
      <c r="M544" s="2">
        <v>44530</v>
      </c>
      <c r="N544" s="9">
        <f t="shared" si="17"/>
        <v>1</v>
      </c>
      <c r="O544">
        <v>0</v>
      </c>
    </row>
    <row r="545" spans="1:15" x14ac:dyDescent="0.25">
      <c r="A545" s="1">
        <v>1</v>
      </c>
      <c r="B545" s="9">
        <v>1</v>
      </c>
      <c r="C545" s="9">
        <v>0</v>
      </c>
      <c r="D545" s="1">
        <v>1</v>
      </c>
      <c r="E545" s="9">
        <v>3</v>
      </c>
      <c r="F545" s="9">
        <f t="shared" si="16"/>
        <v>0</v>
      </c>
      <c r="G545">
        <v>0</v>
      </c>
      <c r="I545" s="9">
        <v>0</v>
      </c>
      <c r="J545" s="9">
        <v>-44331</v>
      </c>
      <c r="K545" s="9"/>
      <c r="L545" s="2">
        <v>44331</v>
      </c>
      <c r="N545" s="9">
        <f t="shared" si="17"/>
        <v>0</v>
      </c>
      <c r="O545">
        <v>0</v>
      </c>
    </row>
    <row r="546" spans="1:15" x14ac:dyDescent="0.25">
      <c r="A546" s="1">
        <v>1</v>
      </c>
      <c r="B546" s="9">
        <v>0</v>
      </c>
      <c r="C546" s="9">
        <v>0</v>
      </c>
      <c r="D546" s="3">
        <v>0</v>
      </c>
      <c r="E546" s="9">
        <v>3</v>
      </c>
      <c r="F546" s="9">
        <f t="shared" si="16"/>
        <v>0</v>
      </c>
      <c r="G546">
        <v>0</v>
      </c>
      <c r="H546" s="9">
        <v>0</v>
      </c>
      <c r="I546" s="9">
        <v>0</v>
      </c>
      <c r="J546" s="9">
        <v>0</v>
      </c>
      <c r="K546" s="9">
        <v>2</v>
      </c>
      <c r="M546" s="1"/>
      <c r="N546" s="9">
        <f t="shared" si="17"/>
        <v>0</v>
      </c>
      <c r="O546">
        <v>0</v>
      </c>
    </row>
    <row r="547" spans="1:15" x14ac:dyDescent="0.25">
      <c r="A547" s="1">
        <v>1</v>
      </c>
      <c r="B547" s="9">
        <v>1</v>
      </c>
      <c r="C547" s="9">
        <v>0</v>
      </c>
      <c r="D547" s="1">
        <v>1</v>
      </c>
      <c r="E547" s="9">
        <v>3</v>
      </c>
      <c r="F547" s="9">
        <f t="shared" si="16"/>
        <v>0</v>
      </c>
      <c r="G547">
        <v>0</v>
      </c>
      <c r="I547" s="9">
        <v>0</v>
      </c>
      <c r="J547" s="9">
        <v>-44270</v>
      </c>
      <c r="K547" s="9"/>
      <c r="L547" s="2">
        <v>44270</v>
      </c>
      <c r="N547" s="9">
        <f t="shared" si="17"/>
        <v>0</v>
      </c>
      <c r="O547">
        <v>0</v>
      </c>
    </row>
    <row r="548" spans="1:15" x14ac:dyDescent="0.25">
      <c r="A548" s="1">
        <v>1</v>
      </c>
      <c r="B548" s="9">
        <v>0</v>
      </c>
      <c r="C548" s="9">
        <v>1</v>
      </c>
      <c r="D548" s="3">
        <v>0</v>
      </c>
      <c r="E548" s="9">
        <v>3</v>
      </c>
      <c r="F548" s="9">
        <f t="shared" si="16"/>
        <v>0</v>
      </c>
      <c r="G548">
        <v>0</v>
      </c>
      <c r="H548" s="9">
        <v>177.52931580000001</v>
      </c>
      <c r="I548" s="9">
        <v>-44341</v>
      </c>
      <c r="J548" s="9">
        <v>0</v>
      </c>
      <c r="K548" s="9">
        <v>2</v>
      </c>
      <c r="M548" s="1"/>
      <c r="N548" s="9">
        <f t="shared" si="17"/>
        <v>0</v>
      </c>
      <c r="O548">
        <v>0</v>
      </c>
    </row>
    <row r="549" spans="1:15" x14ac:dyDescent="0.25">
      <c r="A549" s="1">
        <v>1</v>
      </c>
      <c r="B549" s="9">
        <v>0</v>
      </c>
      <c r="C549" s="9">
        <v>1</v>
      </c>
      <c r="D549" s="3">
        <v>0</v>
      </c>
      <c r="E549" s="9">
        <v>3</v>
      </c>
      <c r="F549" s="9">
        <f t="shared" si="16"/>
        <v>0</v>
      </c>
      <c r="G549">
        <v>0</v>
      </c>
      <c r="H549" s="9">
        <v>41.8552526</v>
      </c>
      <c r="I549" s="9">
        <v>-44258</v>
      </c>
      <c r="J549" s="9">
        <v>0</v>
      </c>
      <c r="K549" s="9">
        <v>2</v>
      </c>
      <c r="M549" s="1"/>
      <c r="N549" s="9">
        <f t="shared" si="17"/>
        <v>0</v>
      </c>
      <c r="O549">
        <v>0</v>
      </c>
    </row>
    <row r="550" spans="1:15" x14ac:dyDescent="0.25">
      <c r="A550" s="1">
        <v>1</v>
      </c>
      <c r="B550" s="9">
        <v>0</v>
      </c>
      <c r="C550" s="9">
        <v>0</v>
      </c>
      <c r="D550" s="1">
        <v>1</v>
      </c>
      <c r="E550" s="9">
        <v>3</v>
      </c>
      <c r="F550" s="9">
        <f t="shared" si="16"/>
        <v>0</v>
      </c>
      <c r="G550">
        <v>1</v>
      </c>
      <c r="H550" s="9">
        <v>223.51648789999999</v>
      </c>
      <c r="I550" s="9">
        <v>0</v>
      </c>
      <c r="J550" s="9">
        <v>-44515</v>
      </c>
      <c r="K550" s="9">
        <v>2</v>
      </c>
      <c r="L550" s="2">
        <v>44301</v>
      </c>
      <c r="M550" s="2">
        <v>44515</v>
      </c>
      <c r="N550" s="9">
        <f t="shared" si="17"/>
        <v>1</v>
      </c>
      <c r="O550">
        <v>0</v>
      </c>
    </row>
    <row r="551" spans="1:15" x14ac:dyDescent="0.25">
      <c r="A551" s="1">
        <v>1</v>
      </c>
      <c r="B551" s="9">
        <v>0</v>
      </c>
      <c r="C551" s="9">
        <v>0</v>
      </c>
      <c r="D551" s="1">
        <v>1</v>
      </c>
      <c r="E551" s="9">
        <v>3</v>
      </c>
      <c r="F551" s="9">
        <f t="shared" si="16"/>
        <v>0</v>
      </c>
      <c r="G551">
        <v>0</v>
      </c>
      <c r="H551" s="9">
        <v>518.46381469999994</v>
      </c>
      <c r="I551" s="9">
        <v>0</v>
      </c>
      <c r="J551" s="9">
        <v>-44259</v>
      </c>
      <c r="K551" s="9">
        <v>2</v>
      </c>
      <c r="L551" s="2">
        <v>44259</v>
      </c>
      <c r="N551" s="9">
        <f t="shared" si="17"/>
        <v>0</v>
      </c>
      <c r="O551">
        <v>0</v>
      </c>
    </row>
    <row r="552" spans="1:15" x14ac:dyDescent="0.25">
      <c r="A552" s="1">
        <v>1</v>
      </c>
      <c r="B552" s="9">
        <v>0</v>
      </c>
      <c r="C552" s="9">
        <v>0</v>
      </c>
      <c r="D552" s="1">
        <v>1</v>
      </c>
      <c r="E552" s="9">
        <v>3</v>
      </c>
      <c r="F552" s="9">
        <f t="shared" si="16"/>
        <v>0</v>
      </c>
      <c r="G552">
        <v>0</v>
      </c>
      <c r="H552" s="9">
        <v>361.6584421</v>
      </c>
      <c r="I552" s="9">
        <v>0</v>
      </c>
      <c r="J552" s="9">
        <v>-44270</v>
      </c>
      <c r="K552" s="9">
        <v>2</v>
      </c>
      <c r="L552" s="2">
        <v>44270</v>
      </c>
      <c r="N552" s="9">
        <f t="shared" si="17"/>
        <v>0</v>
      </c>
      <c r="O552">
        <v>0</v>
      </c>
    </row>
    <row r="553" spans="1:15" x14ac:dyDescent="0.25">
      <c r="A553" s="1">
        <v>1</v>
      </c>
      <c r="B553" s="9">
        <v>1</v>
      </c>
      <c r="C553" s="9">
        <v>0</v>
      </c>
      <c r="D553" s="1">
        <v>1</v>
      </c>
      <c r="E553" s="9">
        <v>3</v>
      </c>
      <c r="F553" s="9">
        <f t="shared" si="16"/>
        <v>0</v>
      </c>
      <c r="G553">
        <v>0</v>
      </c>
      <c r="I553" s="9">
        <v>0</v>
      </c>
      <c r="J553" s="9">
        <v>-44260</v>
      </c>
      <c r="K553" s="9"/>
      <c r="L553" s="2">
        <v>44260</v>
      </c>
      <c r="N553" s="9">
        <f t="shared" si="17"/>
        <v>0</v>
      </c>
      <c r="O553">
        <v>0</v>
      </c>
    </row>
    <row r="554" spans="1:15" x14ac:dyDescent="0.25">
      <c r="A554" s="1">
        <v>1</v>
      </c>
      <c r="B554" s="9">
        <v>0</v>
      </c>
      <c r="C554" s="9">
        <v>1</v>
      </c>
      <c r="D554" s="1">
        <v>1</v>
      </c>
      <c r="E554" s="9">
        <v>3</v>
      </c>
      <c r="F554" s="9">
        <f t="shared" si="16"/>
        <v>0</v>
      </c>
      <c r="G554">
        <v>0</v>
      </c>
      <c r="H554" s="9">
        <v>684.72300710000002</v>
      </c>
      <c r="I554" s="9">
        <v>-44011</v>
      </c>
      <c r="J554" s="9">
        <v>-44550</v>
      </c>
      <c r="K554" s="9">
        <v>2</v>
      </c>
      <c r="L554" s="2">
        <v>44550</v>
      </c>
      <c r="N554" s="9">
        <f t="shared" si="17"/>
        <v>0</v>
      </c>
      <c r="O554">
        <v>0</v>
      </c>
    </row>
    <row r="555" spans="1:15" x14ac:dyDescent="0.25">
      <c r="A555" s="1">
        <v>1</v>
      </c>
      <c r="B555" s="9">
        <v>0</v>
      </c>
      <c r="C555" s="9">
        <v>0</v>
      </c>
      <c r="D555" s="1">
        <v>2</v>
      </c>
      <c r="E555" s="9">
        <v>3</v>
      </c>
      <c r="F555" s="9">
        <f t="shared" si="16"/>
        <v>0</v>
      </c>
      <c r="G555">
        <v>1</v>
      </c>
      <c r="H555" s="9">
        <v>2180.8163976000001</v>
      </c>
      <c r="I555" s="9">
        <v>0</v>
      </c>
      <c r="J555" s="9">
        <v>-44515</v>
      </c>
      <c r="K555" s="9">
        <v>2</v>
      </c>
      <c r="L555" s="2">
        <v>44454</v>
      </c>
      <c r="M555" s="2">
        <v>44515</v>
      </c>
      <c r="N555" s="9">
        <f t="shared" si="17"/>
        <v>1</v>
      </c>
      <c r="O555">
        <v>0</v>
      </c>
    </row>
    <row r="556" spans="1:15" x14ac:dyDescent="0.25">
      <c r="A556" s="1">
        <v>1</v>
      </c>
      <c r="B556" s="9">
        <v>0</v>
      </c>
      <c r="C556" s="9">
        <v>1</v>
      </c>
      <c r="D556" s="1">
        <v>2</v>
      </c>
      <c r="E556" s="9">
        <v>3</v>
      </c>
      <c r="F556" s="9">
        <f t="shared" si="16"/>
        <v>0</v>
      </c>
      <c r="G556">
        <v>1</v>
      </c>
      <c r="H556" s="9">
        <v>1520.0249231</v>
      </c>
      <c r="I556" s="9">
        <v>-44378</v>
      </c>
      <c r="J556" s="9">
        <v>-44487</v>
      </c>
      <c r="K556" s="9">
        <v>2</v>
      </c>
      <c r="L556" s="2">
        <v>44410</v>
      </c>
      <c r="M556" s="2">
        <v>44487</v>
      </c>
      <c r="N556" s="9">
        <f t="shared" si="17"/>
        <v>1</v>
      </c>
      <c r="O556">
        <v>0</v>
      </c>
    </row>
    <row r="557" spans="1:15" x14ac:dyDescent="0.25">
      <c r="A557" s="1">
        <v>1</v>
      </c>
      <c r="B557" s="9">
        <v>0</v>
      </c>
      <c r="C557" s="9">
        <v>1</v>
      </c>
      <c r="D557" s="1">
        <v>2</v>
      </c>
      <c r="E557" s="9">
        <v>3</v>
      </c>
      <c r="F557" s="9">
        <f t="shared" si="16"/>
        <v>0</v>
      </c>
      <c r="G557">
        <v>0</v>
      </c>
      <c r="I557" s="9">
        <v>-44354</v>
      </c>
      <c r="J557" s="9">
        <v>-44484</v>
      </c>
      <c r="K557" s="9"/>
      <c r="L557" s="2">
        <v>44484</v>
      </c>
      <c r="M557" s="1"/>
      <c r="N557" s="9">
        <f t="shared" si="17"/>
        <v>0</v>
      </c>
      <c r="O557">
        <v>0</v>
      </c>
    </row>
    <row r="558" spans="1:15" x14ac:dyDescent="0.25">
      <c r="A558" s="1">
        <v>1</v>
      </c>
      <c r="B558" s="9">
        <v>0</v>
      </c>
      <c r="C558" s="9">
        <v>1</v>
      </c>
      <c r="D558" s="1">
        <v>1</v>
      </c>
      <c r="E558" s="9">
        <v>3</v>
      </c>
      <c r="F558" s="9">
        <f t="shared" si="16"/>
        <v>0</v>
      </c>
      <c r="G558">
        <v>1</v>
      </c>
      <c r="H558" s="9">
        <v>594.35345440000003</v>
      </c>
      <c r="I558" s="9">
        <v>-44396</v>
      </c>
      <c r="J558" s="9">
        <v>-44515</v>
      </c>
      <c r="K558" s="9">
        <v>2</v>
      </c>
      <c r="L558" s="2">
        <v>44270</v>
      </c>
      <c r="M558" s="2">
        <v>44515</v>
      </c>
      <c r="N558" s="9">
        <f t="shared" si="17"/>
        <v>1</v>
      </c>
      <c r="O558">
        <v>0</v>
      </c>
    </row>
    <row r="559" spans="1:15" x14ac:dyDescent="0.25">
      <c r="A559" s="1">
        <v>1</v>
      </c>
      <c r="B559" s="9">
        <v>0</v>
      </c>
      <c r="C559" s="9">
        <v>0</v>
      </c>
      <c r="D559" s="3">
        <v>0</v>
      </c>
      <c r="E559" s="9">
        <v>3</v>
      </c>
      <c r="F559" s="9">
        <f t="shared" si="16"/>
        <v>0</v>
      </c>
      <c r="G559">
        <v>0</v>
      </c>
      <c r="H559" s="9">
        <v>758.46650590000002</v>
      </c>
      <c r="I559" s="9">
        <v>0</v>
      </c>
      <c r="J559" s="9">
        <v>0</v>
      </c>
      <c r="K559" s="9">
        <v>2</v>
      </c>
      <c r="M559" s="1"/>
      <c r="N559" s="9">
        <f t="shared" si="17"/>
        <v>0</v>
      </c>
      <c r="O559">
        <v>0</v>
      </c>
    </row>
    <row r="560" spans="1:15" x14ac:dyDescent="0.25">
      <c r="A560" s="1">
        <v>1</v>
      </c>
      <c r="B560" s="9">
        <v>0</v>
      </c>
      <c r="C560" s="9">
        <v>1</v>
      </c>
      <c r="D560" s="1">
        <v>2</v>
      </c>
      <c r="E560" s="9">
        <v>3</v>
      </c>
      <c r="F560" s="9">
        <f t="shared" si="16"/>
        <v>0</v>
      </c>
      <c r="G560">
        <v>1</v>
      </c>
      <c r="I560" s="9">
        <v>-44034</v>
      </c>
      <c r="J560" s="9">
        <v>-44419</v>
      </c>
      <c r="K560" s="9"/>
      <c r="L560" s="2">
        <v>44375</v>
      </c>
      <c r="M560" s="2">
        <v>44419</v>
      </c>
      <c r="N560" s="9">
        <f t="shared" si="17"/>
        <v>1</v>
      </c>
      <c r="O560">
        <v>0</v>
      </c>
    </row>
    <row r="561" spans="1:15" x14ac:dyDescent="0.25">
      <c r="A561" s="1">
        <v>1</v>
      </c>
      <c r="B561" s="9">
        <v>0</v>
      </c>
      <c r="C561" s="9">
        <v>1</v>
      </c>
      <c r="D561" s="1">
        <v>1</v>
      </c>
      <c r="E561" s="9">
        <v>3</v>
      </c>
      <c r="F561" s="9">
        <f t="shared" si="16"/>
        <v>0</v>
      </c>
      <c r="G561">
        <v>0</v>
      </c>
      <c r="I561" s="9">
        <v>-44375</v>
      </c>
      <c r="J561" s="9">
        <v>-44270</v>
      </c>
      <c r="K561" s="9"/>
      <c r="L561" s="2">
        <v>44270</v>
      </c>
      <c r="N561" s="9">
        <f t="shared" si="17"/>
        <v>0</v>
      </c>
      <c r="O561">
        <v>0</v>
      </c>
    </row>
    <row r="562" spans="1:15" x14ac:dyDescent="0.25">
      <c r="A562" s="1">
        <v>1</v>
      </c>
      <c r="B562" s="9">
        <v>0</v>
      </c>
      <c r="C562" s="9">
        <v>0</v>
      </c>
      <c r="D562" s="1">
        <v>1</v>
      </c>
      <c r="E562" s="9">
        <v>3</v>
      </c>
      <c r="F562" s="9">
        <f t="shared" si="16"/>
        <v>0</v>
      </c>
      <c r="G562">
        <v>0</v>
      </c>
      <c r="I562" s="9">
        <v>0</v>
      </c>
      <c r="J562" s="9">
        <v>-44270</v>
      </c>
      <c r="K562" s="9"/>
      <c r="L562" s="2">
        <v>44270</v>
      </c>
      <c r="N562" s="9">
        <f t="shared" si="17"/>
        <v>0</v>
      </c>
      <c r="O562">
        <v>0</v>
      </c>
    </row>
    <row r="563" spans="1:15" x14ac:dyDescent="0.25">
      <c r="A563" s="1">
        <v>1</v>
      </c>
      <c r="B563" s="9">
        <v>1</v>
      </c>
      <c r="C563" s="9">
        <v>1</v>
      </c>
      <c r="D563" s="1">
        <v>1</v>
      </c>
      <c r="E563" s="9">
        <v>3</v>
      </c>
      <c r="F563" s="9">
        <f t="shared" si="16"/>
        <v>0</v>
      </c>
      <c r="G563">
        <v>1</v>
      </c>
      <c r="H563" s="9">
        <v>911.35171300000002</v>
      </c>
      <c r="I563" s="9">
        <v>-44020</v>
      </c>
      <c r="J563" s="9">
        <v>-44515</v>
      </c>
      <c r="K563" s="9">
        <v>2</v>
      </c>
      <c r="L563" s="2">
        <v>44331</v>
      </c>
      <c r="M563" s="2">
        <v>44515</v>
      </c>
      <c r="N563" s="9">
        <f t="shared" si="17"/>
        <v>1</v>
      </c>
      <c r="O563">
        <v>0</v>
      </c>
    </row>
    <row r="564" spans="1:15" x14ac:dyDescent="0.25">
      <c r="A564" s="1">
        <v>1</v>
      </c>
      <c r="B564" s="9">
        <v>0</v>
      </c>
      <c r="C564" s="9">
        <v>1</v>
      </c>
      <c r="D564" s="3">
        <v>0</v>
      </c>
      <c r="E564" s="9">
        <v>3</v>
      </c>
      <c r="F564" s="9">
        <f t="shared" si="16"/>
        <v>0</v>
      </c>
      <c r="G564">
        <v>0</v>
      </c>
      <c r="H564" s="9">
        <v>170.27303420000001</v>
      </c>
      <c r="I564" s="9">
        <v>-44391</v>
      </c>
      <c r="J564" s="9">
        <v>0</v>
      </c>
      <c r="K564" s="9">
        <v>2</v>
      </c>
      <c r="M564" s="1"/>
      <c r="N564" s="9">
        <f t="shared" si="17"/>
        <v>0</v>
      </c>
      <c r="O564">
        <v>0</v>
      </c>
    </row>
    <row r="565" spans="1:15" x14ac:dyDescent="0.25">
      <c r="A565" s="1">
        <v>1</v>
      </c>
      <c r="B565" s="9">
        <v>0</v>
      </c>
      <c r="C565" s="9">
        <v>1</v>
      </c>
      <c r="D565" s="1">
        <v>2</v>
      </c>
      <c r="E565" s="9">
        <v>3</v>
      </c>
      <c r="F565" s="9">
        <f t="shared" si="16"/>
        <v>0</v>
      </c>
      <c r="G565">
        <v>1</v>
      </c>
      <c r="H565" s="9">
        <v>2869.2294118999998</v>
      </c>
      <c r="I565" s="9">
        <v>-44348</v>
      </c>
      <c r="J565" s="9">
        <v>-44484</v>
      </c>
      <c r="K565" s="9">
        <v>2</v>
      </c>
      <c r="L565" s="2">
        <v>44423</v>
      </c>
      <c r="M565" s="2">
        <v>44484</v>
      </c>
      <c r="N565" s="9">
        <f t="shared" si="17"/>
        <v>1</v>
      </c>
      <c r="O565">
        <v>0</v>
      </c>
    </row>
    <row r="566" spans="1:15" x14ac:dyDescent="0.25">
      <c r="A566" s="1">
        <v>1</v>
      </c>
      <c r="B566" s="9">
        <v>0</v>
      </c>
      <c r="C566" s="9">
        <v>0</v>
      </c>
      <c r="D566" s="1">
        <v>1</v>
      </c>
      <c r="E566" s="9">
        <v>3</v>
      </c>
      <c r="F566" s="9">
        <f t="shared" si="16"/>
        <v>0</v>
      </c>
      <c r="G566">
        <v>0</v>
      </c>
      <c r="H566" s="9">
        <v>2059.7241561000001</v>
      </c>
      <c r="I566" s="9">
        <v>0</v>
      </c>
      <c r="J566" s="9">
        <v>-44253</v>
      </c>
      <c r="K566" s="9">
        <v>2</v>
      </c>
      <c r="L566" s="2">
        <v>44253</v>
      </c>
      <c r="N566" s="9">
        <f t="shared" si="17"/>
        <v>0</v>
      </c>
      <c r="O566">
        <v>0</v>
      </c>
    </row>
    <row r="567" spans="1:15" x14ac:dyDescent="0.25">
      <c r="A567" s="1">
        <v>1</v>
      </c>
      <c r="B567" s="9">
        <v>1</v>
      </c>
      <c r="C567" s="9">
        <v>1</v>
      </c>
      <c r="D567" s="3">
        <v>0</v>
      </c>
      <c r="E567" s="9">
        <v>3</v>
      </c>
      <c r="F567" s="9">
        <f t="shared" si="16"/>
        <v>0</v>
      </c>
      <c r="G567">
        <v>0</v>
      </c>
      <c r="H567" s="9">
        <v>0</v>
      </c>
      <c r="I567" s="9">
        <v>-43922</v>
      </c>
      <c r="J567" s="9">
        <v>0</v>
      </c>
      <c r="K567" s="9">
        <v>2</v>
      </c>
      <c r="M567" s="1"/>
      <c r="N567" s="9">
        <f t="shared" si="17"/>
        <v>0</v>
      </c>
      <c r="O567">
        <v>0</v>
      </c>
    </row>
    <row r="568" spans="1:15" x14ac:dyDescent="0.25">
      <c r="A568" s="1">
        <v>1</v>
      </c>
      <c r="B568" s="9">
        <v>0</v>
      </c>
      <c r="C568" s="9">
        <v>1</v>
      </c>
      <c r="D568" s="1">
        <v>1</v>
      </c>
      <c r="E568" s="9">
        <v>3</v>
      </c>
      <c r="F568" s="9">
        <f t="shared" si="16"/>
        <v>0</v>
      </c>
      <c r="G568">
        <v>0</v>
      </c>
      <c r="H568" s="9">
        <v>668.73054530000002</v>
      </c>
      <c r="I568" s="9">
        <v>-43983</v>
      </c>
      <c r="J568" s="9">
        <v>-44270</v>
      </c>
      <c r="K568" s="9">
        <v>2</v>
      </c>
      <c r="L568" s="2">
        <v>44270</v>
      </c>
      <c r="N568" s="9">
        <f t="shared" si="17"/>
        <v>0</v>
      </c>
      <c r="O568">
        <v>0</v>
      </c>
    </row>
    <row r="569" spans="1:15" x14ac:dyDescent="0.25">
      <c r="A569" s="1">
        <v>1</v>
      </c>
      <c r="B569" s="9">
        <v>0</v>
      </c>
      <c r="C569" s="9">
        <v>1</v>
      </c>
      <c r="D569" s="1">
        <v>3</v>
      </c>
      <c r="E569" s="9">
        <v>3</v>
      </c>
      <c r="F569" s="9">
        <f t="shared" si="16"/>
        <v>0</v>
      </c>
      <c r="G569">
        <v>1</v>
      </c>
      <c r="H569" s="9">
        <v>819.65839700000004</v>
      </c>
      <c r="I569" s="9">
        <v>-44285</v>
      </c>
      <c r="J569" s="9">
        <v>-44410</v>
      </c>
      <c r="K569" s="9">
        <v>2</v>
      </c>
      <c r="L569" s="2">
        <v>44259</v>
      </c>
      <c r="M569" s="2">
        <v>44410</v>
      </c>
      <c r="N569" s="9">
        <f t="shared" si="17"/>
        <v>1</v>
      </c>
      <c r="O569">
        <v>0</v>
      </c>
    </row>
    <row r="570" spans="1:15" x14ac:dyDescent="0.25">
      <c r="A570" s="1">
        <v>1</v>
      </c>
      <c r="B570" s="9">
        <v>0</v>
      </c>
      <c r="C570" s="9">
        <v>1</v>
      </c>
      <c r="D570" s="1">
        <v>1</v>
      </c>
      <c r="E570" s="9">
        <v>3</v>
      </c>
      <c r="F570" s="9">
        <f t="shared" si="16"/>
        <v>0</v>
      </c>
      <c r="G570">
        <v>0</v>
      </c>
      <c r="H570" s="9">
        <v>603.52507809999997</v>
      </c>
      <c r="I570" s="9">
        <v>-43997</v>
      </c>
      <c r="J570" s="9">
        <v>-44301</v>
      </c>
      <c r="K570" s="9">
        <v>2</v>
      </c>
      <c r="L570" s="2">
        <v>44301</v>
      </c>
      <c r="N570" s="9">
        <f t="shared" si="17"/>
        <v>0</v>
      </c>
      <c r="O570">
        <v>0</v>
      </c>
    </row>
    <row r="571" spans="1:15" x14ac:dyDescent="0.25">
      <c r="A571" s="1">
        <v>1</v>
      </c>
      <c r="B571" s="9">
        <v>0</v>
      </c>
      <c r="C571" s="9">
        <v>0</v>
      </c>
      <c r="D571" s="1">
        <v>1</v>
      </c>
      <c r="E571" s="9">
        <v>3</v>
      </c>
      <c r="F571" s="9">
        <f t="shared" si="16"/>
        <v>0</v>
      </c>
      <c r="G571">
        <v>0</v>
      </c>
      <c r="H571" s="9">
        <v>2367.9175144999999</v>
      </c>
      <c r="I571" s="9">
        <v>0</v>
      </c>
      <c r="J571" s="9">
        <v>-44270</v>
      </c>
      <c r="K571" s="9">
        <v>2</v>
      </c>
      <c r="L571" s="2">
        <v>44270</v>
      </c>
      <c r="N571" s="9">
        <f t="shared" si="17"/>
        <v>0</v>
      </c>
      <c r="O571">
        <v>0</v>
      </c>
    </row>
    <row r="572" spans="1:15" x14ac:dyDescent="0.25">
      <c r="A572" s="1">
        <v>1</v>
      </c>
      <c r="B572" s="9">
        <v>1</v>
      </c>
      <c r="C572" s="9">
        <v>0</v>
      </c>
      <c r="D572" s="1">
        <v>2</v>
      </c>
      <c r="E572" s="9">
        <v>3</v>
      </c>
      <c r="F572" s="9">
        <f t="shared" si="16"/>
        <v>0</v>
      </c>
      <c r="G572">
        <v>1</v>
      </c>
      <c r="H572" s="9">
        <v>50.398433500000003</v>
      </c>
      <c r="I572" s="9">
        <v>0</v>
      </c>
      <c r="J572" s="9">
        <v>-44484</v>
      </c>
      <c r="K572" s="9">
        <v>2</v>
      </c>
      <c r="L572" s="2">
        <v>44423</v>
      </c>
      <c r="M572" s="2">
        <v>44484</v>
      </c>
      <c r="N572" s="9">
        <f t="shared" si="17"/>
        <v>1</v>
      </c>
      <c r="O57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visits_31Nov</vt:lpstr>
      <vt:lpstr>symptoms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Ricardo Águas</cp:lastModifiedBy>
  <dcterms:created xsi:type="dcterms:W3CDTF">2021-12-03T08:44:30Z</dcterms:created>
  <dcterms:modified xsi:type="dcterms:W3CDTF">2022-01-18T19:18:29Z</dcterms:modified>
</cp:coreProperties>
</file>