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diaz/GitHub/fraser-lab.github.io/timeline/pubs/"/>
    </mc:Choice>
  </mc:AlternateContent>
  <xr:revisionPtr revIDLastSave="0" documentId="13_ncr:1_{FF898A23-22B8-7A43-B5FE-A2AB085AAC2F}" xr6:coauthVersionLast="47" xr6:coauthVersionMax="47" xr10:uidLastSave="{00000000-0000-0000-0000-000000000000}"/>
  <bookViews>
    <workbookView xWindow="0" yWindow="500" windowWidth="25600" windowHeight="13940" xr2:uid="{5AF1D220-5B8E-364F-B347-C4AEA79D6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6" i="1"/>
  <c r="G17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3" i="1"/>
</calcChain>
</file>

<file path=xl/sharedStrings.xml><?xml version="1.0" encoding="utf-8"?>
<sst xmlns="http://schemas.openxmlformats.org/spreadsheetml/2006/main" count="417" uniqueCount="156">
  <si>
    <t>Start</t>
  </si>
  <si>
    <t>Task</t>
  </si>
  <si>
    <t>Finish</t>
  </si>
  <si>
    <t>lang</t>
  </si>
  <si>
    <t>kapp</t>
  </si>
  <si>
    <t>otten</t>
  </si>
  <si>
    <t>keedy</t>
  </si>
  <si>
    <t>VZ</t>
  </si>
  <si>
    <t>chatterjee</t>
  </si>
  <si>
    <t>glasgow</t>
  </si>
  <si>
    <t>gordon</t>
  </si>
  <si>
    <t>bouhaddou</t>
  </si>
  <si>
    <t>broom</t>
  </si>
  <si>
    <t>li</t>
  </si>
  <si>
    <t>ricardo</t>
  </si>
  <si>
    <t>schuller</t>
  </si>
  <si>
    <t>gupta</t>
  </si>
  <si>
    <t>Author</t>
  </si>
  <si>
    <t>2006-06-02</t>
  </si>
  <si>
    <t>2007-07-03</t>
  </si>
  <si>
    <t>2007-08-01</t>
  </si>
  <si>
    <t>2009-12-03</t>
  </si>
  <si>
    <t>2010-06-23</t>
  </si>
  <si>
    <t>2010-11-01</t>
  </si>
  <si>
    <t>2010-12-29</t>
  </si>
  <si>
    <t>2011-09-27</t>
  </si>
  <si>
    <t>2012-04-03</t>
  </si>
  <si>
    <t>2012-07-20</t>
  </si>
  <si>
    <t>2012-10-01</t>
  </si>
  <si>
    <t>2013-01-24</t>
  </si>
  <si>
    <t>2013-02-17</t>
  </si>
  <si>
    <t>2013-08-04</t>
  </si>
  <si>
    <t>2013-08-15</t>
  </si>
  <si>
    <t>2014-01-07</t>
  </si>
  <si>
    <t>2014-01-28</t>
  </si>
  <si>
    <t>2014-02-04</t>
  </si>
  <si>
    <t>2014-05-25</t>
  </si>
  <si>
    <t>2014-06-10</t>
  </si>
  <si>
    <t>2014-10-01</t>
  </si>
  <si>
    <t>2014-10-08</t>
  </si>
  <si>
    <t>2014-12-16</t>
  </si>
  <si>
    <t>2015-02-17</t>
  </si>
  <si>
    <t>2015-03-31</t>
  </si>
  <si>
    <t>2015-05-26</t>
  </si>
  <si>
    <t>2015-07-17</t>
  </si>
  <si>
    <t>2015-07-27</t>
  </si>
  <si>
    <t>2015-08-01</t>
  </si>
  <si>
    <t>2015-08-17</t>
  </si>
  <si>
    <t>2015-09-30</t>
  </si>
  <si>
    <t>2015-10-27</t>
  </si>
  <si>
    <t>2015-11-17</t>
  </si>
  <si>
    <t>2016-01-01</t>
  </si>
  <si>
    <t>2016-02-22</t>
  </si>
  <si>
    <t>2016-03-07</t>
  </si>
  <si>
    <t>2016-04-12</t>
  </si>
  <si>
    <t>2016-04-25</t>
  </si>
  <si>
    <t>2016-09-26</t>
  </si>
  <si>
    <t>2017-01-01</t>
  </si>
  <si>
    <t>2017-04-07</t>
  </si>
  <si>
    <t>2017-05-02</t>
  </si>
  <si>
    <t>2017-06-28</t>
  </si>
  <si>
    <t>2017-08-30</t>
  </si>
  <si>
    <t>2017-12-19</t>
  </si>
  <si>
    <t>2018-04-03</t>
  </si>
  <si>
    <t>2018-06-01</t>
  </si>
  <si>
    <t>2018-06-07</t>
  </si>
  <si>
    <t>2018-07-23</t>
  </si>
  <si>
    <t>2018-10-20</t>
  </si>
  <si>
    <t>2018-12-27</t>
  </si>
  <si>
    <t>2019-01-30</t>
  </si>
  <si>
    <t>2019-02-05</t>
  </si>
  <si>
    <t>2019-05-21</t>
  </si>
  <si>
    <t>2019-08-27</t>
  </si>
  <si>
    <t>2019-09-16</t>
  </si>
  <si>
    <t>2019-11-22</t>
  </si>
  <si>
    <t>2019-12-17</t>
  </si>
  <si>
    <t>2019-12-18</t>
  </si>
  <si>
    <t>2020-01-01</t>
  </si>
  <si>
    <t>2020-01-12</t>
  </si>
  <si>
    <t>2020-01-15</t>
  </si>
  <si>
    <t>2020-02-24</t>
  </si>
  <si>
    <t>2020-02-26</t>
  </si>
  <si>
    <t>2020-03-18</t>
  </si>
  <si>
    <t>2020-04-30</t>
  </si>
  <si>
    <t>2020-08-28</t>
  </si>
  <si>
    <t>2020-09-23</t>
  </si>
  <si>
    <t>2020-10-15</t>
  </si>
  <si>
    <t>2020-11-07</t>
  </si>
  <si>
    <t>2020-12-11</t>
  </si>
  <si>
    <t>2020-12-29</t>
  </si>
  <si>
    <t>2021-01-01</t>
  </si>
  <si>
    <t>2021-02-04</t>
  </si>
  <si>
    <t>2021-03-12</t>
  </si>
  <si>
    <t>2021-03-29</t>
  </si>
  <si>
    <t>2021-04-12</t>
  </si>
  <si>
    <t>2021-04-14</t>
  </si>
  <si>
    <t>2021-04-16</t>
  </si>
  <si>
    <t>2021-05-12</t>
  </si>
  <si>
    <t>OA</t>
  </si>
  <si>
    <t>FirstAuthor</t>
  </si>
  <si>
    <t>fraser</t>
  </si>
  <si>
    <t>maghzal</t>
  </si>
  <si>
    <t>beltrao</t>
  </si>
  <si>
    <t>vila</t>
  </si>
  <si>
    <t>ollikainen</t>
  </si>
  <si>
    <t>vdb</t>
  </si>
  <si>
    <t>braberg</t>
  </si>
  <si>
    <t>fenwick</t>
  </si>
  <si>
    <t>wall</t>
  </si>
  <si>
    <t>fischer</t>
  </si>
  <si>
    <t>woldeyes</t>
  </si>
  <si>
    <t>williams</t>
  </si>
  <si>
    <t>bhabha</t>
  </si>
  <si>
    <t>kane</t>
  </si>
  <si>
    <t>gur</t>
  </si>
  <si>
    <t>urzhumtsev</t>
  </si>
  <si>
    <t>vb</t>
  </si>
  <si>
    <t>barad</t>
  </si>
  <si>
    <t>thomaston</t>
  </si>
  <si>
    <t>baxter</t>
  </si>
  <si>
    <t>cimermancic</t>
  </si>
  <si>
    <t>meyer</t>
  </si>
  <si>
    <t>mavor</t>
  </si>
  <si>
    <t>wang</t>
  </si>
  <si>
    <t>russi</t>
  </si>
  <si>
    <t>adolph</t>
  </si>
  <si>
    <t>biel</t>
  </si>
  <si>
    <t>offenbacher</t>
  </si>
  <si>
    <t>acker</t>
  </si>
  <si>
    <t>babcock</t>
  </si>
  <si>
    <t>hu</t>
  </si>
  <si>
    <t>herzik</t>
  </si>
  <si>
    <t>eshun-wilson</t>
  </si>
  <si>
    <t>thompson</t>
  </si>
  <si>
    <t>mandell</t>
  </si>
  <si>
    <t>dasgupta</t>
  </si>
  <si>
    <t>wych</t>
  </si>
  <si>
    <t>wankowicz</t>
  </si>
  <si>
    <t>rotow</t>
  </si>
  <si>
    <t>wolff</t>
  </si>
  <si>
    <t>stojkovic</t>
  </si>
  <si>
    <t>pan</t>
  </si>
  <si>
    <t>gordon2</t>
  </si>
  <si>
    <t>krojer</t>
  </si>
  <si>
    <t>yabukarski</t>
  </si>
  <si>
    <t>riley</t>
  </si>
  <si>
    <t>lawson</t>
  </si>
  <si>
    <t>tsai</t>
  </si>
  <si>
    <t>jayaraman</t>
  </si>
  <si>
    <t>linossi</t>
  </si>
  <si>
    <t>PI</t>
  </si>
  <si>
    <t>Postdoc</t>
  </si>
  <si>
    <t>Grad Student</t>
  </si>
  <si>
    <t>Staff</t>
  </si>
  <si>
    <t>Other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</si>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</sst>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Fraser Lab Publications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Sheet1!$G$2:$G$17</c:f>
              <c:strCach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B-3E46-84A3-2EE0783E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874959"/>
        <c:axId val="417531887"/>
      </c:lineChart>
      <c:catAx>
        <c:axId val="8148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31887"/>
        <c:crosses val="autoZero"/>
        <c:auto val="1"/>
        <c:lblAlgn val="ctr"/>
        <c:lblOffset val="100"/>
        <c:noMultiLvlLbl val="0"/>
      </c:catAx>
      <c:valAx>
        <c:axId val="4175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329591</xdr:colOff>
      <xdr:row>2</xdr:row>
      <xdr:rowOff>164884</xdr:rowOff>
    </xdr:from>
    <xdr:to>
      <xdr:col>15</xdr:col>
      <xdr:colOff>771871</xdr:colOff>
      <xdr:row>16</xdr:row>
      <xdr:rowOff>48262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50A8B-A9D4-7541-8904-65044CF7E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6BD0-EAEA-DD40-9ABF-324BF6142612}">
  <dimension ref="A1:H83"/>
  <sheetViews>
    <sheetView tabSelected="1" zoomScale="75" workbookViewId="0">
      <selection activeCell="F2" sqref="F2"/>
    </sheetView>
  </sheetViews>
  <sheetFormatPr baseColWidth="10" defaultRowHeight="16" x14ac:dyDescent="0.2"/>
  <cols>
    <col min="1" max="1" width="10.83203125" style="1"/>
    <col min="2" max="2" width="10.83203125" style="1" customWidth="1"/>
    <col min="3" max="6" width="10.83203125" style="1"/>
    <col min="7" max="8" width="10.83203125" style="3"/>
    <col min="9" max="16384" width="10.83203125" style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17</v>
      </c>
      <c r="E1" s="1" t="s">
        <v>98</v>
      </c>
      <c r="F1" s="1" t="s">
        <v>99</v>
      </c>
    </row>
    <row r="2" spans="1:8" x14ac:dyDescent="0.2">
      <c r="A2" s="1" t="s">
        <v>10</v>
      </c>
      <c r="B2" s="1" t="s">
        <v>83</v>
      </c>
      <c r="C2" s="1" t="s">
        <v>83</v>
      </c>
      <c r="D2" s="1" t="s">
        <v>10</v>
      </c>
      <c r="F2" s="1" t="s">
        <v>11</v>
      </c>
      <c r="G2" s="3" t="s">
        <v>155</v>
      </c>
      <c r="H2" s="3">
        <f>COUNTIF(B2:B83, "*2006*")</f>
        <v>1</v>
      </c>
    </row>
    <row r="3" spans="1:8" x14ac:dyDescent="0.2">
      <c r="A3" s="1" t="s">
        <v>110</v>
      </c>
      <c r="B3" s="1" t="s">
        <v>38</v>
      </c>
      <c r="C3" s="1" t="s">
        <v>38</v>
      </c>
      <c r="D3" s="1" t="s">
        <v>110</v>
      </c>
      <c r="F3" s="1" t="s">
        <v>152</v>
      </c>
      <c r="G3" s="3">
        <f>G2+1</f>
        <v>2007</v>
      </c>
      <c r="H3" s="3">
        <f>COUNTIF(B3:B84, "*2007*")</f>
        <v>2</v>
      </c>
    </row>
    <row r="4" spans="1:8" x14ac:dyDescent="0.2">
      <c r="A4" s="1" t="s">
        <v>116</v>
      </c>
      <c r="B4" s="1" t="s">
        <v>46</v>
      </c>
      <c r="C4" s="1" t="s">
        <v>46</v>
      </c>
      <c r="D4" s="1" t="s">
        <v>116</v>
      </c>
      <c r="F4" s="1" t="s">
        <v>152</v>
      </c>
      <c r="G4" s="3">
        <f t="shared" ref="G4:G17" si="0">G3+1</f>
        <v>2008</v>
      </c>
      <c r="H4" s="3">
        <f>COUNTIF(B4:B85, "*2008*")</f>
        <v>0</v>
      </c>
    </row>
    <row r="5" spans="1:8" x14ac:dyDescent="0.2">
      <c r="A5" s="1" t="s">
        <v>117</v>
      </c>
      <c r="B5" s="1" t="s">
        <v>47</v>
      </c>
      <c r="C5" s="1" t="s">
        <v>47</v>
      </c>
      <c r="D5" s="1" t="s">
        <v>117</v>
      </c>
      <c r="F5" s="1" t="s">
        <v>152</v>
      </c>
      <c r="G5" s="3">
        <f t="shared" si="0"/>
        <v>2009</v>
      </c>
      <c r="H5" s="3">
        <f>COUNTIF(B5:B86, "*2009*")</f>
        <v>1</v>
      </c>
    </row>
    <row r="6" spans="1:8" x14ac:dyDescent="0.2">
      <c r="A6" s="1" t="s">
        <v>116</v>
      </c>
      <c r="B6" s="1" t="s">
        <v>54</v>
      </c>
      <c r="C6" s="1" t="s">
        <v>54</v>
      </c>
      <c r="D6" s="1" t="s">
        <v>116</v>
      </c>
      <c r="F6" s="1" t="s">
        <v>152</v>
      </c>
      <c r="G6" s="3">
        <f t="shared" si="0"/>
        <v>2010</v>
      </c>
      <c r="H6" s="3">
        <f>COUNTIF(B6:B87, "*2010*")</f>
        <v>3</v>
      </c>
    </row>
    <row r="7" spans="1:8" x14ac:dyDescent="0.2">
      <c r="A7" s="1" t="s">
        <v>122</v>
      </c>
      <c r="B7" s="1" t="s">
        <v>55</v>
      </c>
      <c r="C7" s="1" t="s">
        <v>55</v>
      </c>
      <c r="D7" s="1" t="s">
        <v>122</v>
      </c>
      <c r="F7" s="1" t="s">
        <v>152</v>
      </c>
      <c r="G7" s="3">
        <f t="shared" si="0"/>
        <v>2011</v>
      </c>
      <c r="H7" s="3">
        <f>COUNTIF(B7:B88, "*2011*")</f>
        <v>1</v>
      </c>
    </row>
    <row r="8" spans="1:8" x14ac:dyDescent="0.2">
      <c r="A8" s="1" t="s">
        <v>126</v>
      </c>
      <c r="B8" s="1" t="s">
        <v>59</v>
      </c>
      <c r="C8" s="1" t="s">
        <v>59</v>
      </c>
      <c r="D8" s="1" t="s">
        <v>126</v>
      </c>
      <c r="F8" s="1" t="s">
        <v>152</v>
      </c>
      <c r="G8" s="3">
        <f t="shared" si="0"/>
        <v>2012</v>
      </c>
      <c r="H8" s="3">
        <f>COUNTIF(B8:B89, "*2012*")</f>
        <v>3</v>
      </c>
    </row>
    <row r="9" spans="1:8" x14ac:dyDescent="0.2">
      <c r="A9" s="1" t="s">
        <v>122</v>
      </c>
      <c r="B9" s="1" t="s">
        <v>66</v>
      </c>
      <c r="C9" s="1" t="s">
        <v>66</v>
      </c>
      <c r="D9" s="1" t="s">
        <v>122</v>
      </c>
      <c r="E9" s="2"/>
      <c r="F9" s="2" t="s">
        <v>152</v>
      </c>
      <c r="G9" s="3">
        <f t="shared" si="0"/>
        <v>2013</v>
      </c>
      <c r="H9" s="3">
        <f>COUNTIF(B9:B90, "*2013*")</f>
        <v>4</v>
      </c>
    </row>
    <row r="10" spans="1:8" x14ac:dyDescent="0.2">
      <c r="A10" s="1" t="s">
        <v>137</v>
      </c>
      <c r="B10" s="1" t="s">
        <v>77</v>
      </c>
      <c r="C10" s="1" t="s">
        <v>77</v>
      </c>
      <c r="D10" s="1" t="s">
        <v>137</v>
      </c>
      <c r="F10" s="2" t="s">
        <v>152</v>
      </c>
      <c r="G10" s="3">
        <f t="shared" si="0"/>
        <v>2014</v>
      </c>
      <c r="H10" s="3">
        <f>COUNTIF(B10:B91, "*2014*")</f>
        <v>7</v>
      </c>
    </row>
    <row r="11" spans="1:8" x14ac:dyDescent="0.2">
      <c r="A11" s="1" t="s">
        <v>117</v>
      </c>
      <c r="B11" s="1" t="s">
        <v>78</v>
      </c>
      <c r="C11" s="1" t="s">
        <v>78</v>
      </c>
      <c r="D11" s="1" t="s">
        <v>117</v>
      </c>
      <c r="F11" s="2" t="s">
        <v>152</v>
      </c>
      <c r="G11" s="3">
        <f t="shared" si="0"/>
        <v>2015</v>
      </c>
      <c r="H11" s="3">
        <f>COUNTIF(B11:B92, "*2015*")</f>
        <v>9</v>
      </c>
    </row>
    <row r="12" spans="1:8" x14ac:dyDescent="0.2">
      <c r="A12" s="1" t="s">
        <v>139</v>
      </c>
      <c r="B12" s="1" t="s">
        <v>81</v>
      </c>
      <c r="C12" s="1" t="s">
        <v>81</v>
      </c>
      <c r="D12" s="1" t="s">
        <v>139</v>
      </c>
      <c r="F12" s="2" t="s">
        <v>152</v>
      </c>
      <c r="G12" s="3">
        <f t="shared" si="0"/>
        <v>2016</v>
      </c>
      <c r="H12" s="3">
        <f>COUNTIF(B12:B93, "*2016*")</f>
        <v>4</v>
      </c>
    </row>
    <row r="13" spans="1:8" x14ac:dyDescent="0.2">
      <c r="A13" s="1" t="s">
        <v>13</v>
      </c>
      <c r="B13" s="1" t="s">
        <v>85</v>
      </c>
      <c r="C13" s="1" t="s">
        <v>85</v>
      </c>
      <c r="D13" s="1" t="s">
        <v>13</v>
      </c>
      <c r="F13" s="2" t="s">
        <v>152</v>
      </c>
      <c r="G13" s="3">
        <f t="shared" si="0"/>
        <v>2017</v>
      </c>
      <c r="H13" s="3">
        <f>COUNTIF(B13:B94, "*2017*")</f>
        <v>5</v>
      </c>
    </row>
    <row r="14" spans="1:8" x14ac:dyDescent="0.2">
      <c r="A14" s="1" t="s">
        <v>9</v>
      </c>
      <c r="B14" s="1" t="s">
        <v>74</v>
      </c>
      <c r="C14" s="1" t="s">
        <v>74</v>
      </c>
      <c r="D14" s="1" t="s">
        <v>9</v>
      </c>
      <c r="F14" s="1" t="s">
        <v>134</v>
      </c>
      <c r="G14" s="3">
        <f t="shared" si="0"/>
        <v>2018</v>
      </c>
      <c r="H14" s="3">
        <f>COUNTIF(B14:B95, "*2018*")</f>
        <v>5</v>
      </c>
    </row>
    <row r="15" spans="1:8" x14ac:dyDescent="0.2">
      <c r="A15" s="1" t="s">
        <v>100</v>
      </c>
      <c r="B15" s="1" t="s">
        <v>18</v>
      </c>
      <c r="C15" s="1" t="s">
        <v>18</v>
      </c>
      <c r="D15" s="1" t="s">
        <v>100</v>
      </c>
      <c r="F15" s="1" t="s">
        <v>150</v>
      </c>
      <c r="G15" s="3">
        <f t="shared" si="0"/>
        <v>2019</v>
      </c>
      <c r="H15" s="3">
        <f>COUNTIF(B15:B96, "*2019*")</f>
        <v>7</v>
      </c>
    </row>
    <row r="16" spans="1:8" x14ac:dyDescent="0.2">
      <c r="A16" s="1" t="s">
        <v>100</v>
      </c>
      <c r="B16" s="1" t="s">
        <v>19</v>
      </c>
      <c r="C16" s="1" t="s">
        <v>19</v>
      </c>
      <c r="D16" s="1" t="s">
        <v>100</v>
      </c>
      <c r="F16" s="1" t="s">
        <v>150</v>
      </c>
      <c r="G16" s="3">
        <f t="shared" si="0"/>
        <v>2020</v>
      </c>
      <c r="H16" s="3">
        <f>COUNTIF(B16:B97, "*2020*")</f>
        <v>9</v>
      </c>
    </row>
    <row r="17" spans="1:8" x14ac:dyDescent="0.2">
      <c r="A17" s="1" t="s">
        <v>100</v>
      </c>
      <c r="B17" s="1" t="s">
        <v>20</v>
      </c>
      <c r="C17" s="1" t="s">
        <v>20</v>
      </c>
      <c r="D17" s="1" t="s">
        <v>100</v>
      </c>
      <c r="F17" s="1" t="s">
        <v>150</v>
      </c>
      <c r="G17" s="3">
        <f t="shared" si="0"/>
        <v>2021</v>
      </c>
      <c r="H17" s="3">
        <f>COUNTIF(B17:B98, "*2021*")</f>
        <v>8</v>
      </c>
    </row>
    <row r="18" spans="1:8" x14ac:dyDescent="0.2">
      <c r="A18" s="1" t="s">
        <v>100</v>
      </c>
      <c r="B18" s="1" t="s">
        <v>21</v>
      </c>
      <c r="C18" s="1" t="s">
        <v>21</v>
      </c>
      <c r="D18" s="1" t="s">
        <v>100</v>
      </c>
      <c r="F18" s="1" t="s">
        <v>150</v>
      </c>
    </row>
    <row r="19" spans="1:8" x14ac:dyDescent="0.2">
      <c r="A19" s="1" t="s">
        <v>100</v>
      </c>
      <c r="B19" s="1" t="s">
        <v>24</v>
      </c>
      <c r="C19" s="1" t="s">
        <v>24</v>
      </c>
      <c r="D19" s="1" t="s">
        <v>100</v>
      </c>
      <c r="F19" s="1" t="s">
        <v>150</v>
      </c>
    </row>
    <row r="20" spans="1:8" x14ac:dyDescent="0.2">
      <c r="A20" s="1" t="s">
        <v>100</v>
      </c>
      <c r="B20" s="1" t="s">
        <v>25</v>
      </c>
      <c r="C20" s="1" t="s">
        <v>25</v>
      </c>
      <c r="D20" s="1" t="s">
        <v>100</v>
      </c>
      <c r="F20" s="1" t="s">
        <v>150</v>
      </c>
    </row>
    <row r="21" spans="1:8" x14ac:dyDescent="0.2">
      <c r="A21" s="1" t="s">
        <v>100</v>
      </c>
      <c r="B21" s="1" t="s">
        <v>29</v>
      </c>
      <c r="C21" s="1" t="s">
        <v>29</v>
      </c>
      <c r="D21" s="1" t="s">
        <v>100</v>
      </c>
      <c r="F21" s="1" t="s">
        <v>150</v>
      </c>
    </row>
    <row r="22" spans="1:8" x14ac:dyDescent="0.2">
      <c r="A22" s="1" t="s">
        <v>100</v>
      </c>
      <c r="B22" s="1" t="s">
        <v>80</v>
      </c>
      <c r="C22" s="1" t="s">
        <v>80</v>
      </c>
      <c r="D22" s="1" t="s">
        <v>100</v>
      </c>
      <c r="F22" s="1" t="s">
        <v>150</v>
      </c>
    </row>
    <row r="23" spans="1:8" x14ac:dyDescent="0.2">
      <c r="A23" s="1" t="s">
        <v>6</v>
      </c>
      <c r="B23" s="1" t="s">
        <v>37</v>
      </c>
      <c r="C23" s="1" t="s">
        <v>37</v>
      </c>
      <c r="D23" s="1" t="s">
        <v>6</v>
      </c>
      <c r="F23" s="1" t="s">
        <v>151</v>
      </c>
    </row>
    <row r="24" spans="1:8" x14ac:dyDescent="0.2">
      <c r="A24" s="1" t="s">
        <v>6</v>
      </c>
      <c r="B24" s="1" t="s">
        <v>48</v>
      </c>
      <c r="C24" s="1" t="s">
        <v>48</v>
      </c>
      <c r="D24" s="1" t="s">
        <v>6</v>
      </c>
      <c r="F24" s="1" t="s">
        <v>151</v>
      </c>
    </row>
    <row r="25" spans="1:8" x14ac:dyDescent="0.2">
      <c r="A25" s="1" t="s">
        <v>6</v>
      </c>
      <c r="B25" s="1" t="s">
        <v>49</v>
      </c>
      <c r="C25" s="1" t="s">
        <v>49</v>
      </c>
      <c r="D25" s="1" t="s">
        <v>6</v>
      </c>
      <c r="F25" s="1" t="s">
        <v>151</v>
      </c>
    </row>
    <row r="26" spans="1:8" x14ac:dyDescent="0.2">
      <c r="A26" s="1" t="s">
        <v>6</v>
      </c>
      <c r="B26" s="1" t="s">
        <v>65</v>
      </c>
      <c r="C26" s="1" t="s">
        <v>65</v>
      </c>
      <c r="D26" s="1" t="s">
        <v>6</v>
      </c>
      <c r="F26" s="2" t="s">
        <v>151</v>
      </c>
    </row>
    <row r="27" spans="1:8" x14ac:dyDescent="0.2">
      <c r="A27" s="1" t="s">
        <v>7</v>
      </c>
      <c r="B27" s="1" t="s">
        <v>68</v>
      </c>
      <c r="C27" s="1" t="s">
        <v>68</v>
      </c>
      <c r="D27" s="1" t="s">
        <v>7</v>
      </c>
      <c r="F27" s="1" t="s">
        <v>151</v>
      </c>
    </row>
    <row r="28" spans="1:8" x14ac:dyDescent="0.2">
      <c r="A28" s="1" t="s">
        <v>133</v>
      </c>
      <c r="B28" s="1" t="s">
        <v>73</v>
      </c>
      <c r="C28" s="1" t="s">
        <v>73</v>
      </c>
      <c r="D28" s="1" t="s">
        <v>133</v>
      </c>
      <c r="F28" s="1" t="s">
        <v>151</v>
      </c>
    </row>
    <row r="29" spans="1:8" x14ac:dyDescent="0.2">
      <c r="A29" s="1" t="s">
        <v>15</v>
      </c>
      <c r="B29" s="1" t="s">
        <v>95</v>
      </c>
      <c r="C29" s="1" t="s">
        <v>95</v>
      </c>
      <c r="D29" s="1" t="s">
        <v>15</v>
      </c>
      <c r="F29" s="1" t="s">
        <v>151</v>
      </c>
    </row>
    <row r="30" spans="1:8" x14ac:dyDescent="0.2">
      <c r="A30" s="1" t="s">
        <v>5</v>
      </c>
      <c r="B30" s="1" t="s">
        <v>63</v>
      </c>
      <c r="C30" s="1" t="s">
        <v>63</v>
      </c>
      <c r="D30" s="1" t="s">
        <v>5</v>
      </c>
      <c r="F30" s="1" t="s">
        <v>153</v>
      </c>
    </row>
    <row r="31" spans="1:8" x14ac:dyDescent="0.2">
      <c r="A31" s="1" t="s">
        <v>3</v>
      </c>
      <c r="B31" s="1" t="s">
        <v>22</v>
      </c>
      <c r="C31" s="1" t="s">
        <v>22</v>
      </c>
      <c r="D31" s="1" t="s">
        <v>3</v>
      </c>
      <c r="F31" s="1" t="s">
        <v>154</v>
      </c>
    </row>
    <row r="32" spans="1:8" x14ac:dyDescent="0.2">
      <c r="A32" s="1" t="s">
        <v>101</v>
      </c>
      <c r="B32" s="1" t="s">
        <v>23</v>
      </c>
      <c r="C32" s="1" t="s">
        <v>23</v>
      </c>
      <c r="D32" s="1" t="s">
        <v>101</v>
      </c>
      <c r="F32" s="1" t="s">
        <v>154</v>
      </c>
    </row>
    <row r="33" spans="1:6" x14ac:dyDescent="0.2">
      <c r="A33" s="1" t="s">
        <v>4</v>
      </c>
      <c r="B33" s="1" t="s">
        <v>26</v>
      </c>
      <c r="C33" s="1" t="s">
        <v>26</v>
      </c>
      <c r="D33" s="1" t="s">
        <v>4</v>
      </c>
      <c r="F33" s="1" t="s">
        <v>154</v>
      </c>
    </row>
    <row r="34" spans="1:6" x14ac:dyDescent="0.2">
      <c r="A34" s="1" t="s">
        <v>102</v>
      </c>
      <c r="B34" s="1" t="s">
        <v>27</v>
      </c>
      <c r="C34" s="1" t="s">
        <v>27</v>
      </c>
      <c r="D34" s="1" t="s">
        <v>102</v>
      </c>
      <c r="F34" s="1" t="s">
        <v>154</v>
      </c>
    </row>
    <row r="35" spans="1:6" x14ac:dyDescent="0.2">
      <c r="A35" s="1" t="s">
        <v>103</v>
      </c>
      <c r="B35" s="1" t="s">
        <v>28</v>
      </c>
      <c r="C35" s="1" t="s">
        <v>28</v>
      </c>
      <c r="D35" s="1" t="s">
        <v>103</v>
      </c>
      <c r="F35" s="1" t="s">
        <v>154</v>
      </c>
    </row>
    <row r="36" spans="1:6" x14ac:dyDescent="0.2">
      <c r="A36" s="1" t="s">
        <v>104</v>
      </c>
      <c r="B36" s="1" t="s">
        <v>30</v>
      </c>
      <c r="C36" s="1" t="s">
        <v>30</v>
      </c>
      <c r="D36" s="1" t="s">
        <v>104</v>
      </c>
      <c r="F36" s="1" t="s">
        <v>154</v>
      </c>
    </row>
    <row r="37" spans="1:6" x14ac:dyDescent="0.2">
      <c r="A37" s="1" t="s">
        <v>105</v>
      </c>
      <c r="B37" s="1" t="s">
        <v>31</v>
      </c>
      <c r="C37" s="1" t="s">
        <v>31</v>
      </c>
      <c r="D37" s="1" t="s">
        <v>105</v>
      </c>
      <c r="F37" s="1" t="s">
        <v>154</v>
      </c>
    </row>
    <row r="38" spans="1:6" x14ac:dyDescent="0.2">
      <c r="A38" s="1" t="s">
        <v>106</v>
      </c>
      <c r="B38" s="1" t="s">
        <v>32</v>
      </c>
      <c r="C38" s="1" t="s">
        <v>32</v>
      </c>
      <c r="D38" s="1" t="s">
        <v>106</v>
      </c>
      <c r="F38" s="1" t="s">
        <v>154</v>
      </c>
    </row>
    <row r="39" spans="1:6" x14ac:dyDescent="0.2">
      <c r="A39" s="1" t="s">
        <v>3</v>
      </c>
      <c r="B39" s="1" t="s">
        <v>33</v>
      </c>
      <c r="C39" s="1" t="s">
        <v>33</v>
      </c>
      <c r="D39" s="1" t="s">
        <v>3</v>
      </c>
      <c r="F39" s="1" t="s">
        <v>154</v>
      </c>
    </row>
    <row r="40" spans="1:6" x14ac:dyDescent="0.2">
      <c r="A40" s="1" t="s">
        <v>107</v>
      </c>
      <c r="B40" s="1" t="s">
        <v>34</v>
      </c>
      <c r="C40" s="1" t="s">
        <v>34</v>
      </c>
      <c r="D40" s="1" t="s">
        <v>107</v>
      </c>
      <c r="F40" s="1" t="s">
        <v>154</v>
      </c>
    </row>
    <row r="41" spans="1:6" x14ac:dyDescent="0.2">
      <c r="A41" s="1" t="s">
        <v>108</v>
      </c>
      <c r="B41" s="1" t="s">
        <v>35</v>
      </c>
      <c r="C41" s="1" t="s">
        <v>35</v>
      </c>
      <c r="D41" s="1" t="s">
        <v>108</v>
      </c>
      <c r="F41" s="1" t="s">
        <v>154</v>
      </c>
    </row>
    <row r="42" spans="1:6" x14ac:dyDescent="0.2">
      <c r="A42" s="1" t="s">
        <v>109</v>
      </c>
      <c r="B42" s="1" t="s">
        <v>36</v>
      </c>
      <c r="C42" s="1" t="s">
        <v>36</v>
      </c>
      <c r="D42" s="1" t="s">
        <v>109</v>
      </c>
      <c r="F42" s="1" t="s">
        <v>154</v>
      </c>
    </row>
    <row r="43" spans="1:6" x14ac:dyDescent="0.2">
      <c r="A43" s="1" t="s">
        <v>111</v>
      </c>
      <c r="B43" s="1" t="s">
        <v>39</v>
      </c>
      <c r="C43" s="1" t="s">
        <v>39</v>
      </c>
      <c r="D43" s="1" t="s">
        <v>111</v>
      </c>
      <c r="F43" s="1" t="s">
        <v>154</v>
      </c>
    </row>
    <row r="44" spans="1:6" x14ac:dyDescent="0.2">
      <c r="A44" s="1" t="s">
        <v>108</v>
      </c>
      <c r="B44" s="1" t="s">
        <v>40</v>
      </c>
      <c r="C44" s="1" t="s">
        <v>40</v>
      </c>
      <c r="D44" s="1" t="s">
        <v>108</v>
      </c>
      <c r="F44" s="1" t="s">
        <v>154</v>
      </c>
    </row>
    <row r="45" spans="1:6" x14ac:dyDescent="0.2">
      <c r="A45" s="1" t="s">
        <v>112</v>
      </c>
      <c r="B45" s="1" t="s">
        <v>41</v>
      </c>
      <c r="C45" s="1" t="s">
        <v>41</v>
      </c>
      <c r="D45" s="1" t="s">
        <v>112</v>
      </c>
      <c r="F45" s="1" t="s">
        <v>154</v>
      </c>
    </row>
    <row r="46" spans="1:6" x14ac:dyDescent="0.2">
      <c r="A46" s="1" t="s">
        <v>105</v>
      </c>
      <c r="B46" s="1" t="s">
        <v>42</v>
      </c>
      <c r="C46" s="1" t="s">
        <v>42</v>
      </c>
      <c r="D46" s="1" t="s">
        <v>105</v>
      </c>
      <c r="F46" s="1" t="s">
        <v>154</v>
      </c>
    </row>
    <row r="47" spans="1:6" x14ac:dyDescent="0.2">
      <c r="A47" s="1" t="s">
        <v>113</v>
      </c>
      <c r="B47" s="1" t="s">
        <v>43</v>
      </c>
      <c r="C47" s="1" t="s">
        <v>43</v>
      </c>
      <c r="D47" s="1" t="s">
        <v>113</v>
      </c>
      <c r="F47" s="1" t="s">
        <v>154</v>
      </c>
    </row>
    <row r="48" spans="1:6" x14ac:dyDescent="0.2">
      <c r="A48" s="1" t="s">
        <v>114</v>
      </c>
      <c r="B48" s="1" t="s">
        <v>44</v>
      </c>
      <c r="C48" s="1" t="s">
        <v>44</v>
      </c>
      <c r="D48" s="1" t="s">
        <v>114</v>
      </c>
      <c r="F48" s="1" t="s">
        <v>154</v>
      </c>
    </row>
    <row r="49" spans="1:6" x14ac:dyDescent="0.2">
      <c r="A49" s="1" t="s">
        <v>109</v>
      </c>
      <c r="B49" s="1" t="s">
        <v>45</v>
      </c>
      <c r="C49" s="1" t="s">
        <v>45</v>
      </c>
      <c r="D49" s="1" t="s">
        <v>109</v>
      </c>
      <c r="F49" s="1" t="s">
        <v>154</v>
      </c>
    </row>
    <row r="50" spans="1:6" x14ac:dyDescent="0.2">
      <c r="A50" s="1" t="s">
        <v>115</v>
      </c>
      <c r="B50" s="1" t="s">
        <v>46</v>
      </c>
      <c r="C50" s="1" t="s">
        <v>46</v>
      </c>
      <c r="D50" s="1" t="s">
        <v>115</v>
      </c>
      <c r="F50" s="1" t="s">
        <v>154</v>
      </c>
    </row>
    <row r="51" spans="1:6" x14ac:dyDescent="0.2">
      <c r="A51" s="1" t="s">
        <v>118</v>
      </c>
      <c r="B51" s="1" t="s">
        <v>50</v>
      </c>
      <c r="C51" s="1" t="s">
        <v>50</v>
      </c>
      <c r="D51" s="1" t="s">
        <v>118</v>
      </c>
      <c r="F51" s="1" t="s">
        <v>154</v>
      </c>
    </row>
    <row r="52" spans="1:6" x14ac:dyDescent="0.2">
      <c r="A52" s="1" t="s">
        <v>119</v>
      </c>
      <c r="B52" s="1" t="s">
        <v>51</v>
      </c>
      <c r="C52" s="1" t="s">
        <v>51</v>
      </c>
      <c r="D52" s="1" t="s">
        <v>119</v>
      </c>
      <c r="F52" s="1" t="s">
        <v>154</v>
      </c>
    </row>
    <row r="53" spans="1:6" x14ac:dyDescent="0.2">
      <c r="A53" s="1" t="s">
        <v>120</v>
      </c>
      <c r="B53" s="1" t="s">
        <v>52</v>
      </c>
      <c r="C53" s="1" t="s">
        <v>52</v>
      </c>
      <c r="D53" s="1" t="s">
        <v>120</v>
      </c>
      <c r="F53" s="1" t="s">
        <v>154</v>
      </c>
    </row>
    <row r="54" spans="1:6" x14ac:dyDescent="0.2">
      <c r="A54" s="1" t="s">
        <v>121</v>
      </c>
      <c r="B54" s="1" t="s">
        <v>53</v>
      </c>
      <c r="C54" s="1" t="s">
        <v>53</v>
      </c>
      <c r="D54" s="1" t="s">
        <v>121</v>
      </c>
      <c r="F54" s="1" t="s">
        <v>154</v>
      </c>
    </row>
    <row r="55" spans="1:6" x14ac:dyDescent="0.2">
      <c r="A55" s="1" t="s">
        <v>123</v>
      </c>
      <c r="B55" s="1" t="s">
        <v>56</v>
      </c>
      <c r="C55" s="1" t="s">
        <v>56</v>
      </c>
      <c r="D55" s="1" t="s">
        <v>123</v>
      </c>
      <c r="F55" s="1" t="s">
        <v>154</v>
      </c>
    </row>
    <row r="56" spans="1:6" x14ac:dyDescent="0.2">
      <c r="A56" s="1" t="s">
        <v>124</v>
      </c>
      <c r="B56" s="1" t="s">
        <v>57</v>
      </c>
      <c r="C56" s="1" t="s">
        <v>57</v>
      </c>
      <c r="D56" s="1" t="s">
        <v>124</v>
      </c>
      <c r="F56" s="1" t="s">
        <v>154</v>
      </c>
    </row>
    <row r="57" spans="1:6" x14ac:dyDescent="0.2">
      <c r="A57" s="1" t="s">
        <v>125</v>
      </c>
      <c r="B57" s="1" t="s">
        <v>58</v>
      </c>
      <c r="C57" s="1" t="s">
        <v>58</v>
      </c>
      <c r="D57" s="1" t="s">
        <v>125</v>
      </c>
      <c r="F57" s="1" t="s">
        <v>154</v>
      </c>
    </row>
    <row r="58" spans="1:6" x14ac:dyDescent="0.2">
      <c r="A58" s="1" t="s">
        <v>127</v>
      </c>
      <c r="B58" s="1" t="s">
        <v>60</v>
      </c>
      <c r="C58" s="1" t="s">
        <v>60</v>
      </c>
      <c r="D58" s="1" t="s">
        <v>127</v>
      </c>
      <c r="F58" s="1" t="s">
        <v>154</v>
      </c>
    </row>
    <row r="59" spans="1:6" x14ac:dyDescent="0.2">
      <c r="A59" s="1" t="s">
        <v>128</v>
      </c>
      <c r="B59" s="1" t="s">
        <v>61</v>
      </c>
      <c r="C59" s="1" t="s">
        <v>61</v>
      </c>
      <c r="D59" s="1" t="s">
        <v>128</v>
      </c>
      <c r="F59" s="1" t="s">
        <v>154</v>
      </c>
    </row>
    <row r="60" spans="1:6" x14ac:dyDescent="0.2">
      <c r="A60" s="1" t="s">
        <v>118</v>
      </c>
      <c r="B60" s="1" t="s">
        <v>62</v>
      </c>
      <c r="C60" s="1" t="s">
        <v>62</v>
      </c>
      <c r="D60" s="1" t="s">
        <v>118</v>
      </c>
      <c r="F60" s="1" t="s">
        <v>154</v>
      </c>
    </row>
    <row r="61" spans="1:6" x14ac:dyDescent="0.2">
      <c r="A61" s="1" t="s">
        <v>108</v>
      </c>
      <c r="B61" s="1" t="s">
        <v>64</v>
      </c>
      <c r="C61" s="1" t="s">
        <v>64</v>
      </c>
      <c r="D61" s="1" t="s">
        <v>108</v>
      </c>
      <c r="F61" s="1" t="s">
        <v>154</v>
      </c>
    </row>
    <row r="62" spans="1:6" x14ac:dyDescent="0.2">
      <c r="A62" s="1" t="s">
        <v>129</v>
      </c>
      <c r="B62" s="1" t="s">
        <v>67</v>
      </c>
      <c r="C62" s="1" t="s">
        <v>67</v>
      </c>
      <c r="D62" s="1" t="s">
        <v>129</v>
      </c>
      <c r="F62" s="1" t="s">
        <v>154</v>
      </c>
    </row>
    <row r="63" spans="1:6" x14ac:dyDescent="0.2">
      <c r="A63" s="1" t="s">
        <v>130</v>
      </c>
      <c r="B63" s="1" t="s">
        <v>69</v>
      </c>
      <c r="C63" s="1" t="s">
        <v>69</v>
      </c>
      <c r="D63" s="1" t="s">
        <v>130</v>
      </c>
      <c r="F63" s="1" t="s">
        <v>154</v>
      </c>
    </row>
    <row r="64" spans="1:6" x14ac:dyDescent="0.2">
      <c r="A64" s="1" t="s">
        <v>131</v>
      </c>
      <c r="B64" s="1" t="s">
        <v>70</v>
      </c>
      <c r="C64" s="1" t="s">
        <v>70</v>
      </c>
      <c r="D64" s="1" t="s">
        <v>131</v>
      </c>
      <c r="F64" s="1" t="s">
        <v>154</v>
      </c>
    </row>
    <row r="65" spans="1:6" x14ac:dyDescent="0.2">
      <c r="A65" s="1" t="s">
        <v>132</v>
      </c>
      <c r="B65" s="1" t="s">
        <v>71</v>
      </c>
      <c r="C65" s="1" t="s">
        <v>71</v>
      </c>
      <c r="D65" s="1" t="s">
        <v>132</v>
      </c>
      <c r="F65" s="1" t="s">
        <v>154</v>
      </c>
    </row>
    <row r="66" spans="1:6" x14ac:dyDescent="0.2">
      <c r="A66" s="1" t="s">
        <v>8</v>
      </c>
      <c r="B66" s="1" t="s">
        <v>72</v>
      </c>
      <c r="C66" s="1" t="s">
        <v>72</v>
      </c>
      <c r="D66" s="1" t="s">
        <v>8</v>
      </c>
      <c r="F66" s="1" t="s">
        <v>154</v>
      </c>
    </row>
    <row r="67" spans="1:6" x14ac:dyDescent="0.2">
      <c r="A67" s="1" t="s">
        <v>135</v>
      </c>
      <c r="B67" s="1" t="s">
        <v>75</v>
      </c>
      <c r="C67" s="1" t="s">
        <v>75</v>
      </c>
      <c r="D67" s="1" t="s">
        <v>135</v>
      </c>
      <c r="F67" s="1" t="s">
        <v>154</v>
      </c>
    </row>
    <row r="68" spans="1:6" x14ac:dyDescent="0.2">
      <c r="A68" s="1" t="s">
        <v>136</v>
      </c>
      <c r="B68" s="1" t="s">
        <v>76</v>
      </c>
      <c r="C68" s="1" t="s">
        <v>76</v>
      </c>
      <c r="D68" s="1" t="s">
        <v>136</v>
      </c>
      <c r="F68" s="1" t="s">
        <v>154</v>
      </c>
    </row>
    <row r="69" spans="1:6" x14ac:dyDescent="0.2">
      <c r="A69" s="1" t="s">
        <v>138</v>
      </c>
      <c r="B69" s="1" t="s">
        <v>79</v>
      </c>
      <c r="C69" s="1" t="s">
        <v>79</v>
      </c>
      <c r="D69" s="1" t="s">
        <v>138</v>
      </c>
      <c r="F69" s="1" t="s">
        <v>154</v>
      </c>
    </row>
    <row r="70" spans="1:6" x14ac:dyDescent="0.2">
      <c r="A70" s="1" t="s">
        <v>140</v>
      </c>
      <c r="B70" s="1" t="s">
        <v>82</v>
      </c>
      <c r="C70" s="1" t="s">
        <v>82</v>
      </c>
      <c r="D70" s="1" t="s">
        <v>140</v>
      </c>
      <c r="F70" s="1" t="s">
        <v>154</v>
      </c>
    </row>
    <row r="71" spans="1:6" x14ac:dyDescent="0.2">
      <c r="A71" s="1" t="s">
        <v>141</v>
      </c>
      <c r="B71" s="1" t="s">
        <v>84</v>
      </c>
      <c r="C71" s="1" t="s">
        <v>84</v>
      </c>
      <c r="D71" s="1" t="s">
        <v>141</v>
      </c>
      <c r="F71" s="1" t="s">
        <v>154</v>
      </c>
    </row>
    <row r="72" spans="1:6" x14ac:dyDescent="0.2">
      <c r="A72" s="1" t="s">
        <v>12</v>
      </c>
      <c r="B72" s="1" t="s">
        <v>85</v>
      </c>
      <c r="C72" s="1" t="s">
        <v>85</v>
      </c>
      <c r="D72" s="1" t="s">
        <v>12</v>
      </c>
      <c r="F72" s="1" t="s">
        <v>154</v>
      </c>
    </row>
    <row r="73" spans="1:6" x14ac:dyDescent="0.2">
      <c r="A73" s="1" t="s">
        <v>142</v>
      </c>
      <c r="B73" s="1" t="s">
        <v>86</v>
      </c>
      <c r="C73" s="1" t="s">
        <v>86</v>
      </c>
      <c r="D73" s="1" t="s">
        <v>142</v>
      </c>
      <c r="F73" s="1" t="s">
        <v>154</v>
      </c>
    </row>
    <row r="74" spans="1:6" x14ac:dyDescent="0.2">
      <c r="A74" s="1" t="s">
        <v>143</v>
      </c>
      <c r="B74" s="1" t="s">
        <v>87</v>
      </c>
      <c r="C74" s="1" t="s">
        <v>87</v>
      </c>
      <c r="D74" s="1" t="s">
        <v>143</v>
      </c>
      <c r="F74" s="1" t="s">
        <v>154</v>
      </c>
    </row>
    <row r="75" spans="1:6" x14ac:dyDescent="0.2">
      <c r="A75" s="1" t="s">
        <v>106</v>
      </c>
      <c r="B75" s="1" t="s">
        <v>88</v>
      </c>
      <c r="C75" s="1" t="s">
        <v>88</v>
      </c>
      <c r="D75" s="1" t="s">
        <v>106</v>
      </c>
      <c r="F75" s="1" t="s">
        <v>154</v>
      </c>
    </row>
    <row r="76" spans="1:6" x14ac:dyDescent="0.2">
      <c r="A76" s="1" t="s">
        <v>144</v>
      </c>
      <c r="B76" s="1" t="s">
        <v>89</v>
      </c>
      <c r="C76" s="1" t="s">
        <v>89</v>
      </c>
      <c r="D76" s="1" t="s">
        <v>144</v>
      </c>
      <c r="F76" s="1" t="s">
        <v>154</v>
      </c>
    </row>
    <row r="77" spans="1:6" x14ac:dyDescent="0.2">
      <c r="A77" s="1" t="s">
        <v>145</v>
      </c>
      <c r="B77" s="1" t="s">
        <v>90</v>
      </c>
      <c r="C77" s="1" t="s">
        <v>90</v>
      </c>
      <c r="D77" s="1" t="s">
        <v>145</v>
      </c>
      <c r="F77" s="1" t="s">
        <v>154</v>
      </c>
    </row>
    <row r="78" spans="1:6" x14ac:dyDescent="0.2">
      <c r="A78" s="1" t="s">
        <v>146</v>
      </c>
      <c r="B78" s="1" t="s">
        <v>91</v>
      </c>
      <c r="C78" s="1" t="s">
        <v>91</v>
      </c>
      <c r="D78" s="1" t="s">
        <v>146</v>
      </c>
      <c r="F78" s="1" t="s">
        <v>154</v>
      </c>
    </row>
    <row r="79" spans="1:6" x14ac:dyDescent="0.2">
      <c r="A79" s="1" t="s">
        <v>147</v>
      </c>
      <c r="B79" s="1" t="s">
        <v>92</v>
      </c>
      <c r="C79" s="1" t="s">
        <v>92</v>
      </c>
      <c r="D79" s="1" t="s">
        <v>147</v>
      </c>
      <c r="F79" s="1" t="s">
        <v>154</v>
      </c>
    </row>
    <row r="80" spans="1:6" x14ac:dyDescent="0.2">
      <c r="A80" s="1" t="s">
        <v>14</v>
      </c>
      <c r="B80" s="1" t="s">
        <v>93</v>
      </c>
      <c r="C80" s="1" t="s">
        <v>93</v>
      </c>
      <c r="D80" s="1" t="s">
        <v>14</v>
      </c>
      <c r="F80" s="1" t="s">
        <v>154</v>
      </c>
    </row>
    <row r="81" spans="1:6" x14ac:dyDescent="0.2">
      <c r="A81" s="1" t="s">
        <v>148</v>
      </c>
      <c r="B81" s="1" t="s">
        <v>94</v>
      </c>
      <c r="C81" s="1" t="s">
        <v>94</v>
      </c>
      <c r="D81" s="1" t="s">
        <v>148</v>
      </c>
      <c r="F81" s="1" t="s">
        <v>154</v>
      </c>
    </row>
    <row r="82" spans="1:6" x14ac:dyDescent="0.2">
      <c r="A82" s="1" t="s">
        <v>149</v>
      </c>
      <c r="B82" s="1" t="s">
        <v>96</v>
      </c>
      <c r="C82" s="1" t="s">
        <v>96</v>
      </c>
      <c r="D82" s="1" t="s">
        <v>149</v>
      </c>
      <c r="F82" s="1" t="s">
        <v>154</v>
      </c>
    </row>
    <row r="83" spans="1:6" x14ac:dyDescent="0.2">
      <c r="A83" s="1" t="s">
        <v>16</v>
      </c>
      <c r="B83" s="1" t="s">
        <v>97</v>
      </c>
      <c r="C83" s="1" t="s">
        <v>97</v>
      </c>
      <c r="D83" s="1" t="s">
        <v>16</v>
      </c>
      <c r="F83" s="1" t="s">
        <v>154</v>
      </c>
    </row>
  </sheetData>
  <sortState xmlns:xlrd2="http://schemas.microsoft.com/office/spreadsheetml/2017/richdata2" ref="A2:F84">
    <sortCondition ref="F1:F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2021-06-02T07:01:07Z</dcterms:created>
  <dcterms:modified xsi:type="dcterms:W3CDTF">2021-07-02T18:24:26Z</dcterms:modified>
</cp:coreProperties>
</file>