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884"/>
  </bookViews>
  <sheets>
    <sheet name="2021" sheetId="1" r:id="rId1"/>
    <sheet name="11月OKR" sheetId="2" r:id="rId2"/>
    <sheet name=" 课程表" sheetId="6" r:id="rId3"/>
    <sheet name="大同镍片退换货数量" sheetId="11" state="hidden" r:id="rId4"/>
    <sheet name="冠宇电芯成品索赔-已关闭" sheetId="7" state="hidden" r:id="rId5"/>
    <sheet name="欣业FJ215索赔-已结案" sheetId="9" state="hidden" r:id="rId6"/>
    <sheet name="加班" sheetId="10" r:id="rId7"/>
    <sheet name="PPT汇报表格" sheetId="5" state="hidden" r:id="rId8"/>
  </sheets>
  <definedNames>
    <definedName name="_xlnm._FilterDatabase" localSheetId="0" hidden="1">'2021'!$A$2:$SS$16</definedName>
    <definedName name="_xlnm._FilterDatabase" localSheetId="7" hidden="1">PPT汇报表格!$A$1:$C$37</definedName>
  </definedNames>
  <calcPr calcId="144525"/>
</workbook>
</file>

<file path=xl/sharedStrings.xml><?xml version="1.0" encoding="utf-8"?>
<sst xmlns="http://schemas.openxmlformats.org/spreadsheetml/2006/main" count="1040" uniqueCount="244">
  <si>
    <t>序号</t>
  </si>
  <si>
    <t>项目</t>
  </si>
  <si>
    <t>状态</t>
  </si>
  <si>
    <t>分类</t>
  </si>
  <si>
    <t>开始时间</t>
  </si>
  <si>
    <t>完成时间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</si>
  <si>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</si>
  <si>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</si>
  <si>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</si>
  <si>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</si>
  <si>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</si>
  <si>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</si>
  <si>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</si>
  <si>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招行量化</t>
  </si>
  <si>
    <t>进行中</t>
  </si>
  <si>
    <t>部署</t>
  </si>
  <si>
    <t>部署docker基础环境</t>
  </si>
  <si>
    <t>部署中间件等</t>
  </si>
  <si>
    <t>部署前台页面和Java端应用，解决nginx请求问题</t>
  </si>
  <si>
    <t>53环境python端迁移</t>
  </si>
  <si>
    <r>
      <rPr>
        <sz val="11"/>
        <color rgb="FFFF0000"/>
        <rFont val="宋体"/>
        <charset val="134"/>
      </rPr>
      <t>项目集成xrebel</t>
    </r>
    <r>
      <rPr>
        <sz val="11"/>
        <color theme="1"/>
        <rFont val="宋体"/>
        <charset val="134"/>
      </rPr>
      <t>；协助压测</t>
    </r>
  </si>
  <si>
    <t xml:space="preserve">1.新增因子不再触发回测和计算
2.因子检测触发回测逻辑修改
</t>
  </si>
  <si>
    <t>1.因子回测内容相关调整</t>
  </si>
  <si>
    <t>自定义因子回测</t>
  </si>
  <si>
    <t>汇总提醒</t>
  </si>
  <si>
    <t>浙商量化</t>
  </si>
  <si>
    <t>开始</t>
  </si>
  <si>
    <t>按照优化方式测试估值数据导入性能</t>
  </si>
  <si>
    <t>量化功能改造</t>
  </si>
  <si>
    <t>开发</t>
  </si>
  <si>
    <t>很久以前</t>
  </si>
  <si>
    <t>开发环境首页行情接口修改;
数据库脚本备份；
因子回测功能测试;
行情中心接口路径改造;
开发环境配合演示测试;
前端代码提交部署</t>
  </si>
  <si>
    <t>演示环境调试；测试因子回测功能</t>
  </si>
  <si>
    <t>交易图示接口更改</t>
  </si>
  <si>
    <t>1.浙商量化统一认证
2.交易图示接口开发与测试</t>
  </si>
  <si>
    <t>客户情况跟进-信达-王璇
了解客户情况，是否有根据新规有什么动作</t>
  </si>
  <si>
    <t>已完成</t>
  </si>
  <si>
    <t>售前</t>
  </si>
  <si>
    <t>已咨询未答复</t>
  </si>
  <si>
    <t>再次咨询：前两周刚问过客户，他们说目前来看同余的系统还是能满足他们需求的</t>
  </si>
  <si>
    <t>客户情况跟进-新时代-王永明</t>
  </si>
  <si>
    <t>销售表示客户业务已暂停</t>
  </si>
  <si>
    <t>客户情况跟进-财通-左晶晶</t>
  </si>
  <si>
    <t>再次咨询：客户反馈新规还没出，再等等</t>
  </si>
  <si>
    <t>目标</t>
  </si>
  <si>
    <t>Time</t>
  </si>
  <si>
    <t>星期</t>
  </si>
  <si>
    <t>学习/能力提升</t>
  </si>
  <si>
    <t>健身运动/其他
是否完成直接标记</t>
  </si>
  <si>
    <t>正常进度</t>
  </si>
  <si>
    <t>已完成内容</t>
  </si>
  <si>
    <t>落后于计划或者修改后的原因</t>
  </si>
  <si>
    <t>学习备注</t>
  </si>
  <si>
    <r>
      <rPr>
        <sz val="11"/>
        <color theme="1"/>
        <rFont val="宋体"/>
        <charset val="134"/>
        <scheme val="minor"/>
      </rPr>
      <t>11月OKR
备忘录/关键词：
1</t>
    </r>
    <r>
      <rPr>
        <sz val="11"/>
        <color rgb="FFFF0000"/>
        <rFont val="宋体"/>
        <charset val="134"/>
      </rPr>
      <t>.BigThing！！！
2.学习学习学习！！！
3.算法！！算法！！
4.白天预习当天晚上的算法题课程</t>
    </r>
  </si>
  <si>
    <t>redis第一节课(基础知识)；redis笔记整理；算法课程/剑指offer</t>
  </si>
  <si>
    <t>未健身</t>
  </si>
  <si>
    <t>redis第一节课程完成90%；笔记内容未整理;未完成算法内容</t>
  </si>
  <si>
    <t>redis第一节课完成，笔记镇两个i</t>
  </si>
  <si>
    <t>第一节课视频结束；笔记未整理</t>
  </si>
  <si>
    <t>下班较晚</t>
  </si>
  <si>
    <t>注意思考</t>
  </si>
  <si>
    <t>面试题+算法题</t>
  </si>
  <si>
    <t>算法训练营题目重写；面试题规划</t>
  </si>
  <si>
    <t>三数之和，两数之和算法题；马哥分享的tcp文章</t>
  </si>
  <si>
    <t>目前发现第一天晚上视频学习,先做一个第一遍的算法题;第二天就是直接做算法题,并且要学会提前预习当天晚上要看的视频课程的算法题</t>
  </si>
  <si>
    <r>
      <t>Java IO和NIO ;三数之和,两数之和|</t>
    </r>
    <r>
      <rPr>
        <sz val="11"/>
        <color rgb="FFFF0000"/>
        <rFont val="宋体"/>
        <charset val="134"/>
      </rPr>
      <t>链表的算法题(课后习题)/</t>
    </r>
  </si>
  <si>
    <t>excel固定一列问题；预习今晚的算法题</t>
  </si>
  <si>
    <t>队列以及栈课程</t>
  </si>
  <si>
    <t>队列以及栈课程(包括算法题)</t>
  </si>
  <si>
    <t>三数之和,两数之和</t>
  </si>
  <si>
    <t>模块</t>
  </si>
  <si>
    <t>日期</t>
  </si>
  <si>
    <t>时间</t>
  </si>
  <si>
    <t>课程名称</t>
  </si>
  <si>
    <t>知识模块(19天)</t>
  </si>
  <si>
    <t>徐汇2班</t>
  </si>
  <si>
    <r>
      <rPr>
        <b/>
        <sz val="10"/>
        <color rgb="FF000000"/>
        <rFont val="Microsoft YaHei"/>
        <charset val="134"/>
      </rPr>
      <t>模块C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</si>
  <si>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日</t>
  </si>
  <si>
    <t>9:00~17:00</t>
  </si>
  <si>
    <r>
      <rPr>
        <b/>
        <sz val="10"/>
        <color rgb="FF000000"/>
        <rFont val="Microsoft YaHei"/>
        <charset val="134"/>
      </rPr>
      <t>模块A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</si>
  <si>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2021/10/7(国庆)</t>
  </si>
  <si>
    <t>四</t>
  </si>
  <si>
    <t>正课-Financial Reporting and Analysis</t>
  </si>
  <si>
    <t>三</t>
  </si>
  <si>
    <t>19:00-21:00</t>
  </si>
  <si>
    <t>习题精讲-Financial Reporting and Analysis</t>
  </si>
  <si>
    <t>正课-Quantitative Methods</t>
  </si>
  <si>
    <t>六</t>
  </si>
  <si>
    <t>习题精讲-Quantitative Methods</t>
  </si>
  <si>
    <t>正课-Portfolio Management</t>
  </si>
  <si>
    <t>习题精讲-Quantitative Methods+Portfolio Managements</t>
  </si>
  <si>
    <t>正课-Corporate Finance</t>
  </si>
  <si>
    <t>习题精讲-Portfolio Managements</t>
  </si>
  <si>
    <t>习题精讲-Corporate Finance</t>
  </si>
  <si>
    <t>正课-Derivatives</t>
  </si>
  <si>
    <t>习题精讲-Derivatives</t>
  </si>
  <si>
    <r>
      <rPr>
        <b/>
        <sz val="10"/>
        <color rgb="FF000000"/>
        <rFont val="Microsoft YaHei"/>
        <charset val="134"/>
      </rPr>
      <t>模块D</t>
    </r>
    <r>
      <rPr>
        <b/>
        <sz val="10"/>
        <color rgb="FF000000"/>
        <rFont val="Microsoft YaHei"/>
        <charset val="134"/>
      </rPr>
      <t xml:space="preserve">
</t>
    </r>
    <r>
      <rPr>
        <b/>
        <sz val="10"/>
        <color rgb="FF000000"/>
        <rFont val="Microsoft YaHei"/>
        <charset val="134"/>
      </rPr>
      <t>（22年新纲）</t>
    </r>
  </si>
  <si>
    <t>正课-Economics</t>
  </si>
  <si>
    <t>习题精讲-Economics</t>
  </si>
  <si>
    <t>正课-Equity</t>
  </si>
  <si>
    <t>习题精讲-Equity</t>
  </si>
  <si>
    <t>正课-Alternative Investments</t>
  </si>
  <si>
    <t>习题精讲-Equity+Alternative Investments</t>
  </si>
  <si>
    <t>料号</t>
  </si>
  <si>
    <t>SCUD线边</t>
  </si>
  <si>
    <t>SCUD退换</t>
  </si>
  <si>
    <t>合计</t>
  </si>
  <si>
    <t>大同补数</t>
  </si>
  <si>
    <t>9/4晚上清点</t>
  </si>
  <si>
    <t>未清点4箱</t>
  </si>
  <si>
    <t>工单002</t>
  </si>
  <si>
    <t>工单088</t>
  </si>
  <si>
    <t>仓库</t>
  </si>
  <si>
    <t>9/3上午1</t>
  </si>
  <si>
    <t>9/3上午2</t>
  </si>
  <si>
    <t>9/3下午</t>
  </si>
  <si>
    <t>合计
（博力）</t>
  </si>
  <si>
    <t>9/4上午
（远航）</t>
  </si>
  <si>
    <t>9/4下午
（远航）</t>
  </si>
  <si>
    <t>9/5下午</t>
  </si>
  <si>
    <t>合计
（远航）</t>
  </si>
  <si>
    <t>补数总计</t>
  </si>
  <si>
    <t>退补差</t>
  </si>
  <si>
    <t>备注</t>
  </si>
  <si>
    <t>点焊</t>
  </si>
  <si>
    <t>费用30￥/H</t>
  </si>
  <si>
    <t>总计费用/￥</t>
  </si>
  <si>
    <t>电压范围</t>
  </si>
  <si>
    <t>3.90以下</t>
  </si>
  <si>
    <t>3.90-3.92</t>
  </si>
  <si>
    <t>返工人数</t>
  </si>
  <si>
    <t>N/A</t>
  </si>
  <si>
    <t>数量</t>
  </si>
  <si>
    <t>工时</t>
  </si>
  <si>
    <t>价格（含税13%）</t>
  </si>
  <si>
    <t>返工总成品数/pcs</t>
  </si>
  <si>
    <t>1413/34829</t>
  </si>
  <si>
    <t>拆包+扫码+隔离+重新打包</t>
  </si>
  <si>
    <t>电芯</t>
  </si>
  <si>
    <t>BRH030372970001</t>
  </si>
  <si>
    <t>补电</t>
  </si>
  <si>
    <t>品名</t>
  </si>
  <si>
    <t>规格</t>
  </si>
  <si>
    <t>总数</t>
  </si>
  <si>
    <t>实际报废</t>
  </si>
  <si>
    <t>单价</t>
  </si>
  <si>
    <t>总价</t>
  </si>
  <si>
    <t>-</t>
  </si>
  <si>
    <t>RH3903000445</t>
  </si>
  <si>
    <t>壳预</t>
  </si>
  <si>
    <t>LI-FJ215(7S1P)-富佳（顺造)-壳预</t>
  </si>
  <si>
    <t>/</t>
  </si>
  <si>
    <t>RH040801000028</t>
  </si>
  <si>
    <t>衬垫</t>
  </si>
  <si>
    <t>衬垫-22*22*0.2-PC-黑色-3M55236</t>
  </si>
  <si>
    <t>2R040399995710</t>
  </si>
  <si>
    <t>壳体</t>
  </si>
  <si>
    <t>ZJ-FJ215-UPPER-COVER</t>
  </si>
  <si>
    <t>2R040399995711</t>
  </si>
  <si>
    <t>ZJ-FJ215-LOWWER-COVER</t>
  </si>
  <si>
    <t>2RH040102999321</t>
  </si>
  <si>
    <t>其他组件</t>
  </si>
  <si>
    <t>FJ215-其他组件-素材-透明+白色-导光柱组件</t>
  </si>
  <si>
    <t>2R040303995217</t>
  </si>
  <si>
    <t>电池按键</t>
  </si>
  <si>
    <t>AJ-FJ215-电池包释放按钮37*18*23-ABS</t>
  </si>
  <si>
    <t>2R040399995739</t>
  </si>
  <si>
    <t>锁扣</t>
  </si>
  <si>
    <t>FJ215-电池包锁扣44.5*15.6*9.75-PA6+30GF</t>
  </si>
  <si>
    <t>R040399995741</t>
  </si>
  <si>
    <t>支架泡棉</t>
  </si>
  <si>
    <t>FJ215-支架泡棉102.55x5x1-EVA</t>
  </si>
  <si>
    <t>考勤</t>
  </si>
  <si>
    <t>力神样品无对应关系</t>
  </si>
  <si>
    <t>IQC帮忙跟进盐雾结果</t>
  </si>
  <si>
    <t>事项</t>
  </si>
  <si>
    <t>具体项目</t>
  </si>
  <si>
    <t>料件承认</t>
  </si>
  <si>
    <t>规格书维护</t>
  </si>
  <si>
    <t>项目环保资料</t>
  </si>
  <si>
    <t>VM252及TP-VM252（EVE-20P）、TP-VM252（SDI-25R）项目</t>
  </si>
  <si>
    <t>7月</t>
  </si>
  <si>
    <t>LF3614-35E项目</t>
  </si>
  <si>
    <t>8月</t>
  </si>
  <si>
    <t>SimbaⅡ(7S1P)与SimbaⅡ(6S1P)项目</t>
  </si>
  <si>
    <t>9月</t>
  </si>
  <si>
    <t>Simba2.5(6S1P)与Simba2.5(7S1P)项目</t>
  </si>
  <si>
    <t>差11款未完成更新</t>
  </si>
  <si>
    <t>Total</t>
  </si>
  <si>
    <t>A1440项目</t>
  </si>
  <si>
    <t>HR2524项目</t>
  </si>
  <si>
    <t>差2款未完成更新</t>
  </si>
  <si>
    <t>SC13-DR3项目</t>
  </si>
  <si>
    <t>DKN3620L-DR4项目</t>
  </si>
  <si>
    <t>差19款未完成更新</t>
  </si>
  <si>
    <t>JB3672-DR4项目</t>
  </si>
  <si>
    <t>差9款未完成更新</t>
  </si>
  <si>
    <t>HV-GO项目</t>
  </si>
  <si>
    <t>A04版本还未更新完成</t>
  </si>
  <si>
    <t>ROHS</t>
  </si>
  <si>
    <t>RZ3632环保报告提供</t>
  </si>
  <si>
    <t>无卤</t>
  </si>
  <si>
    <t>SC13制程有害物质报告提供、冲突矿产声明补充</t>
  </si>
  <si>
    <t>盐雾</t>
  </si>
  <si>
    <t>Simba2项目环保报告、Simba2安规认证关键器件UL编号提供</t>
  </si>
  <si>
    <t>报告名称</t>
  </si>
  <si>
    <t>符合/不符合</t>
  </si>
  <si>
    <t>WV200/WV250项目环保报告提供</t>
  </si>
  <si>
    <t>符合</t>
  </si>
  <si>
    <t>LF3614-35E、VM252、WV200、WV250、Simba2.5环保评审文件提交</t>
  </si>
  <si>
    <t>金棒JB3672的制程有害物质报告提供</t>
  </si>
  <si>
    <t>无铅锡丝未更新</t>
  </si>
  <si>
    <t>部品认证/验证委托</t>
  </si>
  <si>
    <t>INR18650-2500部品认证</t>
  </si>
  <si>
    <t>温度循环</t>
  </si>
  <si>
    <t>INR18650-25R8部品认证</t>
  </si>
  <si>
    <t>ICR18650-26J3部品认证</t>
  </si>
  <si>
    <t>循环寿命</t>
  </si>
  <si>
    <t>INR18650-25R5部品认证</t>
  </si>
  <si>
    <t>INR18650-2000部品认证</t>
  </si>
  <si>
    <t>温度循环、循环寿命</t>
  </si>
  <si>
    <t>INR21700-M50LT部品认证</t>
  </si>
  <si>
    <t>IFR26650-34A部品认证</t>
  </si>
  <si>
    <t>INR21700-50GB部品认证</t>
  </si>
  <si>
    <t>INR18650-20R部品认证</t>
  </si>
  <si>
    <t>7项测试还在进行中</t>
  </si>
  <si>
    <t>INR18650-30Q6部品认证</t>
  </si>
  <si>
    <t>10项测试还在进行中</t>
  </si>
  <si>
    <t>INR18650-35E（删除center pin）部品重新认证</t>
  </si>
  <si>
    <t>13项测试还在进行中</t>
  </si>
  <si>
    <t>US26650FTC1A部品认证</t>
  </si>
  <si>
    <t>暂未开始</t>
  </si>
  <si>
    <t>US18650VTC5D部品认证</t>
  </si>
  <si>
    <t>US21700VTC6A部品认证</t>
  </si>
  <si>
    <t>H18650CIL-2400（17）（18）（19）过期电芯性能测试</t>
  </si>
  <si>
    <t>Shark项目ICR18650/20P电芯ORT测试委托</t>
  </si>
  <si>
    <t>已完成6批次，剩余8批次在测</t>
  </si>
  <si>
    <t>IFR26650-34A低温放电条件变更复测</t>
  </si>
  <si>
    <t>INR21700-40T容量、低温放电复测</t>
  </si>
  <si>
    <t>承认书管理</t>
  </si>
  <si>
    <t>SimbaⅡ、HR2524项目承认书</t>
  </si>
  <si>
    <t>已完成32份</t>
  </si>
  <si>
    <t>Simba2.5项目承认书</t>
  </si>
  <si>
    <t>2020/10/5日开始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</si>
</sst>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_ "/>
    <numFmt numFmtId="177" formatCode="m&quot;月&quot;d&quot;日&quot;;@"/>
    <numFmt numFmtId="178" formatCode="yyyy/m/d;@"/>
    <numFmt numFmtId="179" formatCode="[$-804]aaa;@"/>
  </numFmts>
  <fonts count="3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</font>
    <font>
      <sz val="11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AE9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21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4" borderId="36" applyNumberFormat="0" applyFon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37" applyNumberFormat="0" applyFill="0" applyAlignment="0" applyProtection="0">
      <alignment vertical="center"/>
    </xf>
    <xf numFmtId="0" fontId="32" fillId="0" borderId="37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5" fillId="29" borderId="41" applyNumberFormat="0" applyAlignment="0" applyProtection="0">
      <alignment vertical="center"/>
    </xf>
    <xf numFmtId="0" fontId="31" fillId="29" borderId="35" applyNumberFormat="0" applyAlignment="0" applyProtection="0">
      <alignment vertical="center"/>
    </xf>
    <xf numFmtId="0" fontId="34" fillId="32" borderId="39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6" fillId="0" borderId="0">
      <alignment vertical="center"/>
    </xf>
  </cellStyleXfs>
  <cellXfs count="171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58" fontId="5" fillId="0" borderId="4" xfId="0" applyNumberFormat="1" applyFont="1" applyBorder="1" applyAlignment="1">
      <alignment horizontal="center" vertical="center"/>
    </xf>
    <xf numFmtId="58" fontId="5" fillId="0" borderId="5" xfId="0" applyNumberFormat="1" applyFont="1" applyBorder="1" applyAlignment="1">
      <alignment horizontal="center" vertical="center"/>
    </xf>
    <xf numFmtId="58" fontId="5" fillId="0" borderId="6" xfId="0" applyNumberFormat="1" applyFont="1" applyBorder="1" applyAlignment="1">
      <alignment horizontal="center" vertical="center"/>
    </xf>
    <xf numFmtId="58" fontId="5" fillId="0" borderId="7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58" fontId="5" fillId="0" borderId="8" xfId="0" applyNumberFormat="1" applyFont="1" applyBorder="1" applyAlignment="1">
      <alignment horizontal="center" vertical="center"/>
    </xf>
    <xf numFmtId="58" fontId="5" fillId="0" borderId="9" xfId="0" applyNumberFormat="1" applyFont="1" applyBorder="1" applyAlignment="1">
      <alignment horizontal="center" vertical="center"/>
    </xf>
    <xf numFmtId="58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1" xfId="0" applyNumberForma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/>
    <xf numFmtId="0" fontId="9" fillId="0" borderId="13" xfId="0" applyFont="1" applyFill="1" applyBorder="1" applyAlignment="1">
      <alignment horizontal="center" vertical="center" wrapText="1"/>
    </xf>
    <xf numFmtId="14" fontId="9" fillId="0" borderId="13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11" borderId="14" xfId="0" applyFont="1" applyFill="1" applyBorder="1" applyAlignment="1">
      <alignment horizontal="center" vertical="center" wrapText="1"/>
    </xf>
    <xf numFmtId="0" fontId="9" fillId="11" borderId="15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14" fontId="10" fillId="0" borderId="17" xfId="0" applyNumberFormat="1" applyFont="1" applyFill="1" applyBorder="1" applyAlignment="1">
      <alignment horizontal="center" vertical="center"/>
    </xf>
    <xf numFmtId="179" fontId="10" fillId="0" borderId="17" xfId="0" applyNumberFormat="1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 vertical="center" wrapText="1"/>
    </xf>
    <xf numFmtId="0" fontId="10" fillId="0" borderId="18" xfId="0" applyFont="1" applyFill="1" applyBorder="1" applyAlignment="1">
      <alignment horizontal="left" vertical="center" wrapText="1"/>
    </xf>
    <xf numFmtId="14" fontId="10" fillId="0" borderId="13" xfId="0" applyNumberFormat="1" applyFont="1" applyFill="1" applyBorder="1" applyAlignment="1">
      <alignment horizontal="center" vertical="center"/>
    </xf>
    <xf numFmtId="179" fontId="10" fillId="0" borderId="13" xfId="0" applyNumberFormat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0" fillId="0" borderId="20" xfId="0" applyFont="1" applyFill="1" applyBorder="1" applyAlignment="1">
      <alignment horizontal="left" vertical="center" wrapText="1"/>
    </xf>
    <xf numFmtId="179" fontId="10" fillId="0" borderId="14" xfId="0" applyNumberFormat="1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179" fontId="10" fillId="0" borderId="15" xfId="0" applyNumberFormat="1" applyFont="1" applyFill="1" applyBorder="1" applyAlignment="1">
      <alignment horizontal="center" vertical="center" wrapText="1"/>
    </xf>
    <xf numFmtId="14" fontId="10" fillId="0" borderId="23" xfId="0" applyNumberFormat="1" applyFont="1" applyFill="1" applyBorder="1" applyAlignment="1">
      <alignment horizontal="center" vertical="center"/>
    </xf>
    <xf numFmtId="179" fontId="10" fillId="0" borderId="23" xfId="0" applyNumberFormat="1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14" fontId="10" fillId="0" borderId="14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14" fontId="10" fillId="0" borderId="25" xfId="0" applyNumberFormat="1" applyFont="1" applyFill="1" applyBorder="1" applyAlignment="1">
      <alignment horizontal="center" vertical="center"/>
    </xf>
    <xf numFmtId="179" fontId="10" fillId="0" borderId="25" xfId="0" applyNumberFormat="1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left" vertical="center" wrapText="1"/>
    </xf>
    <xf numFmtId="0" fontId="10" fillId="0" borderId="26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0" fillId="13" borderId="0" xfId="0" applyFill="1" applyAlignment="1"/>
    <xf numFmtId="0" fontId="11" fillId="12" borderId="0" xfId="0" applyFont="1" applyFill="1" applyAlignment="1"/>
    <xf numFmtId="0" fontId="0" fillId="12" borderId="0" xfId="0" applyFont="1" applyFill="1" applyAlignment="1"/>
    <xf numFmtId="0" fontId="0" fillId="12" borderId="0" xfId="0" applyFill="1" applyAlignment="1"/>
    <xf numFmtId="177" fontId="0" fillId="12" borderId="0" xfId="0" applyNumberFormat="1" applyFill="1" applyAlignment="1"/>
    <xf numFmtId="0" fontId="0" fillId="12" borderId="0" xfId="0" applyFill="1" applyAlignment="1">
      <alignment wrapText="1"/>
    </xf>
    <xf numFmtId="10" fontId="0" fillId="12" borderId="0" xfId="0" applyNumberFormat="1" applyFill="1" applyAlignment="1"/>
    <xf numFmtId="0" fontId="12" fillId="13" borderId="1" xfId="0" applyFont="1" applyFill="1" applyBorder="1" applyAlignment="1">
      <alignment horizontal="center" vertical="center"/>
    </xf>
    <xf numFmtId="177" fontId="12" fillId="13" borderId="1" xfId="0" applyNumberFormat="1" applyFont="1" applyFill="1" applyBorder="1" applyAlignment="1">
      <alignment horizontal="center" vertical="center"/>
    </xf>
    <xf numFmtId="177" fontId="12" fillId="13" borderId="2" xfId="0" applyNumberFormat="1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/>
    </xf>
    <xf numFmtId="0" fontId="12" fillId="13" borderId="2" xfId="0" applyFont="1" applyFill="1" applyBorder="1" applyAlignment="1">
      <alignment horizontal="center" vertical="center" wrapText="1"/>
    </xf>
    <xf numFmtId="10" fontId="12" fillId="13" borderId="2" xfId="0" applyNumberFormat="1" applyFont="1" applyFill="1" applyBorder="1" applyAlignment="1">
      <alignment horizontal="center" vertical="center"/>
    </xf>
    <xf numFmtId="177" fontId="12" fillId="13" borderId="33" xfId="0" applyNumberFormat="1" applyFont="1" applyFill="1" applyBorder="1" applyAlignment="1">
      <alignment horizontal="center" vertical="center"/>
    </xf>
    <xf numFmtId="0" fontId="12" fillId="13" borderId="33" xfId="0" applyFont="1" applyFill="1" applyBorder="1" applyAlignment="1">
      <alignment horizontal="center" vertical="center"/>
    </xf>
    <xf numFmtId="10" fontId="12" fillId="13" borderId="33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 wrapText="1"/>
    </xf>
    <xf numFmtId="177" fontId="0" fillId="12" borderId="1" xfId="0" applyNumberFormat="1" applyFill="1" applyBorder="1" applyAlignment="1">
      <alignment horizontal="left" vertical="center" wrapText="1"/>
    </xf>
    <xf numFmtId="0" fontId="0" fillId="12" borderId="1" xfId="0" applyFill="1" applyBorder="1" applyAlignment="1"/>
    <xf numFmtId="0" fontId="0" fillId="12" borderId="1" xfId="0" applyFill="1" applyBorder="1" applyAlignment="1">
      <alignment wrapText="1"/>
    </xf>
    <xf numFmtId="10" fontId="0" fillId="12" borderId="1" xfId="0" applyNumberFormat="1" applyFont="1" applyFill="1" applyBorder="1" applyAlignment="1" applyProtection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0" fillId="12" borderId="3" xfId="0" applyFont="1" applyFill="1" applyBorder="1" applyAlignment="1">
      <alignment horizontal="center" vertical="center" wrapText="1"/>
    </xf>
    <xf numFmtId="10" fontId="0" fillId="12" borderId="1" xfId="0" applyNumberForma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10" fontId="11" fillId="12" borderId="1" xfId="0" applyNumberFormat="1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/>
    <xf numFmtId="0" fontId="11" fillId="12" borderId="1" xfId="0" applyFont="1" applyFill="1" applyBorder="1" applyAlignment="1"/>
    <xf numFmtId="0" fontId="0" fillId="6" borderId="1" xfId="0" applyFont="1" applyFill="1" applyBorder="1" applyAlignment="1"/>
    <xf numFmtId="0" fontId="0" fillId="12" borderId="11" xfId="0" applyFill="1" applyBorder="1" applyAlignment="1">
      <alignment horizontal="left" vertical="center" wrapText="1"/>
    </xf>
    <xf numFmtId="0" fontId="0" fillId="12" borderId="0" xfId="0" applyFill="1" applyAlignment="1">
      <alignment horizontal="left" vertical="center"/>
    </xf>
    <xf numFmtId="177" fontId="0" fillId="12" borderId="0" xfId="0" applyNumberFormat="1" applyFill="1" applyAlignment="1">
      <alignment horizontal="left" vertical="center"/>
    </xf>
    <xf numFmtId="0" fontId="0" fillId="12" borderId="0" xfId="0" applyFill="1" applyAlignment="1">
      <alignment horizontal="left" vertical="center" wrapText="1"/>
    </xf>
    <xf numFmtId="10" fontId="0" fillId="12" borderId="0" xfId="0" applyNumberFormat="1" applyFill="1" applyAlignment="1">
      <alignment horizontal="left" vertical="center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14" borderId="0" xfId="0" applyFont="1" applyFill="1" applyBorder="1" applyAlignment="1">
      <alignment vertical="center" wrapText="1"/>
    </xf>
    <xf numFmtId="0" fontId="13" fillId="15" borderId="0" xfId="0" applyFont="1" applyFill="1" applyBorder="1" applyAlignment="1">
      <alignment vertical="center" wrapText="1"/>
    </xf>
    <xf numFmtId="0" fontId="13" fillId="7" borderId="0" xfId="0" applyFont="1" applyFill="1" applyBorder="1" applyAlignment="1">
      <alignment vertical="center" wrapText="1"/>
    </xf>
    <xf numFmtId="0" fontId="13" fillId="9" borderId="0" xfId="0" applyFont="1" applyFill="1" applyBorder="1" applyAlignment="1">
      <alignment vertical="center" wrapText="1"/>
    </xf>
    <xf numFmtId="58" fontId="13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58" fontId="13" fillId="0" borderId="0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58" fontId="13" fillId="0" borderId="0" xfId="0" applyNumberFormat="1" applyFont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14" borderId="0" xfId="0" applyFont="1" applyFill="1" applyBorder="1" applyAlignment="1">
      <alignment horizontal="center" vertical="center" wrapText="1"/>
    </xf>
    <xf numFmtId="58" fontId="15" fillId="0" borderId="0" xfId="0" applyNumberFormat="1" applyFont="1" applyBorder="1" applyAlignment="1">
      <alignment horizontal="center" vertical="center" wrapText="1"/>
    </xf>
    <xf numFmtId="58" fontId="13" fillId="14" borderId="0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3" fillId="14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58" fontId="13" fillId="0" borderId="0" xfId="0" applyNumberFormat="1" applyFont="1" applyFill="1" applyBorder="1" applyAlignment="1">
      <alignment horizontal="center" vertical="center" wrapText="1"/>
    </xf>
    <xf numFmtId="0" fontId="13" fillId="15" borderId="0" xfId="0" applyFont="1" applyFill="1" applyBorder="1" applyAlignment="1">
      <alignment horizontal="center" vertical="center" wrapText="1"/>
    </xf>
    <xf numFmtId="0" fontId="13" fillId="15" borderId="0" xfId="0" applyFont="1" applyFill="1" applyAlignment="1">
      <alignment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0" xfId="0" applyFont="1" applyFill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1">
    <dxf>
      <font>
        <strike val="0"/>
        <color rgb="FFFF0000"/>
      </font>
      <fill>
        <patternFill patternType="solid">
          <bgColor rgb="FFFFFF00"/>
        </patternFill>
      </fill>
    </dxf>
    <dxf>
      <fill>
        <patternFill patternType="solid">
          <bgColor theme="5" tint="0.59999389629810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7" tint="0.59999389629810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399975585192419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399975585192419"/>
        </patternFill>
      </fill>
    </dxf>
  </dxfs>
  <tableStyles count="0" defaultTableStyle="TableStyleMedium2" defaultPivotStyle="PivotStyleLight16"/>
  <colors>
    <mruColors>
      <color rgb="007CDB05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PPT汇报表格!$F$1</c:f>
              <c:strCache>
                <c:ptCount val="1"/>
                <c:pt idx="0">
                  <c:v>料件承认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PPT汇报表格!$F$2:$F$5</c:f>
              <c:numCache>
                <c:formatCode>General</c:formatCode>
                <c:ptCount val="4"/>
                <c:pt idx="0">
                  <c:v>176</c:v>
                </c:pt>
                <c:pt idx="1">
                  <c:v>71</c:v>
                </c:pt>
                <c:pt idx="2">
                  <c:v>48</c:v>
                </c:pt>
                <c:pt idx="3">
                  <c:v>295</c:v>
                </c:pt>
              </c:numCache>
            </c:numRef>
          </c:val>
        </c:ser>
        <c:ser>
          <c:idx val="1"/>
          <c:order val="1"/>
          <c:tx>
            <c:strRef>
              <c:f>PPT汇报表格!$G$1</c:f>
              <c:strCache>
                <c:ptCount val="1"/>
                <c:pt idx="0">
                  <c:v>规格书维护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PPT汇报表格!$E$2:$E$5</c:f>
              <c:strCache>
                <c:ptCount val="4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Total</c:v>
                </c:pt>
              </c:strCache>
            </c:strRef>
          </c:cat>
          <c:val>
            <c:numRef>
              <c:f>PPT汇报表格!$G$2:$G$5</c:f>
              <c:numCache>
                <c:formatCode>General</c:formatCode>
                <c:ptCount val="4"/>
                <c:pt idx="0">
                  <c:v>56</c:v>
                </c:pt>
                <c:pt idx="1">
                  <c:v>50</c:v>
                </c:pt>
                <c:pt idx="2">
                  <c:v>31</c:v>
                </c:pt>
                <c:pt idx="3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32388"/>
        <c:axId val="535211590"/>
      </c:barChart>
      <c:catAx>
        <c:axId val="3662323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211590"/>
        <c:crosses val="autoZero"/>
        <c:auto val="1"/>
        <c:lblAlgn val="ctr"/>
        <c:lblOffset val="100"/>
        <c:noMultiLvlLbl val="0"/>
      </c:catAx>
      <c:valAx>
        <c:axId val="535211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2323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263525</xdr:colOff>
      <xdr:row>1</xdr:row>
      <xdr:rowOff>104775</xdr:rowOff>
    </xdr:from>
    <xdr:to>
      <xdr:col>15</xdr:col>
      <xdr:colOff>34925</xdr:colOff>
      <xdr:row>8</xdr:row>
      <xdr:rowOff>3175</xdr:rowOff>
    </xdr:to>
    <xdr:graphicFrame>
      <xdr:nvGraphicFramePr>
        <xdr:cNvPr id="2" name="图表 1"/>
        <xdr:cNvGraphicFramePr/>
      </xdr:nvGraphicFramePr>
      <xdr:xfrm>
        <a:off x="8474075" y="485775"/>
        <a:ext cx="40919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2:SS595"/>
  <sheetViews>
    <sheetView tabSelected="1" zoomScale="85" zoomScaleNormal="85" workbookViewId="0">
      <pane xSplit="2" ySplit="3" topLeftCell="S4" activePane="bottomRight" state="frozen"/>
      <selection/>
      <selection pane="topRight"/>
      <selection pane="bottomLeft"/>
      <selection pane="bottomRight" activeCell="AA8" sqref="AA8"/>
    </sheetView>
  </sheetViews>
  <sheetFormatPr defaultColWidth="9" defaultRowHeight="14.4"/>
  <cols>
    <col min="1" max="1" width="6.06481481481481" style="144" customWidth="1"/>
    <col min="2" max="2" width="34.0648148148148" style="145" customWidth="1"/>
    <col min="3" max="3" width="7.66666666666667" style="145" customWidth="1"/>
    <col min="4" max="6" width="10.7962962962963" style="144" customWidth="1"/>
    <col min="7" max="7" width="9" style="146" customWidth="1"/>
    <col min="8" max="8" width="10.7314814814815" style="144" customWidth="1"/>
    <col min="9" max="9" width="9" style="146" customWidth="1"/>
    <col min="10" max="12" width="9" style="144" customWidth="1"/>
    <col min="13" max="14" width="9" style="147" customWidth="1"/>
    <col min="15" max="15" width="22.7777777777778" style="144" customWidth="1"/>
    <col min="16" max="16" width="12.7777777777778" style="144" customWidth="1"/>
    <col min="17" max="19" width="9" style="144" customWidth="1"/>
    <col min="20" max="21" width="9" style="147" customWidth="1"/>
    <col min="22" max="22" width="19.8981481481481" style="144" customWidth="1"/>
    <col min="23" max="23" width="23.6574074074074" style="144" customWidth="1"/>
    <col min="24" max="24" width="9" style="144" customWidth="1"/>
    <col min="25" max="25" width="18.5555555555556" style="144" customWidth="1"/>
    <col min="26" max="26" width="9" style="144" customWidth="1"/>
    <col min="27" max="28" width="9" style="147" customWidth="1"/>
    <col min="29" max="29" width="9" style="146" customWidth="1"/>
    <col min="30" max="33" width="9" style="144" customWidth="1"/>
    <col min="34" max="35" width="9" style="147" customWidth="1"/>
    <col min="36" max="40" width="9" style="144" customWidth="1"/>
    <col min="41" max="42" width="9" style="147" customWidth="1"/>
    <col min="43" max="47" width="9" style="144" customWidth="1"/>
    <col min="48" max="49" width="9" style="147" customWidth="1"/>
    <col min="50" max="52" width="9" style="144" customWidth="1"/>
    <col min="53" max="53" width="9.33333333333333" style="144" customWidth="1"/>
    <col min="54" max="54" width="9" style="144" customWidth="1"/>
    <col min="55" max="56" width="9" style="147" customWidth="1"/>
    <col min="57" max="61" width="9" style="144" customWidth="1"/>
    <col min="62" max="63" width="9" style="147" customWidth="1"/>
    <col min="64" max="64" width="9" style="144" customWidth="1"/>
    <col min="65" max="65" width="9" style="146" customWidth="1"/>
    <col min="66" max="68" width="9" style="144" customWidth="1"/>
    <col min="69" max="70" width="9" style="147" customWidth="1"/>
    <col min="71" max="75" width="9" style="144" customWidth="1"/>
    <col min="76" max="77" width="9" style="147" customWidth="1"/>
    <col min="78" max="82" width="9" style="144" customWidth="1"/>
    <col min="83" max="83" width="9" style="147" customWidth="1"/>
    <col min="84" max="84" width="9" style="146" customWidth="1"/>
    <col min="85" max="87" width="9" style="144" customWidth="1"/>
    <col min="88" max="95" width="9" style="147" customWidth="1"/>
    <col min="96" max="96" width="9" style="144" customWidth="1"/>
    <col min="97" max="97" width="9" style="146" customWidth="1"/>
    <col min="98" max="98" width="9" style="147" customWidth="1"/>
    <col min="99" max="103" width="9" style="144" customWidth="1"/>
    <col min="104" max="105" width="9" style="147" customWidth="1"/>
    <col min="106" max="110" width="9" style="144" customWidth="1"/>
    <col min="111" max="112" width="9" style="147" customWidth="1"/>
    <col min="113" max="117" width="9" style="144" customWidth="1"/>
    <col min="118" max="119" width="9" style="147" customWidth="1"/>
    <col min="120" max="124" width="9" style="144" customWidth="1"/>
    <col min="125" max="126" width="9" style="147" customWidth="1"/>
    <col min="127" max="131" width="9" style="144" customWidth="1"/>
    <col min="132" max="133" width="9" style="147" customWidth="1"/>
    <col min="134" max="138" width="9" style="144" customWidth="1"/>
    <col min="139" max="140" width="9" style="147" customWidth="1"/>
    <col min="141" max="145" width="9" style="144" customWidth="1"/>
    <col min="146" max="147" width="9" style="147" customWidth="1"/>
    <col min="148" max="151" width="9" style="148" customWidth="1"/>
    <col min="152" max="152" width="9" style="144" customWidth="1"/>
    <col min="153" max="154" width="9" style="147" customWidth="1"/>
    <col min="155" max="159" width="9" style="144" customWidth="1"/>
    <col min="160" max="161" width="9" style="147" customWidth="1"/>
    <col min="162" max="166" width="9" style="144" customWidth="1"/>
    <col min="167" max="168" width="9" style="147" customWidth="1"/>
    <col min="169" max="173" width="9" style="144" customWidth="1"/>
    <col min="174" max="175" width="9" style="147" customWidth="1"/>
    <col min="176" max="179" width="9" style="144" customWidth="1"/>
    <col min="180" max="182" width="9" style="147" customWidth="1"/>
    <col min="183" max="187" width="9" style="144" customWidth="1"/>
    <col min="188" max="189" width="9" style="147" customWidth="1"/>
    <col min="190" max="194" width="9" style="144" customWidth="1"/>
    <col min="195" max="196" width="9" style="147" customWidth="1"/>
    <col min="197" max="201" width="9" style="144" customWidth="1"/>
    <col min="202" max="203" width="9" style="147" customWidth="1"/>
    <col min="204" max="208" width="9" style="144" customWidth="1"/>
    <col min="209" max="210" width="9" style="147" customWidth="1"/>
    <col min="211" max="215" width="9" style="144" customWidth="1"/>
    <col min="216" max="216" width="9" style="147" customWidth="1"/>
    <col min="217" max="217" width="9" style="146" customWidth="1"/>
    <col min="218" max="218" width="9" style="144" customWidth="1"/>
    <col min="219" max="219" width="9" style="149" customWidth="1"/>
    <col min="220" max="227" width="9" style="147" customWidth="1"/>
    <col min="228" max="229" width="9" style="144" customWidth="1"/>
    <col min="230" max="230" width="9" style="149" customWidth="1"/>
    <col min="231" max="231" width="9" style="147" customWidth="1"/>
    <col min="232" max="232" width="9" style="144" customWidth="1"/>
    <col min="233" max="241" width="9" style="150" customWidth="1"/>
    <col min="242" max="243" width="9" style="144" customWidth="1"/>
    <col min="244" max="245" width="9" style="147" customWidth="1"/>
    <col min="246" max="250" width="9" style="144" customWidth="1"/>
    <col min="251" max="252" width="9" style="147" customWidth="1"/>
    <col min="253" max="257" width="9" style="144" customWidth="1"/>
    <col min="258" max="259" width="9" style="147" customWidth="1"/>
    <col min="260" max="264" width="9" style="144" customWidth="1"/>
    <col min="265" max="266" width="9" style="147" customWidth="1"/>
    <col min="267" max="271" width="9" style="144" customWidth="1"/>
    <col min="272" max="274" width="9" style="147" customWidth="1"/>
    <col min="275" max="278" width="9" style="144" customWidth="1"/>
    <col min="279" max="280" width="9" style="147" customWidth="1"/>
    <col min="281" max="282" width="9" style="144" customWidth="1"/>
    <col min="283" max="285" width="9" style="148" customWidth="1"/>
    <col min="286" max="287" width="9" style="147" customWidth="1"/>
    <col min="288" max="289" width="9" style="148" customWidth="1"/>
    <col min="290" max="292" width="9" style="144" customWidth="1"/>
    <col min="293" max="293" width="9" style="147" customWidth="1"/>
    <col min="294" max="294" width="9" style="146" customWidth="1"/>
    <col min="295" max="295" width="9.33333333333333" style="144" customWidth="1"/>
    <col min="296" max="299" width="9" style="144" customWidth="1"/>
    <col min="300" max="304" width="9" style="147" customWidth="1"/>
    <col min="305" max="307" width="9" style="144" customWidth="1"/>
    <col min="308" max="308" width="9" style="147" customWidth="1"/>
    <col min="309" max="313" width="9" style="144" customWidth="1"/>
    <col min="314" max="315" width="9" style="147" customWidth="1"/>
    <col min="316" max="320" width="9" style="144" customWidth="1"/>
    <col min="321" max="322" width="9" style="147" customWidth="1"/>
    <col min="323" max="327" width="9" style="144" customWidth="1"/>
    <col min="328" max="329" width="9" style="147" customWidth="1"/>
    <col min="330" max="331" width="9" style="144" customWidth="1"/>
    <col min="332" max="332" width="9.33333333333333" style="144" customWidth="1"/>
    <col min="333" max="334" width="9" style="144" customWidth="1"/>
    <col min="335" max="336" width="9" style="147" customWidth="1"/>
    <col min="337" max="341" width="9" style="144" customWidth="1"/>
    <col min="342" max="344" width="9" style="147" customWidth="1"/>
    <col min="345" max="348" width="9" style="144" customWidth="1"/>
    <col min="349" max="350" width="9" style="147" customWidth="1"/>
    <col min="351" max="355" width="9" style="144" customWidth="1"/>
    <col min="356" max="357" width="9" style="147" customWidth="1"/>
    <col min="358" max="362" width="9" style="144" customWidth="1"/>
    <col min="363" max="364" width="9" style="147" customWidth="1"/>
    <col min="365" max="369" width="9" style="144" customWidth="1"/>
    <col min="370" max="371" width="9" style="147" customWidth="1"/>
    <col min="372" max="376" width="9" style="144" customWidth="1"/>
    <col min="377" max="378" width="9" style="147" customWidth="1"/>
    <col min="379" max="379" width="9" style="144" customWidth="1"/>
    <col min="380" max="380" width="9.33333333333333" style="144" customWidth="1"/>
    <col min="381" max="383" width="9" style="144" customWidth="1"/>
    <col min="384" max="385" width="9" style="147" customWidth="1"/>
    <col min="386" max="390" width="9" style="144" customWidth="1"/>
    <col min="391" max="392" width="9" style="147" customWidth="1"/>
    <col min="393" max="397" width="9" style="144" customWidth="1"/>
    <col min="398" max="399" width="9" style="147" customWidth="1"/>
    <col min="400" max="404" width="9" style="144" customWidth="1"/>
    <col min="405" max="406" width="9" style="147" customWidth="1"/>
    <col min="407" max="411" width="9" style="144" customWidth="1"/>
    <col min="412" max="413" width="9" style="147" customWidth="1"/>
    <col min="414" max="418" width="9" style="144" customWidth="1"/>
    <col min="419" max="420" width="9" style="147" customWidth="1"/>
    <col min="421" max="425" width="9" style="144" customWidth="1"/>
    <col min="426" max="427" width="9" style="147" customWidth="1"/>
    <col min="428" max="432" width="9" style="144" customWidth="1"/>
    <col min="433" max="434" width="9" style="147" customWidth="1"/>
    <col min="435" max="439" width="9" style="144" customWidth="1"/>
    <col min="440" max="441" width="9" style="148" customWidth="1"/>
    <col min="442" max="442" width="9" style="146" customWidth="1"/>
    <col min="443" max="443" width="9" style="148" customWidth="1"/>
    <col min="444" max="446" width="9" style="144" customWidth="1"/>
    <col min="447" max="448" width="9" style="147" customWidth="1"/>
    <col min="449" max="452" width="9" style="144" customWidth="1"/>
    <col min="453" max="453" width="9" style="148" customWidth="1"/>
    <col min="454" max="454" width="9" style="149" customWidth="1"/>
    <col min="455" max="455" width="9" style="148" customWidth="1"/>
    <col min="456" max="459" width="9" style="146" customWidth="1"/>
    <col min="460" max="460" width="9" style="144" customWidth="1"/>
    <col min="461" max="462" width="9" style="147" customWidth="1"/>
    <col min="463" max="467" width="9" style="144" customWidth="1"/>
    <col min="468" max="469" width="9" style="147" customWidth="1"/>
    <col min="470" max="474" width="9" style="144" customWidth="1"/>
    <col min="475" max="476" width="9" style="147" customWidth="1"/>
    <col min="477" max="481" width="9" style="144" customWidth="1"/>
    <col min="482" max="483" width="9" style="147" customWidth="1"/>
    <col min="484" max="485" width="9" style="144" customWidth="1"/>
    <col min="486" max="488" width="9" style="144"/>
    <col min="489" max="490" width="9" style="147"/>
    <col min="491" max="495" width="9" style="144"/>
    <col min="496" max="497" width="9" style="147"/>
    <col min="498" max="16384" width="9" style="144"/>
  </cols>
  <sheetData>
    <row r="2" s="142" customFormat="1" ht="18" customHeight="1" spans="1:513">
      <c r="A2" s="142" t="s">
        <v>0</v>
      </c>
      <c r="B2" s="142" t="s">
        <v>1</v>
      </c>
      <c r="C2" s="142" t="s">
        <v>2</v>
      </c>
      <c r="D2" s="142" t="s">
        <v>3</v>
      </c>
      <c r="E2" s="142" t="s">
        <v>4</v>
      </c>
      <c r="F2" s="142" t="s">
        <v>5</v>
      </c>
      <c r="G2" s="142" t="s">
        <v>6</v>
      </c>
      <c r="H2" s="142" t="s">
        <v>6</v>
      </c>
      <c r="I2" s="142" t="s">
        <v>7</v>
      </c>
      <c r="J2" s="142" t="s">
        <v>8</v>
      </c>
      <c r="K2" s="142" t="s">
        <v>9</v>
      </c>
      <c r="L2" s="142" t="s">
        <v>10</v>
      </c>
      <c r="M2" s="158" t="s">
        <v>11</v>
      </c>
      <c r="N2" s="158" t="s">
        <v>12</v>
      </c>
      <c r="O2" s="142" t="s">
        <v>6</v>
      </c>
      <c r="P2" s="142" t="s">
        <v>7</v>
      </c>
      <c r="Q2" s="142" t="s">
        <v>8</v>
      </c>
      <c r="R2" s="142" t="s">
        <v>9</v>
      </c>
      <c r="S2" s="142" t="s">
        <v>10</v>
      </c>
      <c r="T2" s="158" t="s">
        <v>11</v>
      </c>
      <c r="U2" s="158" t="s">
        <v>12</v>
      </c>
      <c r="V2" s="142" t="s">
        <v>6</v>
      </c>
      <c r="W2" s="142" t="s">
        <v>7</v>
      </c>
      <c r="X2" s="142" t="s">
        <v>8</v>
      </c>
      <c r="Y2" s="142" t="s">
        <v>9</v>
      </c>
      <c r="Z2" s="142" t="s">
        <v>10</v>
      </c>
      <c r="AA2" s="158" t="s">
        <v>11</v>
      </c>
      <c r="AB2" s="158" t="s">
        <v>12</v>
      </c>
      <c r="AC2" s="163" t="s">
        <v>6</v>
      </c>
      <c r="AD2" s="142" t="s">
        <v>7</v>
      </c>
      <c r="AE2" s="142" t="s">
        <v>8</v>
      </c>
      <c r="AF2" s="142" t="s">
        <v>9</v>
      </c>
      <c r="AG2" s="142" t="s">
        <v>10</v>
      </c>
      <c r="AH2" s="158" t="s">
        <v>11</v>
      </c>
      <c r="AI2" s="158" t="s">
        <v>12</v>
      </c>
      <c r="AJ2" s="142" t="s">
        <v>6</v>
      </c>
      <c r="AK2" s="142" t="s">
        <v>7</v>
      </c>
      <c r="AL2" s="142" t="s">
        <v>8</v>
      </c>
      <c r="AM2" s="142" t="s">
        <v>9</v>
      </c>
      <c r="AN2" s="142" t="s">
        <v>10</v>
      </c>
      <c r="AO2" s="158" t="s">
        <v>11</v>
      </c>
      <c r="AP2" s="158" t="s">
        <v>12</v>
      </c>
      <c r="AQ2" s="142" t="s">
        <v>6</v>
      </c>
      <c r="AR2" s="142" t="s">
        <v>7</v>
      </c>
      <c r="AS2" s="142" t="s">
        <v>8</v>
      </c>
      <c r="AT2" s="142" t="s">
        <v>9</v>
      </c>
      <c r="AU2" s="142" t="s">
        <v>10</v>
      </c>
      <c r="AV2" s="158" t="s">
        <v>11</v>
      </c>
      <c r="AW2" s="158" t="s">
        <v>12</v>
      </c>
      <c r="AX2" s="142" t="s">
        <v>6</v>
      </c>
      <c r="AY2" s="142" t="s">
        <v>7</v>
      </c>
      <c r="AZ2" s="142" t="s">
        <v>8</v>
      </c>
      <c r="BA2" s="142" t="s">
        <v>9</v>
      </c>
      <c r="BB2" s="142" t="s">
        <v>10</v>
      </c>
      <c r="BC2" s="158" t="s">
        <v>11</v>
      </c>
      <c r="BD2" s="158" t="s">
        <v>12</v>
      </c>
      <c r="BE2" s="142" t="s">
        <v>6</v>
      </c>
      <c r="BF2" s="142" t="s">
        <v>7</v>
      </c>
      <c r="BG2" s="142" t="s">
        <v>8</v>
      </c>
      <c r="BH2" s="142" t="s">
        <v>9</v>
      </c>
      <c r="BI2" s="142" t="s">
        <v>10</v>
      </c>
      <c r="BJ2" s="158" t="s">
        <v>11</v>
      </c>
      <c r="BK2" s="158" t="s">
        <v>12</v>
      </c>
      <c r="BL2" s="142" t="s">
        <v>6</v>
      </c>
      <c r="BM2" s="163" t="s">
        <v>7</v>
      </c>
      <c r="BN2" s="142" t="s">
        <v>8</v>
      </c>
      <c r="BO2" s="142" t="s">
        <v>9</v>
      </c>
      <c r="BP2" s="142" t="s">
        <v>10</v>
      </c>
      <c r="BQ2" s="158" t="s">
        <v>11</v>
      </c>
      <c r="BR2" s="158" t="s">
        <v>12</v>
      </c>
      <c r="BS2" s="142" t="s">
        <v>6</v>
      </c>
      <c r="BT2" s="142" t="s">
        <v>7</v>
      </c>
      <c r="BU2" s="142" t="s">
        <v>8</v>
      </c>
      <c r="BV2" s="142" t="s">
        <v>9</v>
      </c>
      <c r="BW2" s="142" t="s">
        <v>10</v>
      </c>
      <c r="BX2" s="158" t="s">
        <v>11</v>
      </c>
      <c r="BY2" s="158" t="s">
        <v>12</v>
      </c>
      <c r="BZ2" s="142" t="s">
        <v>6</v>
      </c>
      <c r="CA2" s="142" t="s">
        <v>7</v>
      </c>
      <c r="CB2" s="142" t="s">
        <v>8</v>
      </c>
      <c r="CC2" s="142" t="s">
        <v>9</v>
      </c>
      <c r="CD2" s="142" t="s">
        <v>10</v>
      </c>
      <c r="CE2" s="158" t="s">
        <v>11</v>
      </c>
      <c r="CF2" s="163" t="s">
        <v>12</v>
      </c>
      <c r="CG2" s="142" t="s">
        <v>6</v>
      </c>
      <c r="CH2" s="142" t="s">
        <v>7</v>
      </c>
      <c r="CI2" s="142" t="s">
        <v>8</v>
      </c>
      <c r="CJ2" s="158" t="s">
        <v>9</v>
      </c>
      <c r="CK2" s="158" t="s">
        <v>10</v>
      </c>
      <c r="CL2" s="158" t="s">
        <v>11</v>
      </c>
      <c r="CM2" s="158" t="s">
        <v>12</v>
      </c>
      <c r="CN2" s="158" t="s">
        <v>6</v>
      </c>
      <c r="CO2" s="158" t="s">
        <v>7</v>
      </c>
      <c r="CP2" s="158" t="s">
        <v>8</v>
      </c>
      <c r="CQ2" s="158" t="s">
        <v>9</v>
      </c>
      <c r="CR2" s="142" t="s">
        <v>10</v>
      </c>
      <c r="CS2" s="163" t="s">
        <v>11</v>
      </c>
      <c r="CT2" s="158" t="s">
        <v>12</v>
      </c>
      <c r="CU2" s="142" t="s">
        <v>6</v>
      </c>
      <c r="CV2" s="142" t="s">
        <v>7</v>
      </c>
      <c r="CW2" s="142" t="s">
        <v>8</v>
      </c>
      <c r="CX2" s="142" t="s">
        <v>9</v>
      </c>
      <c r="CY2" s="142" t="s">
        <v>10</v>
      </c>
      <c r="CZ2" s="158" t="s">
        <v>11</v>
      </c>
      <c r="DA2" s="158" t="s">
        <v>12</v>
      </c>
      <c r="DB2" s="142" t="s">
        <v>6</v>
      </c>
      <c r="DC2" s="142" t="s">
        <v>7</v>
      </c>
      <c r="DD2" s="142" t="s">
        <v>8</v>
      </c>
      <c r="DE2" s="142" t="s">
        <v>9</v>
      </c>
      <c r="DF2" s="142" t="s">
        <v>10</v>
      </c>
      <c r="DG2" s="158" t="s">
        <v>11</v>
      </c>
      <c r="DH2" s="158" t="s">
        <v>12</v>
      </c>
      <c r="DI2" s="142" t="s">
        <v>6</v>
      </c>
      <c r="DJ2" s="142" t="s">
        <v>7</v>
      </c>
      <c r="DK2" s="142" t="s">
        <v>8</v>
      </c>
      <c r="DL2" s="142" t="s">
        <v>9</v>
      </c>
      <c r="DM2" s="142" t="s">
        <v>10</v>
      </c>
      <c r="DN2" s="158" t="s">
        <v>11</v>
      </c>
      <c r="DO2" s="158" t="s">
        <v>12</v>
      </c>
      <c r="DP2" s="142" t="s">
        <v>6</v>
      </c>
      <c r="DQ2" s="142" t="s">
        <v>7</v>
      </c>
      <c r="DR2" s="142" t="s">
        <v>8</v>
      </c>
      <c r="DS2" s="142" t="s">
        <v>9</v>
      </c>
      <c r="DT2" s="142" t="s">
        <v>10</v>
      </c>
      <c r="DU2" s="158" t="s">
        <v>11</v>
      </c>
      <c r="DV2" s="158" t="s">
        <v>12</v>
      </c>
      <c r="DW2" s="142" t="s">
        <v>6</v>
      </c>
      <c r="DX2" s="142" t="s">
        <v>7</v>
      </c>
      <c r="DY2" s="142" t="s">
        <v>8</v>
      </c>
      <c r="DZ2" s="142" t="s">
        <v>9</v>
      </c>
      <c r="EA2" s="142" t="s">
        <v>10</v>
      </c>
      <c r="EB2" s="158" t="s">
        <v>11</v>
      </c>
      <c r="EC2" s="158" t="s">
        <v>12</v>
      </c>
      <c r="ED2" s="142" t="s">
        <v>6</v>
      </c>
      <c r="EE2" s="142" t="s">
        <v>7</v>
      </c>
      <c r="EF2" s="142" t="s">
        <v>8</v>
      </c>
      <c r="EG2" s="142" t="s">
        <v>9</v>
      </c>
      <c r="EH2" s="142" t="s">
        <v>10</v>
      </c>
      <c r="EI2" s="158" t="s">
        <v>11</v>
      </c>
      <c r="EJ2" s="158" t="s">
        <v>12</v>
      </c>
      <c r="EK2" s="142" t="s">
        <v>6</v>
      </c>
      <c r="EL2" s="142" t="s">
        <v>7</v>
      </c>
      <c r="EM2" s="142" t="s">
        <v>8</v>
      </c>
      <c r="EN2" s="142" t="s">
        <v>9</v>
      </c>
      <c r="EO2" s="142" t="s">
        <v>10</v>
      </c>
      <c r="EP2" s="158" t="s">
        <v>11</v>
      </c>
      <c r="EQ2" s="158" t="s">
        <v>12</v>
      </c>
      <c r="ER2" s="165" t="s">
        <v>6</v>
      </c>
      <c r="ES2" s="165" t="s">
        <v>7</v>
      </c>
      <c r="ET2" s="165" t="s">
        <v>8</v>
      </c>
      <c r="EU2" s="165" t="s">
        <v>9</v>
      </c>
      <c r="EV2" s="142" t="s">
        <v>10</v>
      </c>
      <c r="EW2" s="158" t="s">
        <v>11</v>
      </c>
      <c r="EX2" s="158" t="s">
        <v>12</v>
      </c>
      <c r="EY2" s="142" t="s">
        <v>6</v>
      </c>
      <c r="EZ2" s="142" t="s">
        <v>7</v>
      </c>
      <c r="FA2" s="142" t="s">
        <v>8</v>
      </c>
      <c r="FB2" s="142" t="s">
        <v>9</v>
      </c>
      <c r="FC2" s="142" t="s">
        <v>10</v>
      </c>
      <c r="FD2" s="158" t="s">
        <v>11</v>
      </c>
      <c r="FE2" s="158" t="s">
        <v>12</v>
      </c>
      <c r="FF2" s="142" t="s">
        <v>6</v>
      </c>
      <c r="FG2" s="142" t="s">
        <v>7</v>
      </c>
      <c r="FH2" s="142" t="s">
        <v>8</v>
      </c>
      <c r="FI2" s="142" t="s">
        <v>9</v>
      </c>
      <c r="FJ2" s="142" t="s">
        <v>10</v>
      </c>
      <c r="FK2" s="158" t="s">
        <v>11</v>
      </c>
      <c r="FL2" s="158" t="s">
        <v>12</v>
      </c>
      <c r="FM2" s="142" t="s">
        <v>6</v>
      </c>
      <c r="FN2" s="142" t="s">
        <v>7</v>
      </c>
      <c r="FO2" s="142" t="s">
        <v>8</v>
      </c>
      <c r="FP2" s="142" t="s">
        <v>9</v>
      </c>
      <c r="FQ2" s="142" t="s">
        <v>10</v>
      </c>
      <c r="FR2" s="158" t="s">
        <v>11</v>
      </c>
      <c r="FS2" s="158" t="s">
        <v>12</v>
      </c>
      <c r="FT2" s="142" t="s">
        <v>6</v>
      </c>
      <c r="FU2" s="142" t="s">
        <v>7</v>
      </c>
      <c r="FV2" s="142" t="s">
        <v>8</v>
      </c>
      <c r="FW2" s="142" t="s">
        <v>9</v>
      </c>
      <c r="FX2" s="158" t="s">
        <v>10</v>
      </c>
      <c r="FY2" s="158" t="s">
        <v>11</v>
      </c>
      <c r="FZ2" s="158" t="s">
        <v>12</v>
      </c>
      <c r="GA2" s="142" t="s">
        <v>6</v>
      </c>
      <c r="GB2" s="142" t="s">
        <v>7</v>
      </c>
      <c r="GC2" s="142" t="s">
        <v>8</v>
      </c>
      <c r="GD2" s="142" t="s">
        <v>9</v>
      </c>
      <c r="GE2" s="142" t="s">
        <v>10</v>
      </c>
      <c r="GF2" s="158" t="s">
        <v>11</v>
      </c>
      <c r="GG2" s="158" t="s">
        <v>12</v>
      </c>
      <c r="GH2" s="142" t="s">
        <v>6</v>
      </c>
      <c r="GI2" s="142" t="s">
        <v>7</v>
      </c>
      <c r="GJ2" s="142" t="s">
        <v>8</v>
      </c>
      <c r="GK2" s="142" t="s">
        <v>9</v>
      </c>
      <c r="GL2" s="142" t="s">
        <v>10</v>
      </c>
      <c r="GM2" s="158" t="s">
        <v>11</v>
      </c>
      <c r="GN2" s="158" t="s">
        <v>12</v>
      </c>
      <c r="GO2" s="142" t="s">
        <v>6</v>
      </c>
      <c r="GP2" s="142" t="s">
        <v>7</v>
      </c>
      <c r="GQ2" s="142" t="s">
        <v>8</v>
      </c>
      <c r="GR2" s="142" t="s">
        <v>9</v>
      </c>
      <c r="GS2" s="142" t="s">
        <v>10</v>
      </c>
      <c r="GT2" s="158" t="s">
        <v>11</v>
      </c>
      <c r="GU2" s="158" t="s">
        <v>12</v>
      </c>
      <c r="GV2" s="142" t="s">
        <v>6</v>
      </c>
      <c r="GW2" s="142" t="s">
        <v>7</v>
      </c>
      <c r="GX2" s="142" t="s">
        <v>8</v>
      </c>
      <c r="GY2" s="142" t="s">
        <v>9</v>
      </c>
      <c r="GZ2" s="142" t="s">
        <v>10</v>
      </c>
      <c r="HA2" s="158" t="s">
        <v>11</v>
      </c>
      <c r="HB2" s="158" t="s">
        <v>12</v>
      </c>
      <c r="HC2" s="142" t="s">
        <v>6</v>
      </c>
      <c r="HD2" s="142" t="s">
        <v>7</v>
      </c>
      <c r="HE2" s="142" t="s">
        <v>8</v>
      </c>
      <c r="HF2" s="142" t="s">
        <v>9</v>
      </c>
      <c r="HG2" s="142" t="s">
        <v>10</v>
      </c>
      <c r="HH2" s="158" t="s">
        <v>11</v>
      </c>
      <c r="HI2" s="163" t="s">
        <v>12</v>
      </c>
      <c r="HJ2" s="142" t="s">
        <v>6</v>
      </c>
      <c r="HK2" s="167" t="s">
        <v>7</v>
      </c>
      <c r="HL2" s="158" t="s">
        <v>8</v>
      </c>
      <c r="HM2" s="158" t="s">
        <v>9</v>
      </c>
      <c r="HN2" s="158" t="s">
        <v>10</v>
      </c>
      <c r="HO2" s="158" t="s">
        <v>11</v>
      </c>
      <c r="HP2" s="158" t="s">
        <v>12</v>
      </c>
      <c r="HQ2" s="158" t="s">
        <v>6</v>
      </c>
      <c r="HR2" s="158" t="s">
        <v>7</v>
      </c>
      <c r="HS2" s="158" t="s">
        <v>8</v>
      </c>
      <c r="HT2" s="142" t="s">
        <v>9</v>
      </c>
      <c r="HU2" s="142" t="s">
        <v>10</v>
      </c>
      <c r="HV2" s="167" t="s">
        <v>11</v>
      </c>
      <c r="HW2" s="158" t="s">
        <v>12</v>
      </c>
      <c r="HX2" s="142" t="s">
        <v>6</v>
      </c>
      <c r="HY2" s="169" t="s">
        <v>7</v>
      </c>
      <c r="HZ2" s="169" t="s">
        <v>8</v>
      </c>
      <c r="IA2" s="169" t="s">
        <v>9</v>
      </c>
      <c r="IB2" s="169" t="s">
        <v>10</v>
      </c>
      <c r="IC2" s="169" t="s">
        <v>11</v>
      </c>
      <c r="ID2" s="169" t="s">
        <v>12</v>
      </c>
      <c r="IE2" s="169" t="s">
        <v>6</v>
      </c>
      <c r="IF2" s="169" t="s">
        <v>7</v>
      </c>
      <c r="IG2" s="169" t="s">
        <v>8</v>
      </c>
      <c r="IH2" s="142" t="s">
        <v>9</v>
      </c>
      <c r="II2" s="142" t="s">
        <v>10</v>
      </c>
      <c r="IJ2" s="158" t="s">
        <v>11</v>
      </c>
      <c r="IK2" s="158" t="s">
        <v>12</v>
      </c>
      <c r="IL2" s="142" t="s">
        <v>6</v>
      </c>
      <c r="IM2" s="142" t="s">
        <v>7</v>
      </c>
      <c r="IN2" s="142" t="s">
        <v>8</v>
      </c>
      <c r="IO2" s="142" t="s">
        <v>9</v>
      </c>
      <c r="IP2" s="142" t="s">
        <v>10</v>
      </c>
      <c r="IQ2" s="158" t="s">
        <v>11</v>
      </c>
      <c r="IR2" s="158" t="s">
        <v>12</v>
      </c>
      <c r="IS2" s="142" t="s">
        <v>6</v>
      </c>
      <c r="IT2" s="142" t="s">
        <v>7</v>
      </c>
      <c r="IU2" s="142" t="s">
        <v>8</v>
      </c>
      <c r="IV2" s="142" t="s">
        <v>9</v>
      </c>
      <c r="IW2" s="142" t="s">
        <v>10</v>
      </c>
      <c r="IX2" s="158" t="s">
        <v>11</v>
      </c>
      <c r="IY2" s="158" t="s">
        <v>12</v>
      </c>
      <c r="IZ2" s="142" t="s">
        <v>6</v>
      </c>
      <c r="JA2" s="142" t="s">
        <v>7</v>
      </c>
      <c r="JB2" s="142" t="s">
        <v>8</v>
      </c>
      <c r="JC2" s="142" t="s">
        <v>9</v>
      </c>
      <c r="JD2" s="142" t="s">
        <v>10</v>
      </c>
      <c r="JE2" s="158" t="s">
        <v>11</v>
      </c>
      <c r="JF2" s="158" t="s">
        <v>12</v>
      </c>
      <c r="JG2" s="142" t="s">
        <v>6</v>
      </c>
      <c r="JH2" s="142" t="s">
        <v>7</v>
      </c>
      <c r="JI2" s="142" t="s">
        <v>8</v>
      </c>
      <c r="JJ2" s="142" t="s">
        <v>9</v>
      </c>
      <c r="JK2" s="142" t="s">
        <v>10</v>
      </c>
      <c r="JL2" s="158" t="s">
        <v>11</v>
      </c>
      <c r="JM2" s="158" t="s">
        <v>12</v>
      </c>
      <c r="JN2" s="158" t="s">
        <v>6</v>
      </c>
      <c r="JO2" s="142" t="s">
        <v>7</v>
      </c>
      <c r="JP2" s="142" t="s">
        <v>8</v>
      </c>
      <c r="JQ2" s="142" t="s">
        <v>9</v>
      </c>
      <c r="JR2" s="142" t="s">
        <v>10</v>
      </c>
      <c r="JS2" s="158" t="s">
        <v>11</v>
      </c>
      <c r="JT2" s="158" t="s">
        <v>12</v>
      </c>
      <c r="JU2" s="142" t="s">
        <v>6</v>
      </c>
      <c r="JV2" s="142" t="s">
        <v>7</v>
      </c>
      <c r="JW2" s="165" t="s">
        <v>8</v>
      </c>
      <c r="JX2" s="165" t="s">
        <v>9</v>
      </c>
      <c r="JY2" s="165" t="s">
        <v>10</v>
      </c>
      <c r="JZ2" s="158" t="s">
        <v>11</v>
      </c>
      <c r="KA2" s="158" t="s">
        <v>12</v>
      </c>
      <c r="KB2" s="165" t="s">
        <v>6</v>
      </c>
      <c r="KC2" s="165" t="s">
        <v>7</v>
      </c>
      <c r="KD2" s="142" t="s">
        <v>8</v>
      </c>
      <c r="KE2" s="142" t="s">
        <v>9</v>
      </c>
      <c r="KF2" s="142" t="s">
        <v>10</v>
      </c>
      <c r="KG2" s="158" t="s">
        <v>11</v>
      </c>
      <c r="KH2" s="163" t="s">
        <v>12</v>
      </c>
      <c r="KI2" s="142" t="s">
        <v>6</v>
      </c>
      <c r="KJ2" s="142" t="s">
        <v>7</v>
      </c>
      <c r="KK2" s="142" t="s">
        <v>8</v>
      </c>
      <c r="KL2" s="142" t="s">
        <v>9</v>
      </c>
      <c r="KM2" s="142" t="s">
        <v>10</v>
      </c>
      <c r="KN2" s="158" t="s">
        <v>11</v>
      </c>
      <c r="KO2" s="158" t="s">
        <v>12</v>
      </c>
      <c r="KP2" s="158" t="s">
        <v>6</v>
      </c>
      <c r="KQ2" s="158" t="s">
        <v>7</v>
      </c>
      <c r="KR2" s="158" t="s">
        <v>8</v>
      </c>
      <c r="KS2" s="142" t="s">
        <v>9</v>
      </c>
      <c r="KT2" s="142" t="s">
        <v>10</v>
      </c>
      <c r="KU2" s="142" t="s">
        <v>11</v>
      </c>
      <c r="KV2" s="158" t="s">
        <v>12</v>
      </c>
      <c r="KW2" s="142" t="s">
        <v>6</v>
      </c>
      <c r="KX2" s="142" t="s">
        <v>7</v>
      </c>
      <c r="KY2" s="142" t="s">
        <v>8</v>
      </c>
      <c r="KZ2" s="142" t="s">
        <v>9</v>
      </c>
      <c r="LA2" s="142" t="s">
        <v>10</v>
      </c>
      <c r="LB2" s="158" t="s">
        <v>11</v>
      </c>
      <c r="LC2" s="158" t="s">
        <v>12</v>
      </c>
      <c r="LD2" s="142" t="s">
        <v>6</v>
      </c>
      <c r="LE2" s="142" t="s">
        <v>7</v>
      </c>
      <c r="LF2" s="142" t="s">
        <v>8</v>
      </c>
      <c r="LG2" s="142" t="s">
        <v>9</v>
      </c>
      <c r="LH2" s="142" t="s">
        <v>10</v>
      </c>
      <c r="LI2" s="158" t="s">
        <v>11</v>
      </c>
      <c r="LJ2" s="158" t="s">
        <v>12</v>
      </c>
      <c r="LK2" s="142" t="s">
        <v>6</v>
      </c>
      <c r="LL2" s="142" t="s">
        <v>7</v>
      </c>
      <c r="LM2" s="142" t="s">
        <v>8</v>
      </c>
      <c r="LN2" s="142" t="s">
        <v>9</v>
      </c>
      <c r="LO2" s="142" t="s">
        <v>10</v>
      </c>
      <c r="LP2" s="158" t="s">
        <v>11</v>
      </c>
      <c r="LQ2" s="158" t="s">
        <v>12</v>
      </c>
      <c r="LR2" s="142" t="s">
        <v>6</v>
      </c>
      <c r="LS2" s="142" t="s">
        <v>7</v>
      </c>
      <c r="LT2" s="142" t="s">
        <v>8</v>
      </c>
      <c r="LU2" s="142" t="s">
        <v>9</v>
      </c>
      <c r="LV2" s="142" t="s">
        <v>10</v>
      </c>
      <c r="LW2" s="158" t="s">
        <v>11</v>
      </c>
      <c r="LX2" s="158" t="s">
        <v>12</v>
      </c>
      <c r="LY2" s="142" t="s">
        <v>6</v>
      </c>
      <c r="LZ2" s="142" t="s">
        <v>7</v>
      </c>
      <c r="MA2" s="142" t="s">
        <v>8</v>
      </c>
      <c r="MB2" s="142" t="s">
        <v>9</v>
      </c>
      <c r="MC2" s="142" t="s">
        <v>10</v>
      </c>
      <c r="MD2" s="158" t="s">
        <v>11</v>
      </c>
      <c r="ME2" s="158" t="s">
        <v>12</v>
      </c>
      <c r="MF2" s="158" t="s">
        <v>6</v>
      </c>
      <c r="MG2" s="142" t="s">
        <v>7</v>
      </c>
      <c r="MH2" s="142" t="s">
        <v>8</v>
      </c>
      <c r="MI2" s="142" t="s">
        <v>9</v>
      </c>
      <c r="MJ2" s="142" t="s">
        <v>10</v>
      </c>
      <c r="MK2" s="158" t="s">
        <v>11</v>
      </c>
      <c r="ML2" s="158" t="s">
        <v>12</v>
      </c>
      <c r="MM2" s="142" t="s">
        <v>6</v>
      </c>
      <c r="MN2" s="142" t="s">
        <v>7</v>
      </c>
      <c r="MO2" s="142" t="s">
        <v>8</v>
      </c>
      <c r="MP2" s="142" t="s">
        <v>9</v>
      </c>
      <c r="MQ2" s="142" t="s">
        <v>10</v>
      </c>
      <c r="MR2" s="158" t="s">
        <v>11</v>
      </c>
      <c r="MS2" s="158" t="s">
        <v>12</v>
      </c>
      <c r="MT2" s="142" t="s">
        <v>6</v>
      </c>
      <c r="MU2" s="142" t="s">
        <v>7</v>
      </c>
      <c r="MV2" s="142" t="s">
        <v>8</v>
      </c>
      <c r="MW2" s="142" t="s">
        <v>9</v>
      </c>
      <c r="MX2" s="142" t="s">
        <v>10</v>
      </c>
      <c r="MY2" s="158" t="s">
        <v>11</v>
      </c>
      <c r="MZ2" s="158" t="s">
        <v>12</v>
      </c>
      <c r="NA2" s="142" t="s">
        <v>6</v>
      </c>
      <c r="NB2" s="142" t="s">
        <v>7</v>
      </c>
      <c r="NC2" s="142" t="s">
        <v>8</v>
      </c>
      <c r="ND2" s="142" t="s">
        <v>9</v>
      </c>
      <c r="NE2" s="142" t="s">
        <v>10</v>
      </c>
      <c r="NF2" s="158" t="s">
        <v>11</v>
      </c>
      <c r="NG2" s="158" t="s">
        <v>12</v>
      </c>
      <c r="NH2" s="142" t="s">
        <v>6</v>
      </c>
      <c r="NI2" s="142" t="s">
        <v>7</v>
      </c>
      <c r="NJ2" s="142" t="s">
        <v>8</v>
      </c>
      <c r="NK2" s="142" t="s">
        <v>9</v>
      </c>
      <c r="NL2" s="142" t="s">
        <v>10</v>
      </c>
      <c r="NM2" s="158" t="s">
        <v>11</v>
      </c>
      <c r="NN2" s="158" t="s">
        <v>12</v>
      </c>
      <c r="NO2" s="142" t="s">
        <v>6</v>
      </c>
      <c r="NP2" s="142" t="s">
        <v>7</v>
      </c>
      <c r="NQ2" s="142" t="s">
        <v>8</v>
      </c>
      <c r="NR2" s="142" t="s">
        <v>9</v>
      </c>
      <c r="NS2" s="142" t="s">
        <v>10</v>
      </c>
      <c r="NT2" s="158" t="s">
        <v>11</v>
      </c>
      <c r="NU2" s="158" t="s">
        <v>12</v>
      </c>
      <c r="NV2" s="142" t="s">
        <v>6</v>
      </c>
      <c r="NW2" s="142" t="s">
        <v>7</v>
      </c>
      <c r="NX2" s="142" t="s">
        <v>8</v>
      </c>
      <c r="NY2" s="142" t="s">
        <v>9</v>
      </c>
      <c r="NZ2" s="142" t="s">
        <v>10</v>
      </c>
      <c r="OA2" s="158" t="s">
        <v>11</v>
      </c>
      <c r="OB2" s="158" t="s">
        <v>12</v>
      </c>
      <c r="OC2" s="142" t="s">
        <v>6</v>
      </c>
      <c r="OD2" s="142" t="s">
        <v>7</v>
      </c>
      <c r="OE2" s="142" t="s">
        <v>8</v>
      </c>
      <c r="OF2" s="142" t="s">
        <v>9</v>
      </c>
      <c r="OG2" s="142" t="s">
        <v>10</v>
      </c>
      <c r="OH2" s="158" t="s">
        <v>11</v>
      </c>
      <c r="OI2" s="158" t="s">
        <v>12</v>
      </c>
      <c r="OJ2" s="142" t="s">
        <v>6</v>
      </c>
      <c r="OK2" s="142" t="s">
        <v>7</v>
      </c>
      <c r="OL2" s="142" t="s">
        <v>8</v>
      </c>
      <c r="OM2" s="142" t="s">
        <v>9</v>
      </c>
      <c r="ON2" s="142" t="s">
        <v>10</v>
      </c>
      <c r="OO2" s="158" t="s">
        <v>11</v>
      </c>
      <c r="OP2" s="158" t="s">
        <v>12</v>
      </c>
      <c r="OQ2" s="142" t="s">
        <v>6</v>
      </c>
      <c r="OR2" s="142" t="s">
        <v>7</v>
      </c>
      <c r="OS2" s="142" t="s">
        <v>8</v>
      </c>
      <c r="OT2" s="142" t="s">
        <v>9</v>
      </c>
      <c r="OU2" s="142" t="s">
        <v>10</v>
      </c>
      <c r="OV2" s="158" t="s">
        <v>11</v>
      </c>
      <c r="OW2" s="158" t="s">
        <v>12</v>
      </c>
      <c r="OX2" s="142" t="s">
        <v>6</v>
      </c>
      <c r="OY2" s="142" t="s">
        <v>7</v>
      </c>
      <c r="OZ2" s="142" t="s">
        <v>8</v>
      </c>
      <c r="PA2" s="142" t="s">
        <v>9</v>
      </c>
      <c r="PB2" s="142" t="s">
        <v>10</v>
      </c>
      <c r="PC2" s="158" t="s">
        <v>11</v>
      </c>
      <c r="PD2" s="158" t="s">
        <v>12</v>
      </c>
      <c r="PE2" s="142" t="s">
        <v>6</v>
      </c>
      <c r="PF2" s="142" t="s">
        <v>7</v>
      </c>
      <c r="PG2" s="142" t="s">
        <v>8</v>
      </c>
      <c r="PH2" s="142" t="s">
        <v>9</v>
      </c>
      <c r="PI2" s="142" t="s">
        <v>10</v>
      </c>
      <c r="PJ2" s="158" t="s">
        <v>11</v>
      </c>
      <c r="PK2" s="158" t="s">
        <v>12</v>
      </c>
      <c r="PL2" s="142" t="s">
        <v>6</v>
      </c>
      <c r="PM2" s="142" t="s">
        <v>7</v>
      </c>
      <c r="PN2" s="142" t="s">
        <v>8</v>
      </c>
      <c r="PO2" s="142" t="s">
        <v>9</v>
      </c>
      <c r="PP2" s="142" t="s">
        <v>10</v>
      </c>
      <c r="PQ2" s="158" t="s">
        <v>11</v>
      </c>
      <c r="PR2" s="158" t="s">
        <v>12</v>
      </c>
      <c r="PS2" s="142" t="s">
        <v>6</v>
      </c>
      <c r="PT2" s="142" t="s">
        <v>7</v>
      </c>
      <c r="PU2" s="142" t="s">
        <v>8</v>
      </c>
      <c r="PV2" s="142" t="s">
        <v>9</v>
      </c>
      <c r="PW2" s="142" t="s">
        <v>10</v>
      </c>
      <c r="PX2" s="165" t="s">
        <v>11</v>
      </c>
      <c r="PY2" s="165" t="s">
        <v>12</v>
      </c>
      <c r="PZ2" s="163" t="s">
        <v>6</v>
      </c>
      <c r="QA2" s="165" t="s">
        <v>7</v>
      </c>
      <c r="QB2" s="142" t="s">
        <v>8</v>
      </c>
      <c r="QC2" s="142" t="s">
        <v>9</v>
      </c>
      <c r="QD2" s="142" t="s">
        <v>10</v>
      </c>
      <c r="QE2" s="158" t="s">
        <v>11</v>
      </c>
      <c r="QF2" s="158" t="s">
        <v>12</v>
      </c>
      <c r="QG2" s="142" t="s">
        <v>6</v>
      </c>
      <c r="QH2" s="142" t="s">
        <v>7</v>
      </c>
      <c r="QI2" s="142" t="s">
        <v>8</v>
      </c>
      <c r="QJ2" s="142" t="s">
        <v>9</v>
      </c>
      <c r="QK2" s="165" t="s">
        <v>10</v>
      </c>
      <c r="QL2" s="167" t="s">
        <v>11</v>
      </c>
      <c r="QM2" s="165" t="s">
        <v>12</v>
      </c>
      <c r="QN2" s="163" t="s">
        <v>6</v>
      </c>
      <c r="QO2" s="163" t="s">
        <v>7</v>
      </c>
      <c r="QP2" s="163" t="s">
        <v>8</v>
      </c>
      <c r="QQ2" s="163" t="s">
        <v>9</v>
      </c>
      <c r="QR2" s="142" t="s">
        <v>10</v>
      </c>
      <c r="QS2" s="158" t="s">
        <v>11</v>
      </c>
      <c r="QT2" s="158" t="s">
        <v>12</v>
      </c>
      <c r="QU2" s="142" t="s">
        <v>6</v>
      </c>
      <c r="QV2" s="142" t="s">
        <v>7</v>
      </c>
      <c r="QW2" s="142" t="s">
        <v>8</v>
      </c>
      <c r="QX2" s="142" t="s">
        <v>9</v>
      </c>
      <c r="QY2" s="142" t="s">
        <v>10</v>
      </c>
      <c r="QZ2" s="158" t="s">
        <v>11</v>
      </c>
      <c r="RA2" s="158" t="s">
        <v>12</v>
      </c>
      <c r="RB2" s="142" t="s">
        <v>6</v>
      </c>
      <c r="RC2" s="142" t="s">
        <v>7</v>
      </c>
      <c r="RD2" s="142" t="s">
        <v>8</v>
      </c>
      <c r="RE2" s="142" t="s">
        <v>9</v>
      </c>
      <c r="RF2" s="142" t="s">
        <v>10</v>
      </c>
      <c r="RG2" s="158" t="s">
        <v>11</v>
      </c>
      <c r="RH2" s="158" t="s">
        <v>12</v>
      </c>
      <c r="RI2" s="142" t="s">
        <v>6</v>
      </c>
      <c r="RJ2" s="142" t="s">
        <v>7</v>
      </c>
      <c r="RK2" s="142" t="s">
        <v>8</v>
      </c>
      <c r="RL2" s="142" t="s">
        <v>9</v>
      </c>
      <c r="RM2" s="142" t="s">
        <v>10</v>
      </c>
      <c r="RN2" s="158" t="s">
        <v>11</v>
      </c>
      <c r="RO2" s="158" t="s">
        <v>12</v>
      </c>
      <c r="RP2" s="142" t="s">
        <v>6</v>
      </c>
      <c r="RQ2" s="142" t="s">
        <v>7</v>
      </c>
      <c r="RR2" s="142" t="s">
        <v>8</v>
      </c>
      <c r="RS2" s="142" t="s">
        <v>9</v>
      </c>
      <c r="RT2" s="142" t="s">
        <v>10</v>
      </c>
      <c r="RU2" s="158" t="s">
        <v>11</v>
      </c>
      <c r="RV2" s="158" t="s">
        <v>12</v>
      </c>
      <c r="RW2" s="142" t="s">
        <v>6</v>
      </c>
      <c r="RX2" s="142" t="s">
        <v>7</v>
      </c>
      <c r="RY2" s="142" t="s">
        <v>8</v>
      </c>
      <c r="RZ2" s="142" t="s">
        <v>9</v>
      </c>
      <c r="SA2" s="142" t="s">
        <v>10</v>
      </c>
      <c r="SB2" s="158" t="s">
        <v>11</v>
      </c>
      <c r="SC2" s="158" t="s">
        <v>12</v>
      </c>
      <c r="SD2" s="142" t="s">
        <v>6</v>
      </c>
      <c r="SE2" s="142" t="s">
        <v>7</v>
      </c>
      <c r="SF2" s="142" t="s">
        <v>8</v>
      </c>
      <c r="SG2" s="142" t="s">
        <v>9</v>
      </c>
      <c r="SH2" s="142" t="s">
        <v>10</v>
      </c>
      <c r="SI2" s="142" t="s">
        <v>11</v>
      </c>
      <c r="SJ2" s="142" t="s">
        <v>12</v>
      </c>
      <c r="SK2" s="142" t="s">
        <v>6</v>
      </c>
      <c r="SL2" s="142" t="s">
        <v>7</v>
      </c>
      <c r="SM2" s="142" t="s">
        <v>8</v>
      </c>
      <c r="SN2" s="142" t="s">
        <v>9</v>
      </c>
      <c r="SO2" s="142" t="s">
        <v>10</v>
      </c>
      <c r="SP2" s="142" t="s">
        <v>11</v>
      </c>
      <c r="SQ2" s="142" t="s">
        <v>12</v>
      </c>
      <c r="SR2" s="142" t="s">
        <v>6</v>
      </c>
      <c r="SS2" s="142" t="s">
        <v>7</v>
      </c>
    </row>
    <row r="3" s="142" customFormat="1" ht="18" customHeight="1" spans="7:497">
      <c r="G3" s="151">
        <v>44501</v>
      </c>
      <c r="H3" s="151">
        <v>44508</v>
      </c>
      <c r="I3" s="151">
        <v>44509</v>
      </c>
      <c r="J3" s="159">
        <v>44510</v>
      </c>
      <c r="K3" s="151">
        <v>44511</v>
      </c>
      <c r="L3" s="151">
        <v>44512</v>
      </c>
      <c r="M3" s="160">
        <v>44513</v>
      </c>
      <c r="N3" s="160">
        <v>44514</v>
      </c>
      <c r="O3" s="151">
        <v>44515</v>
      </c>
      <c r="P3" s="151">
        <v>44516</v>
      </c>
      <c r="Q3" s="151">
        <v>44517</v>
      </c>
      <c r="R3" s="151">
        <v>44518</v>
      </c>
      <c r="S3" s="151">
        <v>44519</v>
      </c>
      <c r="T3" s="160">
        <v>44520</v>
      </c>
      <c r="U3" s="160">
        <v>44521</v>
      </c>
      <c r="V3" s="151">
        <v>44522</v>
      </c>
      <c r="W3" s="151">
        <v>44523</v>
      </c>
      <c r="X3" s="151">
        <v>44524</v>
      </c>
      <c r="Y3" s="151">
        <v>44525</v>
      </c>
      <c r="Z3" s="151">
        <v>44526</v>
      </c>
      <c r="AA3" s="160">
        <v>44527</v>
      </c>
      <c r="AB3" s="160">
        <v>44528</v>
      </c>
      <c r="AC3" s="164">
        <v>44529</v>
      </c>
      <c r="AD3" s="151">
        <v>44530</v>
      </c>
      <c r="AE3" s="151">
        <v>44531</v>
      </c>
      <c r="AF3" s="151">
        <v>44532</v>
      </c>
      <c r="AG3" s="151">
        <v>44533</v>
      </c>
      <c r="AH3" s="158"/>
      <c r="AI3" s="158"/>
      <c r="AO3" s="158"/>
      <c r="AP3" s="158"/>
      <c r="AV3" s="158"/>
      <c r="AW3" s="158"/>
      <c r="BC3" s="158"/>
      <c r="BD3" s="158"/>
      <c r="BJ3" s="158"/>
      <c r="BK3" s="158"/>
      <c r="BM3" s="163"/>
      <c r="BQ3" s="158"/>
      <c r="BR3" s="158"/>
      <c r="BX3" s="158"/>
      <c r="BY3" s="158"/>
      <c r="CE3" s="158"/>
      <c r="CF3" s="163"/>
      <c r="CJ3" s="158"/>
      <c r="CK3" s="158"/>
      <c r="CL3" s="158"/>
      <c r="CM3" s="158"/>
      <c r="CN3" s="158"/>
      <c r="CO3" s="158"/>
      <c r="CP3" s="158"/>
      <c r="CQ3" s="158"/>
      <c r="CS3" s="163"/>
      <c r="CT3" s="158"/>
      <c r="CZ3" s="158"/>
      <c r="DA3" s="158"/>
      <c r="DG3" s="158"/>
      <c r="DH3" s="158"/>
      <c r="DN3" s="158"/>
      <c r="DO3" s="158"/>
      <c r="DU3" s="158"/>
      <c r="DV3" s="158"/>
      <c r="EB3" s="158"/>
      <c r="EC3" s="158"/>
      <c r="EI3" s="158"/>
      <c r="EJ3" s="158"/>
      <c r="EP3" s="158"/>
      <c r="EQ3" s="158"/>
      <c r="ER3" s="165"/>
      <c r="ES3" s="165"/>
      <c r="ET3" s="165"/>
      <c r="EU3" s="165"/>
      <c r="EW3" s="158"/>
      <c r="EX3" s="158"/>
      <c r="FD3" s="158"/>
      <c r="FE3" s="158"/>
      <c r="FK3" s="158"/>
      <c r="FL3" s="158"/>
      <c r="FR3" s="158"/>
      <c r="FS3" s="158"/>
      <c r="FX3" s="158"/>
      <c r="FY3" s="158"/>
      <c r="FZ3" s="158"/>
      <c r="GF3" s="158"/>
      <c r="GG3" s="158"/>
      <c r="GM3" s="158"/>
      <c r="GN3" s="158"/>
      <c r="GT3" s="158"/>
      <c r="GU3" s="158"/>
      <c r="HA3" s="158"/>
      <c r="HB3" s="158"/>
      <c r="HH3" s="158"/>
      <c r="HI3" s="163"/>
      <c r="HK3" s="167"/>
      <c r="HL3" s="158"/>
      <c r="HM3" s="158"/>
      <c r="HN3" s="158"/>
      <c r="HO3" s="158"/>
      <c r="HP3" s="158"/>
      <c r="HQ3" s="158"/>
      <c r="HR3" s="158"/>
      <c r="HS3" s="158"/>
      <c r="HV3" s="167"/>
      <c r="HW3" s="158"/>
      <c r="HY3" s="169"/>
      <c r="HZ3" s="169"/>
      <c r="IA3" s="169"/>
      <c r="IB3" s="169"/>
      <c r="IC3" s="169"/>
      <c r="ID3" s="169"/>
      <c r="IE3" s="169"/>
      <c r="IF3" s="169"/>
      <c r="IG3" s="169"/>
      <c r="IJ3" s="158"/>
      <c r="IK3" s="158"/>
      <c r="IQ3" s="158"/>
      <c r="IR3" s="158"/>
      <c r="IX3" s="158"/>
      <c r="IY3" s="158"/>
      <c r="JE3" s="158"/>
      <c r="JF3" s="158"/>
      <c r="JL3" s="158"/>
      <c r="JM3" s="158"/>
      <c r="JN3" s="158"/>
      <c r="JS3" s="158"/>
      <c r="JT3" s="158"/>
      <c r="JW3" s="165"/>
      <c r="JX3" s="165"/>
      <c r="JY3" s="165"/>
      <c r="JZ3" s="158"/>
      <c r="KA3" s="158"/>
      <c r="KB3" s="165"/>
      <c r="KC3" s="165"/>
      <c r="KG3" s="158"/>
      <c r="KH3" s="163"/>
      <c r="KN3" s="158"/>
      <c r="KO3" s="158"/>
      <c r="KP3" s="158"/>
      <c r="KQ3" s="158"/>
      <c r="KR3" s="158"/>
      <c r="KV3" s="158"/>
      <c r="LB3" s="158"/>
      <c r="LC3" s="158"/>
      <c r="LI3" s="158"/>
      <c r="LJ3" s="158"/>
      <c r="LP3" s="158"/>
      <c r="LQ3" s="158"/>
      <c r="LW3" s="158"/>
      <c r="LX3" s="158"/>
      <c r="MD3" s="158"/>
      <c r="ME3" s="158"/>
      <c r="MF3" s="158"/>
      <c r="MK3" s="158"/>
      <c r="ML3" s="158"/>
      <c r="MR3" s="158"/>
      <c r="MS3" s="158"/>
      <c r="MY3" s="158"/>
      <c r="MZ3" s="158"/>
      <c r="NF3" s="158"/>
      <c r="NG3" s="158"/>
      <c r="NM3" s="158"/>
      <c r="NN3" s="158"/>
      <c r="NT3" s="158"/>
      <c r="NU3" s="158"/>
      <c r="OA3" s="158"/>
      <c r="OB3" s="158"/>
      <c r="OH3" s="158"/>
      <c r="OI3" s="158"/>
      <c r="OO3" s="158"/>
      <c r="OP3" s="158"/>
      <c r="OV3" s="158"/>
      <c r="OW3" s="158"/>
      <c r="PC3" s="158"/>
      <c r="PD3" s="158"/>
      <c r="PJ3" s="158"/>
      <c r="PK3" s="158"/>
      <c r="PQ3" s="158"/>
      <c r="PR3" s="158"/>
      <c r="PX3" s="165"/>
      <c r="PY3" s="165"/>
      <c r="PZ3" s="163"/>
      <c r="QA3" s="165"/>
      <c r="QE3" s="158"/>
      <c r="QF3" s="158"/>
      <c r="QK3" s="165"/>
      <c r="QL3" s="167"/>
      <c r="QM3" s="165"/>
      <c r="QN3" s="163"/>
      <c r="QO3" s="163"/>
      <c r="QP3" s="163"/>
      <c r="QQ3" s="163"/>
      <c r="QS3" s="158"/>
      <c r="QT3" s="158"/>
      <c r="QZ3" s="158"/>
      <c r="RA3" s="158"/>
      <c r="RG3" s="158"/>
      <c r="RH3" s="158"/>
      <c r="RN3" s="158"/>
      <c r="RO3" s="158"/>
      <c r="RU3" s="158"/>
      <c r="RV3" s="158"/>
      <c r="SB3" s="158"/>
      <c r="SC3" s="158"/>
    </row>
    <row r="4" ht="36" customHeight="1" spans="1:75">
      <c r="A4" s="142">
        <v>1</v>
      </c>
      <c r="B4" s="152" t="s">
        <v>13</v>
      </c>
      <c r="C4" s="152" t="s">
        <v>14</v>
      </c>
      <c r="D4" s="144" t="s">
        <v>15</v>
      </c>
      <c r="E4" s="153">
        <v>44508</v>
      </c>
      <c r="F4" s="153"/>
      <c r="H4" s="146" t="s">
        <v>16</v>
      </c>
      <c r="I4" s="146" t="s">
        <v>17</v>
      </c>
      <c r="J4" s="144" t="s">
        <v>18</v>
      </c>
      <c r="K4" s="144" t="s">
        <v>19</v>
      </c>
      <c r="L4" s="161" t="s">
        <v>20</v>
      </c>
      <c r="O4" s="144" t="s">
        <v>21</v>
      </c>
      <c r="P4" s="144" t="s">
        <v>22</v>
      </c>
      <c r="Q4" s="144" t="s">
        <v>23</v>
      </c>
      <c r="BB4" s="142" t="s">
        <v>24</v>
      </c>
      <c r="BI4" s="142" t="s">
        <v>24</v>
      </c>
      <c r="BP4" s="142" t="s">
        <v>24</v>
      </c>
      <c r="BW4" s="142" t="s">
        <v>24</v>
      </c>
    </row>
    <row r="5" ht="57.6" spans="1:75">
      <c r="A5" s="142">
        <v>2</v>
      </c>
      <c r="B5" s="152" t="s">
        <v>25</v>
      </c>
      <c r="C5" s="152" t="s">
        <v>26</v>
      </c>
      <c r="D5" s="144" t="s">
        <v>15</v>
      </c>
      <c r="E5" s="153">
        <v>44509</v>
      </c>
      <c r="F5" s="153"/>
      <c r="I5" s="152"/>
      <c r="K5" s="144" t="s">
        <v>27</v>
      </c>
      <c r="BB5" s="142"/>
      <c r="BI5" s="142"/>
      <c r="BP5" s="142"/>
      <c r="BW5" s="142"/>
    </row>
    <row r="6" ht="43" customHeight="1" spans="1:25">
      <c r="A6" s="142">
        <v>3</v>
      </c>
      <c r="B6" s="152" t="s">
        <v>28</v>
      </c>
      <c r="C6" s="152" t="s">
        <v>14</v>
      </c>
      <c r="D6" s="144" t="s">
        <v>29</v>
      </c>
      <c r="E6" s="153" t="s">
        <v>30</v>
      </c>
      <c r="F6" s="153"/>
      <c r="I6" s="152"/>
      <c r="J6" s="152"/>
      <c r="V6" s="144" t="s">
        <v>31</v>
      </c>
      <c r="W6" s="144" t="s">
        <v>32</v>
      </c>
      <c r="X6" s="144" t="s">
        <v>33</v>
      </c>
      <c r="Y6" s="144" t="s">
        <v>34</v>
      </c>
    </row>
    <row r="7" ht="40.05" customHeight="1" spans="1:8">
      <c r="A7" s="142"/>
      <c r="B7" s="152"/>
      <c r="E7" s="153"/>
      <c r="F7" s="153"/>
      <c r="H7" s="146"/>
    </row>
    <row r="8" ht="40.05" customHeight="1" spans="1:6">
      <c r="A8" s="142"/>
      <c r="B8" s="152"/>
      <c r="E8" s="153"/>
      <c r="F8" s="153"/>
    </row>
    <row r="9" s="143" customFormat="1" ht="40.05" hidden="1" customHeight="1" spans="1:497">
      <c r="A9" s="154">
        <v>6</v>
      </c>
      <c r="B9" s="155" t="s">
        <v>35</v>
      </c>
      <c r="C9" s="155" t="s">
        <v>36</v>
      </c>
      <c r="D9" s="143" t="s">
        <v>37</v>
      </c>
      <c r="E9" s="156">
        <v>44501</v>
      </c>
      <c r="F9" s="156">
        <v>44509</v>
      </c>
      <c r="G9" s="157" t="s">
        <v>38</v>
      </c>
      <c r="I9" s="157" t="s">
        <v>39</v>
      </c>
      <c r="M9" s="162"/>
      <c r="N9" s="162"/>
      <c r="T9" s="162"/>
      <c r="U9" s="162"/>
      <c r="AA9" s="162"/>
      <c r="AB9" s="162"/>
      <c r="AC9" s="157"/>
      <c r="AH9" s="162"/>
      <c r="AI9" s="162"/>
      <c r="AO9" s="162"/>
      <c r="AP9" s="162"/>
      <c r="AV9" s="162"/>
      <c r="AW9" s="162"/>
      <c r="BC9" s="162"/>
      <c r="BD9" s="162"/>
      <c r="BJ9" s="162"/>
      <c r="BK9" s="162"/>
      <c r="BM9" s="157"/>
      <c r="BQ9" s="162"/>
      <c r="BR9" s="162"/>
      <c r="BX9" s="162"/>
      <c r="BY9" s="162"/>
      <c r="CE9" s="162"/>
      <c r="CF9" s="157"/>
      <c r="CJ9" s="162"/>
      <c r="CK9" s="162"/>
      <c r="CL9" s="162"/>
      <c r="CM9" s="162"/>
      <c r="CN9" s="162"/>
      <c r="CO9" s="162"/>
      <c r="CP9" s="162"/>
      <c r="CQ9" s="162"/>
      <c r="CS9" s="157"/>
      <c r="CT9" s="162"/>
      <c r="CZ9" s="162"/>
      <c r="DA9" s="162"/>
      <c r="DG9" s="162"/>
      <c r="DH9" s="162"/>
      <c r="DN9" s="162"/>
      <c r="DO9" s="162"/>
      <c r="DU9" s="162"/>
      <c r="DV9" s="162"/>
      <c r="EB9" s="162"/>
      <c r="EC9" s="162"/>
      <c r="EI9" s="162"/>
      <c r="EJ9" s="162"/>
      <c r="EP9" s="162"/>
      <c r="EQ9" s="162"/>
      <c r="ER9" s="166"/>
      <c r="ES9" s="166"/>
      <c r="ET9" s="166"/>
      <c r="EU9" s="166"/>
      <c r="EW9" s="162"/>
      <c r="EX9" s="162"/>
      <c r="FD9" s="162"/>
      <c r="FE9" s="162"/>
      <c r="FK9" s="162"/>
      <c r="FL9" s="162"/>
      <c r="FR9" s="162"/>
      <c r="FS9" s="162"/>
      <c r="FX9" s="162"/>
      <c r="FY9" s="162"/>
      <c r="FZ9" s="162"/>
      <c r="GF9" s="162"/>
      <c r="GG9" s="162"/>
      <c r="GM9" s="162"/>
      <c r="GN9" s="162"/>
      <c r="GT9" s="162"/>
      <c r="GU9" s="162"/>
      <c r="HA9" s="162"/>
      <c r="HB9" s="162"/>
      <c r="HH9" s="162"/>
      <c r="HI9" s="157"/>
      <c r="HK9" s="168"/>
      <c r="HL9" s="162"/>
      <c r="HM9" s="162"/>
      <c r="HN9" s="162"/>
      <c r="HO9" s="162"/>
      <c r="HP9" s="162"/>
      <c r="HQ9" s="162"/>
      <c r="HR9" s="162"/>
      <c r="HS9" s="162"/>
      <c r="HV9" s="168"/>
      <c r="HW9" s="162"/>
      <c r="HY9" s="170"/>
      <c r="HZ9" s="170"/>
      <c r="IA9" s="170"/>
      <c r="IB9" s="170"/>
      <c r="IC9" s="170"/>
      <c r="ID9" s="170"/>
      <c r="IE9" s="170"/>
      <c r="IF9" s="170"/>
      <c r="IG9" s="170"/>
      <c r="IJ9" s="162"/>
      <c r="IK9" s="162"/>
      <c r="IQ9" s="162"/>
      <c r="IR9" s="162"/>
      <c r="IX9" s="162"/>
      <c r="IY9" s="162"/>
      <c r="JE9" s="162"/>
      <c r="JF9" s="162"/>
      <c r="JL9" s="162"/>
      <c r="JM9" s="162"/>
      <c r="JN9" s="162"/>
      <c r="JS9" s="162"/>
      <c r="JT9" s="162"/>
      <c r="JW9" s="166"/>
      <c r="JX9" s="166"/>
      <c r="JY9" s="166"/>
      <c r="JZ9" s="162"/>
      <c r="KA9" s="162"/>
      <c r="KB9" s="166"/>
      <c r="KC9" s="166"/>
      <c r="KG9" s="162"/>
      <c r="KH9" s="157"/>
      <c r="KN9" s="162"/>
      <c r="KO9" s="162"/>
      <c r="KP9" s="162"/>
      <c r="KQ9" s="162"/>
      <c r="KR9" s="162"/>
      <c r="KV9" s="162"/>
      <c r="LB9" s="162"/>
      <c r="LC9" s="162"/>
      <c r="LI9" s="162"/>
      <c r="LJ9" s="162"/>
      <c r="LP9" s="162"/>
      <c r="LQ9" s="162"/>
      <c r="LW9" s="162"/>
      <c r="LX9" s="162"/>
      <c r="MD9" s="162"/>
      <c r="ME9" s="162"/>
      <c r="MF9" s="162"/>
      <c r="MK9" s="162"/>
      <c r="ML9" s="162"/>
      <c r="MR9" s="162"/>
      <c r="MS9" s="162"/>
      <c r="MY9" s="162"/>
      <c r="MZ9" s="162"/>
      <c r="NF9" s="162"/>
      <c r="NG9" s="162"/>
      <c r="NM9" s="162"/>
      <c r="NN9" s="162"/>
      <c r="NT9" s="162"/>
      <c r="NU9" s="162"/>
      <c r="OA9" s="162"/>
      <c r="OB9" s="162"/>
      <c r="OH9" s="162"/>
      <c r="OI9" s="162"/>
      <c r="OO9" s="162"/>
      <c r="OP9" s="162"/>
      <c r="OV9" s="162"/>
      <c r="OW9" s="162"/>
      <c r="PC9" s="162"/>
      <c r="PD9" s="162"/>
      <c r="PJ9" s="162"/>
      <c r="PK9" s="162"/>
      <c r="PQ9" s="162"/>
      <c r="PR9" s="162"/>
      <c r="PX9" s="166"/>
      <c r="PY9" s="166"/>
      <c r="PZ9" s="157"/>
      <c r="QA9" s="166"/>
      <c r="QE9" s="162"/>
      <c r="QF9" s="162"/>
      <c r="QK9" s="166"/>
      <c r="QL9" s="168"/>
      <c r="QM9" s="166"/>
      <c r="QN9" s="157"/>
      <c r="QO9" s="157"/>
      <c r="QP9" s="157"/>
      <c r="QQ9" s="157"/>
      <c r="QS9" s="162"/>
      <c r="QT9" s="162"/>
      <c r="QZ9" s="162"/>
      <c r="RA9" s="162"/>
      <c r="RG9" s="162"/>
      <c r="RH9" s="162"/>
      <c r="RN9" s="162"/>
      <c r="RO9" s="162"/>
      <c r="RU9" s="162"/>
      <c r="RV9" s="162"/>
      <c r="SB9" s="162"/>
      <c r="SC9" s="162"/>
    </row>
    <row r="10" ht="40.05" customHeight="1" spans="1:6">
      <c r="A10" s="142"/>
      <c r="E10" s="153"/>
      <c r="F10" s="153"/>
    </row>
    <row r="11" s="143" customFormat="1" ht="40.05" hidden="1" customHeight="1" spans="1:497">
      <c r="A11" s="154">
        <v>8</v>
      </c>
      <c r="B11" s="155" t="s">
        <v>40</v>
      </c>
      <c r="C11" s="155" t="s">
        <v>36</v>
      </c>
      <c r="D11" s="143" t="s">
        <v>37</v>
      </c>
      <c r="E11" s="156">
        <v>44501</v>
      </c>
      <c r="F11" s="156"/>
      <c r="G11" s="157" t="s">
        <v>41</v>
      </c>
      <c r="I11" s="157"/>
      <c r="M11" s="162"/>
      <c r="N11" s="162"/>
      <c r="T11" s="162"/>
      <c r="U11" s="162"/>
      <c r="AA11" s="162"/>
      <c r="AB11" s="162"/>
      <c r="AC11" s="157"/>
      <c r="AH11" s="162"/>
      <c r="AI11" s="162"/>
      <c r="AO11" s="162"/>
      <c r="AP11" s="162"/>
      <c r="AV11" s="162"/>
      <c r="AW11" s="162"/>
      <c r="BC11" s="162"/>
      <c r="BD11" s="162"/>
      <c r="BJ11" s="162"/>
      <c r="BK11" s="162"/>
      <c r="BM11" s="157"/>
      <c r="BQ11" s="162"/>
      <c r="BR11" s="162"/>
      <c r="BX11" s="162"/>
      <c r="BY11" s="162"/>
      <c r="CE11" s="162"/>
      <c r="CF11" s="157"/>
      <c r="CJ11" s="162"/>
      <c r="CK11" s="162"/>
      <c r="CL11" s="162"/>
      <c r="CM11" s="162"/>
      <c r="CN11" s="162"/>
      <c r="CO11" s="162"/>
      <c r="CP11" s="162"/>
      <c r="CQ11" s="162"/>
      <c r="CS11" s="157"/>
      <c r="CT11" s="162"/>
      <c r="CZ11" s="162"/>
      <c r="DA11" s="162"/>
      <c r="DG11" s="162"/>
      <c r="DH11" s="162"/>
      <c r="DN11" s="162"/>
      <c r="DO11" s="162"/>
      <c r="DU11" s="162"/>
      <c r="DV11" s="162"/>
      <c r="EB11" s="162"/>
      <c r="EC11" s="162"/>
      <c r="EI11" s="162"/>
      <c r="EJ11" s="162"/>
      <c r="EP11" s="162"/>
      <c r="EQ11" s="162"/>
      <c r="ER11" s="166"/>
      <c r="ES11" s="166"/>
      <c r="ET11" s="166"/>
      <c r="EU11" s="166"/>
      <c r="EW11" s="162"/>
      <c r="EX11" s="162"/>
      <c r="FD11" s="162"/>
      <c r="FE11" s="162"/>
      <c r="FK11" s="162"/>
      <c r="FL11" s="162"/>
      <c r="FR11" s="162"/>
      <c r="FS11" s="162"/>
      <c r="FX11" s="162"/>
      <c r="FY11" s="162"/>
      <c r="FZ11" s="162"/>
      <c r="GF11" s="162"/>
      <c r="GG11" s="162"/>
      <c r="GM11" s="162"/>
      <c r="GN11" s="162"/>
      <c r="GT11" s="162"/>
      <c r="GU11" s="162"/>
      <c r="HA11" s="162"/>
      <c r="HB11" s="162"/>
      <c r="HH11" s="162"/>
      <c r="HI11" s="157"/>
      <c r="HK11" s="168"/>
      <c r="HL11" s="162"/>
      <c r="HM11" s="162"/>
      <c r="HN11" s="162"/>
      <c r="HO11" s="162"/>
      <c r="HP11" s="162"/>
      <c r="HQ11" s="162"/>
      <c r="HR11" s="162"/>
      <c r="HS11" s="162"/>
      <c r="HV11" s="168"/>
      <c r="HW11" s="162"/>
      <c r="HY11" s="170"/>
      <c r="HZ11" s="170"/>
      <c r="IA11" s="170"/>
      <c r="IB11" s="170"/>
      <c r="IC11" s="170"/>
      <c r="ID11" s="170"/>
      <c r="IE11" s="170"/>
      <c r="IF11" s="170"/>
      <c r="IG11" s="170"/>
      <c r="IJ11" s="162"/>
      <c r="IK11" s="162"/>
      <c r="IQ11" s="162"/>
      <c r="IR11" s="162"/>
      <c r="IX11" s="162"/>
      <c r="IY11" s="162"/>
      <c r="JE11" s="162"/>
      <c r="JF11" s="162"/>
      <c r="JL11" s="162"/>
      <c r="JM11" s="162"/>
      <c r="JN11" s="162"/>
      <c r="JS11" s="162"/>
      <c r="JT11" s="162"/>
      <c r="JW11" s="166"/>
      <c r="JX11" s="166"/>
      <c r="JY11" s="166"/>
      <c r="JZ11" s="162"/>
      <c r="KA11" s="162"/>
      <c r="KB11" s="166"/>
      <c r="KC11" s="166"/>
      <c r="KG11" s="162"/>
      <c r="KH11" s="157"/>
      <c r="KN11" s="162"/>
      <c r="KO11" s="162"/>
      <c r="KP11" s="162"/>
      <c r="KQ11" s="162"/>
      <c r="KR11" s="162"/>
      <c r="KV11" s="162"/>
      <c r="LB11" s="162"/>
      <c r="LC11" s="162"/>
      <c r="LI11" s="162"/>
      <c r="LJ11" s="162"/>
      <c r="LP11" s="162"/>
      <c r="LQ11" s="162"/>
      <c r="LW11" s="162"/>
      <c r="LX11" s="162"/>
      <c r="MD11" s="162"/>
      <c r="ME11" s="162"/>
      <c r="MF11" s="162"/>
      <c r="MK11" s="162"/>
      <c r="ML11" s="162"/>
      <c r="MR11" s="162"/>
      <c r="MS11" s="162"/>
      <c r="MY11" s="162"/>
      <c r="MZ11" s="162"/>
      <c r="NF11" s="162"/>
      <c r="NG11" s="162"/>
      <c r="NM11" s="162"/>
      <c r="NN11" s="162"/>
      <c r="NT11" s="162"/>
      <c r="NU11" s="162"/>
      <c r="OA11" s="162"/>
      <c r="OB11" s="162"/>
      <c r="OH11" s="162"/>
      <c r="OI11" s="162"/>
      <c r="OO11" s="162"/>
      <c r="OP11" s="162"/>
      <c r="OV11" s="162"/>
      <c r="OW11" s="162"/>
      <c r="PC11" s="162"/>
      <c r="PD11" s="162"/>
      <c r="PJ11" s="162"/>
      <c r="PK11" s="162"/>
      <c r="PQ11" s="162"/>
      <c r="PR11" s="162"/>
      <c r="PX11" s="166"/>
      <c r="PY11" s="166"/>
      <c r="PZ11" s="157"/>
      <c r="QA11" s="166"/>
      <c r="QE11" s="162"/>
      <c r="QF11" s="162"/>
      <c r="QK11" s="166"/>
      <c r="QL11" s="168"/>
      <c r="QM11" s="166"/>
      <c r="QN11" s="157"/>
      <c r="QO11" s="157"/>
      <c r="QP11" s="157"/>
      <c r="QQ11" s="157"/>
      <c r="QS11" s="162"/>
      <c r="QT11" s="162"/>
      <c r="QZ11" s="162"/>
      <c r="RA11" s="162"/>
      <c r="RG11" s="162"/>
      <c r="RH11" s="162"/>
      <c r="RN11" s="162"/>
      <c r="RO11" s="162"/>
      <c r="RU11" s="162"/>
      <c r="RV11" s="162"/>
      <c r="SB11" s="162"/>
      <c r="SC11" s="162"/>
    </row>
    <row r="12" ht="40.05" customHeight="1" spans="1:6">
      <c r="A12" s="142"/>
      <c r="E12" s="153"/>
      <c r="F12" s="153"/>
    </row>
    <row r="13" s="143" customFormat="1" ht="40.05" hidden="1" customHeight="1" spans="1:497">
      <c r="A13" s="154">
        <v>10</v>
      </c>
      <c r="B13" s="155" t="s">
        <v>42</v>
      </c>
      <c r="C13" s="155" t="s">
        <v>36</v>
      </c>
      <c r="D13" s="143" t="s">
        <v>37</v>
      </c>
      <c r="E13" s="156">
        <v>44501</v>
      </c>
      <c r="F13" s="156"/>
      <c r="G13" s="157" t="s">
        <v>38</v>
      </c>
      <c r="I13" s="157" t="s">
        <v>43</v>
      </c>
      <c r="M13" s="162"/>
      <c r="N13" s="162"/>
      <c r="T13" s="162"/>
      <c r="U13" s="162"/>
      <c r="AA13" s="162"/>
      <c r="AB13" s="162"/>
      <c r="AC13" s="157"/>
      <c r="AH13" s="162"/>
      <c r="AI13" s="162"/>
      <c r="AO13" s="162"/>
      <c r="AP13" s="162"/>
      <c r="AV13" s="162"/>
      <c r="AW13" s="162"/>
      <c r="BC13" s="162"/>
      <c r="BD13" s="162"/>
      <c r="BJ13" s="162"/>
      <c r="BK13" s="162"/>
      <c r="BM13" s="157"/>
      <c r="BQ13" s="162"/>
      <c r="BR13" s="162"/>
      <c r="BX13" s="162"/>
      <c r="BY13" s="162"/>
      <c r="CE13" s="162"/>
      <c r="CF13" s="157"/>
      <c r="CJ13" s="162"/>
      <c r="CK13" s="162"/>
      <c r="CL13" s="162"/>
      <c r="CM13" s="162"/>
      <c r="CN13" s="162"/>
      <c r="CO13" s="162"/>
      <c r="CP13" s="162"/>
      <c r="CQ13" s="162"/>
      <c r="CS13" s="157"/>
      <c r="CT13" s="162"/>
      <c r="CZ13" s="162"/>
      <c r="DA13" s="162"/>
      <c r="DG13" s="162"/>
      <c r="DH13" s="162"/>
      <c r="DN13" s="162"/>
      <c r="DO13" s="162"/>
      <c r="DU13" s="162"/>
      <c r="DV13" s="162"/>
      <c r="EB13" s="162"/>
      <c r="EC13" s="162"/>
      <c r="EI13" s="162"/>
      <c r="EJ13" s="162"/>
      <c r="EP13" s="162"/>
      <c r="EQ13" s="162"/>
      <c r="ER13" s="166"/>
      <c r="ES13" s="166"/>
      <c r="ET13" s="166"/>
      <c r="EU13" s="166"/>
      <c r="EW13" s="162"/>
      <c r="EX13" s="162"/>
      <c r="FD13" s="162"/>
      <c r="FE13" s="162"/>
      <c r="FK13" s="162"/>
      <c r="FL13" s="162"/>
      <c r="FR13" s="162"/>
      <c r="FS13" s="162"/>
      <c r="FX13" s="162"/>
      <c r="FY13" s="162"/>
      <c r="FZ13" s="162"/>
      <c r="GF13" s="162"/>
      <c r="GG13" s="162"/>
      <c r="GM13" s="162"/>
      <c r="GN13" s="162"/>
      <c r="GT13" s="162"/>
      <c r="GU13" s="162"/>
      <c r="HA13" s="162"/>
      <c r="HB13" s="162"/>
      <c r="HH13" s="162"/>
      <c r="HI13" s="157"/>
      <c r="HK13" s="168"/>
      <c r="HL13" s="162"/>
      <c r="HM13" s="162"/>
      <c r="HN13" s="162"/>
      <c r="HO13" s="162"/>
      <c r="HP13" s="162"/>
      <c r="HQ13" s="162"/>
      <c r="HR13" s="162"/>
      <c r="HS13" s="162"/>
      <c r="HV13" s="168"/>
      <c r="HW13" s="162"/>
      <c r="HY13" s="170"/>
      <c r="HZ13" s="170"/>
      <c r="IA13" s="170"/>
      <c r="IB13" s="170"/>
      <c r="IC13" s="170"/>
      <c r="ID13" s="170"/>
      <c r="IE13" s="170"/>
      <c r="IF13" s="170"/>
      <c r="IG13" s="170"/>
      <c r="IJ13" s="162"/>
      <c r="IK13" s="162"/>
      <c r="IQ13" s="162"/>
      <c r="IR13" s="162"/>
      <c r="IX13" s="162"/>
      <c r="IY13" s="162"/>
      <c r="JE13" s="162"/>
      <c r="JF13" s="162"/>
      <c r="JL13" s="162"/>
      <c r="JM13" s="162"/>
      <c r="JN13" s="162"/>
      <c r="JS13" s="162"/>
      <c r="JT13" s="162"/>
      <c r="JW13" s="166"/>
      <c r="JX13" s="166"/>
      <c r="JY13" s="166"/>
      <c r="JZ13" s="162"/>
      <c r="KA13" s="162"/>
      <c r="KB13" s="166"/>
      <c r="KC13" s="166"/>
      <c r="KG13" s="162"/>
      <c r="KH13" s="157"/>
      <c r="KN13" s="162"/>
      <c r="KO13" s="162"/>
      <c r="KP13" s="162"/>
      <c r="KQ13" s="162"/>
      <c r="KR13" s="162"/>
      <c r="KV13" s="162"/>
      <c r="LB13" s="162"/>
      <c r="LC13" s="162"/>
      <c r="LI13" s="162"/>
      <c r="LJ13" s="162"/>
      <c r="LP13" s="162"/>
      <c r="LQ13" s="162"/>
      <c r="LW13" s="162"/>
      <c r="LX13" s="162"/>
      <c r="MD13" s="162"/>
      <c r="ME13" s="162"/>
      <c r="MF13" s="162"/>
      <c r="MK13" s="162"/>
      <c r="ML13" s="162"/>
      <c r="MR13" s="162"/>
      <c r="MS13" s="162"/>
      <c r="MY13" s="162"/>
      <c r="MZ13" s="162"/>
      <c r="NF13" s="162"/>
      <c r="NG13" s="162"/>
      <c r="NM13" s="162"/>
      <c r="NN13" s="162"/>
      <c r="NT13" s="162"/>
      <c r="NU13" s="162"/>
      <c r="OA13" s="162"/>
      <c r="OB13" s="162"/>
      <c r="OH13" s="162"/>
      <c r="OI13" s="162"/>
      <c r="OO13" s="162"/>
      <c r="OP13" s="162"/>
      <c r="OV13" s="162"/>
      <c r="OW13" s="162"/>
      <c r="PC13" s="162"/>
      <c r="PD13" s="162"/>
      <c r="PJ13" s="162"/>
      <c r="PK13" s="162"/>
      <c r="PQ13" s="162"/>
      <c r="PR13" s="162"/>
      <c r="PX13" s="166"/>
      <c r="PY13" s="166"/>
      <c r="PZ13" s="157"/>
      <c r="QA13" s="166"/>
      <c r="QE13" s="162"/>
      <c r="QF13" s="162"/>
      <c r="QK13" s="166"/>
      <c r="QL13" s="168"/>
      <c r="QM13" s="166"/>
      <c r="QN13" s="157"/>
      <c r="QO13" s="157"/>
      <c r="QP13" s="157"/>
      <c r="QQ13" s="157"/>
      <c r="QS13" s="162"/>
      <c r="QT13" s="162"/>
      <c r="QZ13" s="162"/>
      <c r="RA13" s="162"/>
      <c r="RG13" s="162"/>
      <c r="RH13" s="162"/>
      <c r="RN13" s="162"/>
      <c r="RO13" s="162"/>
      <c r="RU13" s="162"/>
      <c r="RV13" s="162"/>
      <c r="SB13" s="162"/>
      <c r="SC13" s="162"/>
    </row>
    <row r="14" ht="40.05" customHeight="1" spans="1:10">
      <c r="A14" s="142"/>
      <c r="H14" s="146"/>
      <c r="J14" s="145"/>
    </row>
    <row r="15" ht="40.05" customHeight="1" spans="1:1">
      <c r="A15" s="142"/>
    </row>
    <row r="16" ht="40.05" customHeight="1" spans="1:1">
      <c r="A16" s="142"/>
    </row>
    <row r="17" ht="40.05" customHeight="1" spans="1:1">
      <c r="A17" s="142"/>
    </row>
    <row r="18" ht="40.05" customHeight="1" spans="1:1">
      <c r="A18" s="142"/>
    </row>
    <row r="19" ht="40.05" customHeight="1"/>
    <row r="20" ht="40.05" customHeight="1"/>
    <row r="21" ht="40.05" customHeight="1"/>
    <row r="22" ht="40.05" customHeight="1"/>
    <row r="23" ht="40.05" customHeight="1"/>
    <row r="24" ht="40.05" customHeight="1"/>
    <row r="25" ht="40.05" customHeight="1"/>
    <row r="26" ht="40.05" customHeight="1"/>
    <row r="27" ht="40.05" customHeight="1"/>
    <row r="28" ht="40.05" customHeight="1"/>
    <row r="29" ht="40.05" customHeight="1"/>
    <row r="30" ht="40.05" customHeight="1"/>
    <row r="31" ht="40.05" customHeight="1"/>
    <row r="32" ht="40.05" customHeight="1"/>
    <row r="33" ht="40.05" customHeight="1"/>
    <row r="34" ht="40.05" customHeight="1"/>
    <row r="35" ht="40.05" customHeight="1"/>
    <row r="36" ht="40.05" customHeight="1"/>
    <row r="37" ht="40.05" customHeight="1"/>
    <row r="38" ht="40.05" customHeight="1"/>
    <row r="39" ht="40.05" customHeight="1"/>
    <row r="40" ht="40.05" customHeight="1"/>
    <row r="41" ht="40.05" customHeight="1"/>
    <row r="42" ht="40.05" customHeight="1"/>
    <row r="43" ht="40.05" customHeight="1"/>
    <row r="44" ht="40.05" customHeight="1"/>
    <row r="45" ht="40.05" customHeight="1"/>
    <row r="46" ht="40.05" customHeight="1"/>
    <row r="47" ht="40.05" customHeight="1"/>
    <row r="48" ht="40.05" customHeight="1"/>
    <row r="49" ht="40.05" customHeight="1"/>
    <row r="50" ht="40.05" customHeight="1"/>
    <row r="51" ht="40.05" customHeight="1"/>
    <row r="52" ht="40.05" customHeight="1"/>
    <row r="53" ht="40.05" customHeight="1"/>
    <row r="54" ht="40.05" customHeight="1"/>
    <row r="55" ht="40.05" customHeight="1"/>
    <row r="56" ht="40.05" customHeight="1"/>
    <row r="57" ht="40.05" customHeight="1"/>
    <row r="58" ht="40.05" customHeight="1"/>
    <row r="59" ht="40.05" customHeight="1"/>
    <row r="60" ht="40.05" customHeight="1"/>
    <row r="61" ht="40.05" customHeight="1"/>
    <row r="62" ht="40.05" customHeight="1"/>
    <row r="63" ht="40.05" customHeight="1"/>
    <row r="64" ht="40.05" customHeight="1"/>
    <row r="65" ht="40.05" customHeight="1"/>
    <row r="66" ht="40.05" customHeight="1"/>
    <row r="67" ht="40.05" customHeight="1"/>
    <row r="68" ht="40.05" customHeight="1"/>
    <row r="69" ht="40.05" customHeight="1"/>
    <row r="70" ht="40.05" customHeight="1"/>
    <row r="71" ht="40.05" customHeight="1"/>
    <row r="72" ht="40.05" customHeight="1"/>
    <row r="73" ht="40.05" customHeight="1"/>
    <row r="74" ht="40.05" customHeight="1"/>
    <row r="75" ht="40.05" customHeight="1"/>
    <row r="76" ht="40.05" customHeight="1"/>
    <row r="77" ht="40.05" customHeight="1"/>
    <row r="78" ht="40.05" customHeight="1"/>
    <row r="79" ht="40.05" customHeight="1"/>
    <row r="80" ht="40.05" customHeight="1"/>
    <row r="81" ht="40.05" customHeight="1"/>
    <row r="82" ht="40.05" customHeight="1"/>
    <row r="83" ht="40.05" customHeight="1"/>
    <row r="84" ht="40.05" customHeight="1"/>
    <row r="85" ht="40.05" customHeight="1"/>
    <row r="86" ht="40.05" customHeight="1"/>
    <row r="87" ht="40.05" customHeight="1"/>
    <row r="88" ht="40.05" customHeight="1"/>
    <row r="89" ht="40.05" customHeight="1"/>
    <row r="90" ht="40.05" customHeight="1"/>
    <row r="91" ht="40.05" customHeight="1"/>
    <row r="92" ht="40.05" customHeight="1"/>
    <row r="93" ht="40.05" customHeight="1"/>
    <row r="94" ht="40.05" customHeight="1"/>
    <row r="95" ht="40.05" customHeight="1"/>
    <row r="96" ht="40.05" customHeight="1"/>
    <row r="97" ht="40.05" customHeight="1"/>
    <row r="98" ht="40.05" customHeight="1"/>
    <row r="99" ht="40.05" customHeight="1"/>
    <row r="100" ht="40.05" customHeight="1"/>
    <row r="101" ht="40.05" customHeight="1"/>
    <row r="102" ht="40.05" customHeight="1"/>
    <row r="103" ht="40.05" customHeight="1"/>
    <row r="104" ht="40.05" customHeight="1"/>
    <row r="105" ht="40.05" customHeight="1"/>
    <row r="106" ht="40.05" customHeight="1"/>
    <row r="107" ht="40.05" customHeight="1"/>
    <row r="108" ht="40.05" customHeight="1"/>
    <row r="109" ht="40.05" customHeight="1"/>
    <row r="110" ht="40.05" customHeight="1"/>
    <row r="111" ht="40.05" customHeight="1"/>
    <row r="112" ht="40.05" customHeight="1"/>
    <row r="113" ht="40.05" customHeight="1"/>
    <row r="114" ht="40.05" customHeight="1"/>
    <row r="115" ht="40.05" customHeight="1"/>
    <row r="116" ht="40.05" customHeight="1"/>
    <row r="117" ht="40.05" customHeight="1"/>
    <row r="118" ht="40.05" customHeight="1"/>
    <row r="119" ht="40.05" customHeight="1"/>
    <row r="120" ht="40.05" customHeight="1"/>
    <row r="121" ht="40.05" customHeight="1"/>
    <row r="122" ht="40.05" customHeight="1"/>
    <row r="123" ht="40.05" customHeight="1"/>
    <row r="124" ht="40.05" customHeight="1"/>
    <row r="125" ht="40.05" customHeight="1"/>
    <row r="126" ht="40.05" customHeight="1"/>
    <row r="127" ht="40.05" customHeight="1"/>
    <row r="128" ht="40.05" customHeight="1"/>
    <row r="129" ht="40.05" customHeight="1"/>
    <row r="130" ht="40.05" customHeight="1"/>
    <row r="131" ht="40.05" customHeight="1"/>
    <row r="132" ht="40.05" customHeight="1"/>
    <row r="133" ht="40.05" customHeight="1"/>
    <row r="134" ht="40.05" customHeight="1"/>
    <row r="135" ht="40.05" customHeight="1"/>
    <row r="136" ht="40.05" customHeight="1"/>
    <row r="137" ht="40.05" customHeight="1"/>
    <row r="138" ht="40.05" customHeight="1"/>
    <row r="139" ht="40.05" customHeight="1"/>
    <row r="140" ht="40.05" customHeight="1"/>
    <row r="141" ht="40.05" customHeight="1"/>
    <row r="142" ht="40.05" customHeight="1"/>
    <row r="143" ht="40.05" customHeight="1"/>
    <row r="144" ht="40.05" customHeight="1"/>
    <row r="145" ht="40.05" customHeight="1"/>
    <row r="146" ht="40.05" customHeight="1"/>
    <row r="147" ht="40.05" customHeight="1"/>
    <row r="148" ht="40.05" customHeight="1"/>
    <row r="149" ht="40.05" customHeight="1"/>
    <row r="150" ht="40.05" customHeight="1"/>
    <row r="151" ht="40.05" customHeight="1"/>
    <row r="152" ht="40.05" customHeight="1"/>
    <row r="153" ht="40.05" customHeight="1"/>
    <row r="154" ht="40.05" customHeight="1"/>
    <row r="155" ht="40.05" customHeight="1"/>
    <row r="156" ht="40.05" customHeight="1"/>
    <row r="157" ht="40.05" customHeight="1"/>
    <row r="158" ht="40.05" customHeight="1"/>
    <row r="159" ht="40.05" customHeight="1"/>
    <row r="160" ht="40.05" customHeight="1"/>
    <row r="161" ht="40.05" customHeight="1"/>
    <row r="162" ht="40.05" customHeight="1"/>
    <row r="163" ht="40.05" customHeight="1"/>
    <row r="164" ht="40.05" customHeight="1"/>
    <row r="165" ht="40.05" customHeight="1"/>
    <row r="166" ht="40.05" customHeight="1"/>
    <row r="167" ht="40.05" customHeight="1"/>
    <row r="168" ht="40.05" customHeight="1"/>
    <row r="169" ht="40.05" customHeight="1"/>
    <row r="170" ht="40.05" customHeight="1"/>
    <row r="171" ht="40.05" customHeight="1"/>
    <row r="172" ht="40.05" customHeight="1"/>
    <row r="173" ht="40.05" customHeight="1"/>
    <row r="174" ht="40.05" customHeight="1"/>
    <row r="175" ht="40.05" customHeight="1"/>
    <row r="176" ht="40.05" customHeight="1"/>
    <row r="177" ht="40.05" customHeight="1"/>
    <row r="178" ht="40.05" customHeight="1"/>
    <row r="179" ht="40.05" customHeight="1"/>
    <row r="180" ht="40.05" customHeight="1"/>
    <row r="181" ht="40.05" customHeight="1"/>
    <row r="182" ht="40.05" customHeight="1"/>
    <row r="183" ht="40.05" customHeight="1"/>
    <row r="184" ht="40.05" customHeight="1"/>
    <row r="185" ht="40.05" customHeight="1"/>
    <row r="186" ht="40.05" customHeight="1"/>
    <row r="187" ht="40.05" customHeight="1"/>
    <row r="188" ht="40.05" customHeight="1"/>
    <row r="189" ht="40.05" customHeight="1"/>
    <row r="190" ht="40.05" customHeight="1"/>
    <row r="191" ht="40.05" customHeight="1"/>
    <row r="192" ht="40.05" customHeight="1"/>
    <row r="193" ht="40.05" customHeight="1"/>
    <row r="194" ht="40.05" customHeight="1"/>
    <row r="195" ht="40.05" customHeight="1"/>
    <row r="196" ht="40.05" customHeight="1"/>
    <row r="197" ht="40.05" customHeight="1"/>
    <row r="198" ht="40.05" customHeight="1"/>
    <row r="199" ht="40.05" customHeight="1"/>
    <row r="200" ht="40.05" customHeight="1"/>
    <row r="201" ht="40.05" customHeight="1"/>
    <row r="202" ht="40.05" customHeight="1"/>
    <row r="203" ht="40.05" customHeight="1"/>
    <row r="204" ht="40.05" customHeight="1"/>
    <row r="205" ht="40.05" customHeight="1"/>
    <row r="206" ht="40.05" customHeight="1"/>
    <row r="207" ht="40.05" customHeight="1"/>
    <row r="208" ht="40.05" customHeight="1"/>
    <row r="209" ht="40.05" customHeight="1"/>
    <row r="210" ht="40.05" customHeight="1"/>
    <row r="211" ht="40.05" customHeight="1"/>
    <row r="212" ht="40.05" customHeight="1"/>
    <row r="213" ht="40.05" customHeight="1"/>
    <row r="214" ht="40.05" customHeight="1"/>
    <row r="215" ht="40.05" customHeight="1"/>
    <row r="216" ht="40.05" customHeight="1"/>
    <row r="217" ht="40.05" customHeight="1"/>
    <row r="218" ht="40.05" customHeight="1"/>
    <row r="219" ht="40.05" customHeight="1"/>
    <row r="220" ht="40.05" customHeight="1"/>
    <row r="221" ht="40.05" customHeight="1"/>
    <row r="222" ht="40.05" customHeight="1"/>
    <row r="223" ht="40.05" customHeight="1"/>
    <row r="224" ht="40.05" customHeight="1"/>
    <row r="225" ht="40.05" customHeight="1"/>
    <row r="226" ht="40.05" customHeight="1"/>
    <row r="227" ht="40.05" customHeight="1"/>
    <row r="228" ht="40.05" customHeight="1"/>
    <row r="229" ht="40.05" customHeight="1"/>
    <row r="230" ht="40.05" customHeight="1"/>
    <row r="231" ht="40.05" customHeight="1"/>
    <row r="232" ht="40.05" customHeight="1"/>
    <row r="233" ht="40.05" customHeight="1"/>
    <row r="234" ht="40.05" customHeight="1"/>
    <row r="235" ht="40.05" customHeight="1"/>
    <row r="236" ht="40.05" customHeight="1"/>
    <row r="237" ht="40.05" customHeight="1"/>
    <row r="238" ht="40.05" customHeight="1"/>
    <row r="239" ht="40.05" customHeight="1"/>
    <row r="240" ht="40.05" customHeight="1"/>
    <row r="241" ht="40.05" customHeight="1"/>
    <row r="242" ht="40.05" customHeight="1"/>
    <row r="243" ht="40.05" customHeight="1"/>
    <row r="244" ht="40.05" customHeight="1"/>
    <row r="245" ht="40.05" customHeight="1"/>
    <row r="246" ht="40.05" customHeight="1"/>
    <row r="247" ht="40.05" customHeight="1"/>
    <row r="248" ht="40.05" customHeight="1"/>
    <row r="249" ht="40.05" customHeight="1"/>
    <row r="250" ht="40.05" customHeight="1"/>
    <row r="251" ht="40.05" customHeight="1"/>
    <row r="252" ht="40.05" customHeight="1"/>
    <row r="253" ht="40.05" customHeight="1"/>
    <row r="254" ht="40.05" customHeight="1"/>
    <row r="255" ht="40.05" customHeight="1"/>
    <row r="256" ht="40.05" customHeight="1"/>
    <row r="257" ht="40.05" customHeight="1"/>
    <row r="258" ht="40.05" customHeight="1"/>
    <row r="259" ht="40.05" customHeight="1"/>
    <row r="260" ht="40.05" customHeight="1"/>
    <row r="261" ht="40.05" customHeight="1"/>
    <row r="262" ht="40.05" customHeight="1"/>
    <row r="263" ht="40.05" customHeight="1"/>
    <row r="264" ht="40.05" customHeight="1"/>
    <row r="265" ht="40.05" customHeight="1"/>
    <row r="266" ht="40.05" customHeight="1"/>
    <row r="267" ht="40.05" customHeight="1"/>
    <row r="268" ht="40.05" customHeight="1"/>
    <row r="269" ht="40.05" customHeight="1"/>
    <row r="270" ht="40.05" customHeight="1"/>
    <row r="271" ht="40.05" customHeight="1"/>
    <row r="272" ht="40.05" customHeight="1"/>
    <row r="273" ht="40.05" customHeight="1"/>
    <row r="274" ht="40.05" customHeight="1"/>
    <row r="275" ht="40.05" customHeight="1"/>
    <row r="276" ht="40.05" customHeight="1"/>
    <row r="277" ht="40.05" customHeight="1"/>
    <row r="278" ht="40.05" customHeight="1"/>
    <row r="279" ht="40.05" customHeight="1"/>
    <row r="280" ht="40.05" customHeight="1"/>
    <row r="281" ht="40.05" customHeight="1"/>
    <row r="282" ht="40.05" customHeight="1"/>
    <row r="283" ht="40.05" customHeight="1"/>
    <row r="284" ht="40.05" customHeight="1"/>
    <row r="285" ht="40.05" customHeight="1"/>
    <row r="286" ht="40.05" customHeight="1"/>
    <row r="287" ht="40.05" customHeight="1"/>
    <row r="288" ht="40.05" customHeight="1"/>
    <row r="289" ht="40.05" customHeight="1"/>
    <row r="290" ht="40.05" customHeight="1"/>
    <row r="291" ht="40.05" customHeight="1"/>
    <row r="292" ht="40.05" customHeight="1"/>
    <row r="293" ht="40.05" customHeight="1"/>
    <row r="294" ht="40.05" customHeight="1"/>
    <row r="295" ht="40.05" customHeight="1"/>
    <row r="296" ht="40.05" customHeight="1"/>
    <row r="297" ht="40.05" customHeight="1"/>
    <row r="298" ht="40.05" customHeight="1"/>
    <row r="299" ht="40.05" customHeight="1"/>
    <row r="300" ht="40.05" customHeight="1"/>
    <row r="301" ht="40.05" customHeight="1"/>
    <row r="302" ht="40.05" customHeight="1"/>
    <row r="303" ht="40.05" customHeight="1"/>
    <row r="304" ht="40.05" customHeight="1"/>
    <row r="305" ht="40.05" customHeight="1"/>
    <row r="306" ht="40.05" customHeight="1"/>
    <row r="307" ht="40.05" customHeight="1"/>
    <row r="308" ht="40.05" customHeight="1"/>
    <row r="309" ht="40.05" customHeight="1"/>
    <row r="310" ht="40.05" customHeight="1"/>
    <row r="311" ht="40.05" customHeight="1"/>
    <row r="312" ht="40.05" customHeight="1"/>
    <row r="313" ht="40.05" customHeight="1"/>
    <row r="314" ht="40.05" customHeight="1"/>
    <row r="315" ht="40.05" customHeight="1"/>
    <row r="316" ht="40.05" customHeight="1"/>
    <row r="317" ht="40.05" customHeight="1"/>
    <row r="318" ht="40.05" customHeight="1"/>
    <row r="319" ht="40.05" customHeight="1"/>
    <row r="320" ht="40.05" customHeight="1"/>
    <row r="321" ht="40.05" customHeight="1"/>
    <row r="322" ht="40.05" customHeight="1"/>
    <row r="323" ht="40.05" customHeight="1"/>
    <row r="324" ht="40.05" customHeight="1"/>
    <row r="325" ht="40.05" customHeight="1"/>
    <row r="326" ht="40.05" customHeight="1"/>
    <row r="327" ht="40.05" customHeight="1"/>
    <row r="328" ht="40.05" customHeight="1"/>
    <row r="329" ht="40.05" customHeight="1"/>
    <row r="330" ht="40.05" customHeight="1"/>
    <row r="331" ht="40.05" customHeight="1"/>
    <row r="332" ht="40.05" customHeight="1"/>
    <row r="333" ht="40.05" customHeight="1"/>
    <row r="334" ht="40.05" customHeight="1"/>
    <row r="335" ht="40.05" customHeight="1"/>
    <row r="336" ht="40.05" customHeight="1"/>
    <row r="337" ht="40.05" customHeight="1"/>
    <row r="338" ht="40.05" customHeight="1"/>
    <row r="339" ht="40.05" customHeight="1"/>
    <row r="340" ht="40.05" customHeight="1"/>
    <row r="341" ht="40.05" customHeight="1"/>
    <row r="342" ht="40.05" customHeight="1"/>
    <row r="343" ht="40.05" customHeight="1"/>
    <row r="344" ht="40.05" customHeight="1"/>
    <row r="345" ht="40.05" customHeight="1"/>
    <row r="346" ht="40.05" customHeight="1"/>
    <row r="347" ht="40.05" customHeight="1"/>
    <row r="348" ht="40.05" customHeight="1"/>
    <row r="349" ht="40.05" customHeight="1"/>
    <row r="350" ht="40.05" customHeight="1"/>
    <row r="351" ht="40.05" customHeight="1"/>
    <row r="352" ht="40.05" customHeight="1"/>
    <row r="353" ht="40.05" customHeight="1"/>
    <row r="354" ht="40.05" customHeight="1"/>
    <row r="355" ht="40.05" customHeight="1"/>
    <row r="356" ht="40.05" customHeight="1"/>
    <row r="357" ht="40.05" customHeight="1"/>
    <row r="358" ht="40.05" customHeight="1"/>
    <row r="359" ht="40.05" customHeight="1"/>
    <row r="360" ht="40.05" customHeight="1"/>
    <row r="361" ht="40.05" customHeight="1"/>
    <row r="362" ht="40.05" customHeight="1"/>
    <row r="363" ht="40.05" customHeight="1"/>
    <row r="364" ht="40.05" customHeight="1"/>
    <row r="365" ht="40.05" customHeight="1"/>
    <row r="366" ht="40.05" customHeight="1"/>
    <row r="367" ht="40.05" customHeight="1"/>
    <row r="368" ht="40.05" customHeight="1"/>
    <row r="369" ht="40.05" customHeight="1"/>
    <row r="370" ht="40.05" customHeight="1"/>
    <row r="371" ht="40.05" customHeight="1"/>
    <row r="372" ht="40.05" customHeight="1"/>
    <row r="373" ht="40.05" customHeight="1"/>
    <row r="374" ht="40.05" customHeight="1"/>
    <row r="375" ht="40.05" customHeight="1"/>
    <row r="376" ht="40.05" customHeight="1"/>
    <row r="377" ht="40.05" customHeight="1"/>
    <row r="378" ht="40.05" customHeight="1"/>
    <row r="379" ht="40.05" customHeight="1"/>
    <row r="380" ht="40.05" customHeight="1"/>
    <row r="381" ht="40.05" customHeight="1"/>
    <row r="382" ht="40.05" customHeight="1"/>
    <row r="383" ht="40.05" customHeight="1"/>
    <row r="384" ht="40.05" customHeight="1"/>
    <row r="385" ht="40.05" customHeight="1"/>
    <row r="386" ht="40.05" customHeight="1"/>
    <row r="387" ht="40.05" customHeight="1"/>
    <row r="388" ht="40.05" customHeight="1"/>
    <row r="389" ht="40.05" customHeight="1"/>
    <row r="390" ht="40.05" customHeight="1"/>
    <row r="391" ht="40.05" customHeight="1"/>
    <row r="392" ht="40.05" customHeight="1"/>
    <row r="393" ht="40.05" customHeight="1"/>
    <row r="394" ht="40.05" customHeight="1"/>
    <row r="395" ht="40.05" customHeight="1"/>
    <row r="396" ht="40.05" customHeight="1"/>
    <row r="397" ht="40.05" customHeight="1"/>
    <row r="398" ht="40.05" customHeight="1"/>
    <row r="399" ht="40.05" customHeight="1"/>
    <row r="400" ht="40.05" customHeight="1"/>
    <row r="401" ht="40.05" customHeight="1"/>
    <row r="402" ht="40.05" customHeight="1"/>
    <row r="403" ht="40.05" customHeight="1"/>
    <row r="404" ht="40.05" customHeight="1"/>
    <row r="405" ht="40.05" customHeight="1"/>
    <row r="406" ht="40.05" customHeight="1"/>
    <row r="407" ht="40.05" customHeight="1"/>
    <row r="408" ht="40.05" customHeight="1"/>
    <row r="409" ht="40.05" customHeight="1"/>
    <row r="410" ht="40.05" customHeight="1"/>
    <row r="411" ht="40.05" customHeight="1"/>
    <row r="412" ht="40.05" customHeight="1"/>
    <row r="413" ht="40.05" customHeight="1"/>
    <row r="414" ht="40.05" customHeight="1"/>
    <row r="415" ht="40.05" customHeight="1"/>
    <row r="416" ht="40.05" customHeight="1"/>
    <row r="417" ht="40.05" customHeight="1"/>
    <row r="418" ht="40.05" customHeight="1"/>
    <row r="419" ht="40.05" customHeight="1"/>
    <row r="420" ht="40.05" customHeight="1"/>
    <row r="421" ht="40.05" customHeight="1"/>
    <row r="422" ht="40.05" customHeight="1"/>
    <row r="423" ht="40.05" customHeight="1"/>
    <row r="424" ht="40.05" customHeight="1"/>
    <row r="425" ht="40.05" customHeight="1"/>
    <row r="426" ht="40.05" customHeight="1"/>
    <row r="427" ht="40.05" customHeight="1"/>
    <row r="428" ht="40.05" customHeight="1"/>
    <row r="429" ht="40.05" customHeight="1"/>
    <row r="430" ht="40.05" customHeight="1"/>
    <row r="431" ht="40.05" customHeight="1"/>
    <row r="432" ht="40.05" customHeight="1"/>
    <row r="433" ht="40.05" customHeight="1"/>
    <row r="434" ht="40.05" customHeight="1"/>
    <row r="435" ht="40.05" customHeight="1"/>
    <row r="436" ht="40.05" customHeight="1"/>
    <row r="437" ht="40.05" customHeight="1"/>
    <row r="438" ht="40.05" customHeight="1"/>
    <row r="439" ht="40.05" customHeight="1"/>
    <row r="440" ht="40.05" customHeight="1"/>
    <row r="441" ht="40.05" customHeight="1"/>
    <row r="442" ht="40.05" customHeight="1"/>
    <row r="443" ht="40.05" customHeight="1"/>
    <row r="444" ht="40.05" customHeight="1"/>
    <row r="445" ht="40.05" customHeight="1"/>
    <row r="446" ht="40.05" customHeight="1"/>
    <row r="447" ht="40.05" customHeight="1"/>
    <row r="448" ht="40.05" customHeight="1"/>
    <row r="449" ht="40.05" customHeight="1"/>
    <row r="450" ht="40.05" customHeight="1"/>
    <row r="451" ht="40.05" customHeight="1"/>
    <row r="452" ht="40.05" customHeight="1"/>
    <row r="453" ht="40.05" customHeight="1"/>
    <row r="454" ht="40.05" customHeight="1"/>
    <row r="455" ht="40.05" customHeight="1"/>
    <row r="456" ht="40.05" customHeight="1"/>
    <row r="457" ht="40.05" customHeight="1"/>
    <row r="458" ht="40.05" customHeight="1"/>
    <row r="459" ht="40.05" customHeight="1"/>
    <row r="460" ht="40.05" customHeight="1"/>
    <row r="461" ht="40.05" customHeight="1"/>
    <row r="462" ht="40.05" customHeight="1"/>
    <row r="463" ht="40.05" customHeight="1"/>
    <row r="464" ht="40.05" customHeight="1"/>
    <row r="465" ht="40.05" customHeight="1"/>
    <row r="466" ht="40.05" customHeight="1"/>
    <row r="467" ht="40.05" customHeight="1"/>
    <row r="468" ht="40.05" customHeight="1"/>
    <row r="469" ht="40.05" customHeight="1"/>
    <row r="470" ht="40.05" customHeight="1"/>
    <row r="471" ht="40.05" customHeight="1"/>
    <row r="472" ht="40.05" customHeight="1"/>
    <row r="473" ht="40.05" customHeight="1"/>
    <row r="474" ht="40.05" customHeight="1"/>
    <row r="475" ht="40.05" customHeight="1"/>
    <row r="476" ht="40.05" customHeight="1"/>
    <row r="477" ht="40.05" customHeight="1"/>
    <row r="478" ht="40.05" customHeight="1"/>
    <row r="479" ht="40.05" customHeight="1"/>
    <row r="480" ht="40.05" customHeight="1"/>
    <row r="481" ht="40.05" customHeight="1"/>
    <row r="482" ht="40.05" customHeight="1"/>
    <row r="483" ht="40.05" customHeight="1"/>
    <row r="484" ht="40.05" customHeight="1"/>
    <row r="485" ht="40.05" customHeight="1"/>
    <row r="486" ht="40.05" customHeight="1"/>
    <row r="487" ht="40.05" customHeight="1"/>
    <row r="488" ht="40.05" customHeight="1"/>
    <row r="489" ht="40.05" customHeight="1"/>
    <row r="490" ht="40.05" customHeight="1"/>
    <row r="491" ht="40.05" customHeight="1"/>
    <row r="492" ht="40.05" customHeight="1"/>
    <row r="493" ht="40.05" customHeight="1"/>
    <row r="494" ht="40.05" customHeight="1"/>
    <row r="495" ht="40.05" customHeight="1"/>
    <row r="496" ht="40.05" customHeight="1"/>
    <row r="497" ht="40.05" customHeight="1"/>
    <row r="498" ht="40.05" customHeight="1"/>
    <row r="499" ht="40.05" customHeight="1"/>
    <row r="500" ht="40.05" customHeight="1"/>
    <row r="501" ht="40.05" customHeight="1"/>
    <row r="502" ht="40.05" customHeight="1"/>
    <row r="503" ht="40.05" customHeight="1"/>
    <row r="504" ht="40.05" customHeight="1"/>
    <row r="505" ht="40.05" customHeight="1"/>
    <row r="506" ht="40.05" customHeight="1"/>
    <row r="507" ht="40.05" customHeight="1"/>
    <row r="508" ht="40.05" customHeight="1"/>
    <row r="509" ht="40.05" customHeight="1"/>
    <row r="510" ht="40.05" customHeight="1"/>
    <row r="511" ht="40.05" customHeight="1"/>
    <row r="512" ht="40.05" customHeight="1"/>
    <row r="513" ht="40.05" customHeight="1"/>
    <row r="514" ht="40.05" customHeight="1"/>
    <row r="515" ht="40.05" customHeight="1"/>
    <row r="516" ht="40.05" customHeight="1"/>
    <row r="517" ht="40.05" customHeight="1"/>
    <row r="518" ht="40.05" customHeight="1"/>
    <row r="519" ht="40.05" customHeight="1"/>
    <row r="520" ht="40.05" customHeight="1"/>
    <row r="521" ht="40.05" customHeight="1"/>
    <row r="522" ht="40.05" customHeight="1"/>
    <row r="523" ht="40.05" customHeight="1"/>
    <row r="524" ht="40.05" customHeight="1"/>
    <row r="525" ht="40.05" customHeight="1"/>
    <row r="526" ht="40.05" customHeight="1"/>
    <row r="527" ht="40.05" customHeight="1"/>
    <row r="528" ht="40.05" customHeight="1"/>
    <row r="529" ht="40.05" customHeight="1"/>
    <row r="530" ht="40.05" customHeight="1"/>
    <row r="531" ht="40.05" customHeight="1"/>
    <row r="532" ht="40.05" customHeight="1"/>
    <row r="533" ht="40.05" customHeight="1"/>
    <row r="534" ht="40.05" customHeight="1"/>
    <row r="535" ht="40.05" customHeight="1"/>
    <row r="536" ht="40.05" customHeight="1"/>
    <row r="537" ht="40.05" customHeight="1"/>
    <row r="538" ht="40.05" customHeight="1"/>
    <row r="539" ht="40.05" customHeight="1"/>
    <row r="540" ht="40.05" customHeight="1"/>
    <row r="541" ht="40.05" customHeight="1"/>
    <row r="542" ht="40.05" customHeight="1"/>
    <row r="543" ht="40.05" customHeight="1"/>
    <row r="544" ht="40.05" customHeight="1"/>
    <row r="545" ht="40.05" customHeight="1"/>
    <row r="546" ht="40.05" customHeight="1"/>
    <row r="547" ht="40.05" customHeight="1"/>
    <row r="548" ht="40.05" customHeight="1"/>
    <row r="549" ht="40.05" customHeight="1"/>
    <row r="550" ht="40.05" customHeight="1"/>
    <row r="551" ht="40.05" customHeight="1"/>
    <row r="552" ht="40.05" customHeight="1"/>
    <row r="553" ht="40.05" customHeight="1"/>
    <row r="554" ht="40.05" customHeight="1"/>
    <row r="555" ht="40.05" customHeight="1"/>
    <row r="556" ht="40.05" customHeight="1"/>
    <row r="557" ht="40.05" customHeight="1"/>
    <row r="558" ht="40.05" customHeight="1"/>
    <row r="559" ht="40.05" customHeight="1"/>
    <row r="560" ht="40.05" customHeight="1"/>
    <row r="561" ht="40.05" customHeight="1"/>
    <row r="562" ht="40.05" customHeight="1"/>
    <row r="563" ht="40.05" customHeight="1"/>
    <row r="564" ht="40.05" customHeight="1"/>
    <row r="565" ht="40.05" customHeight="1"/>
    <row r="566" ht="40.05" customHeight="1"/>
    <row r="567" ht="40.05" customHeight="1"/>
    <row r="568" ht="40.05" customHeight="1"/>
    <row r="569" ht="40.05" customHeight="1"/>
    <row r="570" ht="40.05" customHeight="1"/>
    <row r="571" ht="40.05" customHeight="1"/>
    <row r="572" ht="40.05" customHeight="1"/>
    <row r="573" ht="40.05" customHeight="1"/>
    <row r="574" ht="40.05" customHeight="1"/>
    <row r="575" ht="40.05" customHeight="1"/>
    <row r="576" ht="40.05" customHeight="1"/>
    <row r="577" ht="40.05" customHeight="1"/>
    <row r="578" ht="40.05" customHeight="1"/>
    <row r="579" ht="40.05" customHeight="1"/>
    <row r="580" ht="40.05" customHeight="1"/>
    <row r="581" ht="40.05" customHeight="1"/>
    <row r="582" ht="40.05" customHeight="1"/>
    <row r="583" ht="40.05" customHeight="1"/>
    <row r="584" ht="40.05" customHeight="1"/>
    <row r="585" ht="40.05" customHeight="1"/>
    <row r="586" ht="40.05" customHeight="1"/>
    <row r="587" ht="40.05" customHeight="1"/>
    <row r="588" ht="40.05" customHeight="1"/>
    <row r="589" ht="40.05" customHeight="1"/>
    <row r="590" ht="40.05" customHeight="1"/>
    <row r="591" ht="40.05" customHeight="1"/>
    <row r="592" ht="40.05" customHeight="1"/>
    <row r="593" ht="40.05" customHeight="1"/>
    <row r="594" ht="40.05" customHeight="1"/>
    <row r="595" ht="40.05" customHeight="1"/>
  </sheetData>
  <autoFilter ref="A2:SS16">
    <filterColumn colId="2">
      <filters>
        <filter val="状态"/>
        <filter val="开始"/>
        <filter val="进行中"/>
      </filters>
    </filterColumn>
    <extLst/>
  </autoFilter>
  <mergeCells count="6">
    <mergeCell ref="A2:A3"/>
    <mergeCell ref="B2:B3"/>
    <mergeCell ref="C2:C3"/>
    <mergeCell ref="D2:D3"/>
    <mergeCell ref="E2:E3"/>
    <mergeCell ref="F2:F3"/>
  </mergeCells>
  <conditionalFormatting sqref="$A3:$XFD3">
    <cfRule type="timePeriod" dxfId="0" priority="1" timePeriod="today">
      <formula>FLOOR(A3,1)=TODAY()</formula>
    </cfRule>
  </conditionalFormatting>
  <conditionalFormatting sqref="I5">
    <cfRule type="containsText" dxfId="1" priority="16" operator="between" text="已完成">
      <formula>NOT(ISERROR(SEARCH("已完成",I5)))</formula>
    </cfRule>
    <cfRule type="containsText" dxfId="2" priority="15" operator="between" text="延期">
      <formula>NOT(ISERROR(SEARCH("延期",I5)))</formula>
    </cfRule>
    <cfRule type="containsText" dxfId="3" priority="14" operator="between" text="进行中">
      <formula>NOT(ISERROR(SEARCH("进行中",I5)))</formula>
    </cfRule>
    <cfRule type="containsText" dxfId="4" priority="13" operator="between" text="取消">
      <formula>NOT(ISERROR(SEARCH("取消",I5)))</formula>
    </cfRule>
    <cfRule type="containsText" dxfId="5" priority="12" operator="between" text="暂停">
      <formula>NOT(ISERROR(SEARCH("暂停",I5)))</formula>
    </cfRule>
  </conditionalFormatting>
  <conditionalFormatting sqref="I6">
    <cfRule type="containsText" dxfId="1" priority="6" operator="between" text="已完成">
      <formula>NOT(ISERROR(SEARCH("已完成",I6)))</formula>
    </cfRule>
    <cfRule type="containsText" dxfId="2" priority="5" operator="between" text="延期">
      <formula>NOT(ISERROR(SEARCH("延期",I6)))</formula>
    </cfRule>
    <cfRule type="containsText" dxfId="3" priority="4" operator="between" text="进行中">
      <formula>NOT(ISERROR(SEARCH("进行中",I6)))</formula>
    </cfRule>
    <cfRule type="containsText" dxfId="4" priority="3" operator="between" text="取消">
      <formula>NOT(ISERROR(SEARCH("取消",I6)))</formula>
    </cfRule>
    <cfRule type="containsText" dxfId="5" priority="2" operator="between" text="暂停">
      <formula>NOT(ISERROR(SEARCH("暂停",I6)))</formula>
    </cfRule>
  </conditionalFormatting>
  <conditionalFormatting sqref="J6">
    <cfRule type="containsText" dxfId="1" priority="11" operator="between" text="已完成">
      <formula>NOT(ISERROR(SEARCH("已完成",J6)))</formula>
    </cfRule>
    <cfRule type="containsText" dxfId="2" priority="10" operator="between" text="延期">
      <formula>NOT(ISERROR(SEARCH("延期",J6)))</formula>
    </cfRule>
    <cfRule type="containsText" dxfId="3" priority="9" operator="between" text="进行中">
      <formula>NOT(ISERROR(SEARCH("进行中",J6)))</formula>
    </cfRule>
    <cfRule type="containsText" dxfId="4" priority="8" operator="between" text="取消">
      <formula>NOT(ISERROR(SEARCH("取消",J6)))</formula>
    </cfRule>
    <cfRule type="containsText" dxfId="5" priority="7" operator="between" text="暂停">
      <formula>NOT(ISERROR(SEARCH("暂停",J6)))</formula>
    </cfRule>
  </conditionalFormatting>
  <conditionalFormatting sqref="J14">
    <cfRule type="containsText" dxfId="1" priority="21" operator="between" text="已完成">
      <formula>NOT(ISERROR(SEARCH("已完成",J14)))</formula>
    </cfRule>
    <cfRule type="containsText" dxfId="2" priority="20" operator="between" text="延期">
      <formula>NOT(ISERROR(SEARCH("延期",J14)))</formula>
    </cfRule>
    <cfRule type="containsText" dxfId="3" priority="19" operator="between" text="进行中">
      <formula>NOT(ISERROR(SEARCH("进行中",J14)))</formula>
    </cfRule>
    <cfRule type="containsText" dxfId="4" priority="18" operator="between" text="取消">
      <formula>NOT(ISERROR(SEARCH("取消",J14)))</formula>
    </cfRule>
    <cfRule type="containsText" dxfId="5" priority="17" operator="between" text="暂停">
      <formula>NOT(ISERROR(SEARCH("暂停",J14)))</formula>
    </cfRule>
  </conditionalFormatting>
  <conditionalFormatting sqref="C1:C2 C4:C1048576">
    <cfRule type="containsText" dxfId="5" priority="28" operator="between" text="暂停">
      <formula>NOT(ISERROR(SEARCH("暂停",C1)))</formula>
    </cfRule>
    <cfRule type="containsText" dxfId="4" priority="29" operator="between" text="取消">
      <formula>NOT(ISERROR(SEARCH("取消",C1)))</formula>
    </cfRule>
    <cfRule type="containsText" dxfId="3" priority="30" operator="between" text="进行中">
      <formula>NOT(ISERROR(SEARCH("进行中",C1)))</formula>
    </cfRule>
    <cfRule type="containsText" dxfId="2" priority="31" operator="between" text="延期">
      <formula>NOT(ISERROR(SEARCH("延期",C1)))</formula>
    </cfRule>
    <cfRule type="containsText" dxfId="1" priority="32" operator="between" text="已完成">
      <formula>NOT(ISERROR(SEARCH("已完成",C1)))</formula>
    </cfRule>
  </conditionalFormatting>
  <conditionalFormatting sqref="D1:D2 D4:D1048576">
    <cfRule type="containsText" dxfId="1" priority="27" operator="between" text="已完成">
      <formula>NOT(ISERROR(SEARCH("已完成",D1)))</formula>
    </cfRule>
  </conditionalFormatting>
  <conditionalFormatting sqref="E1:F2 E4:F1048576">
    <cfRule type="containsText" dxfId="1" priority="33" operator="between" text="已完成">
      <formula>NOT(ISERROR(SEARCH("已完成",E1)))</formula>
    </cfRule>
  </conditionalFormatting>
  <dataValidations count="1">
    <dataValidation type="list" allowBlank="1" showInputMessage="1" showErrorMessage="1" sqref="C5 C6 C1:C4 C7:C12 C13:C16 C17:C1048576">
      <formula1>"开始,进行中,已完成,延期,暂停,取消"</formula1>
    </dataValidation>
  </dataValidations>
  <pageMargins left="0.699305555555556" right="0.699305555555556" top="0.75" bottom="0.75" header="0.3" footer="0.3"/>
  <pageSetup paperSize="9" scale="31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zoomScale="122" zoomScaleNormal="122" topLeftCell="A4" workbookViewId="0">
      <selection activeCell="D27" sqref="D27"/>
    </sheetView>
  </sheetViews>
  <sheetFormatPr defaultColWidth="9.7962962962963" defaultRowHeight="14.4"/>
  <cols>
    <col min="1" max="1" width="21.3333333333333" style="105" customWidth="1"/>
    <col min="2" max="3" width="10.1296296296296" style="106" customWidth="1"/>
    <col min="4" max="4" width="51.7962962962963" style="105" customWidth="1"/>
    <col min="5" max="5" width="20.2037037037037" style="107" customWidth="1"/>
    <col min="6" max="6" width="13.6018518518519" style="108" customWidth="1"/>
    <col min="7" max="7" width="21.7962962962963" style="105" customWidth="1"/>
    <col min="8" max="8" width="28.0648148148148" style="105" customWidth="1"/>
    <col min="9" max="9" width="30.7314814814815" style="105" customWidth="1"/>
    <col min="10" max="16384" width="9.7962962962963" style="105"/>
  </cols>
  <sheetData>
    <row r="1" s="102" customFormat="1" ht="18" customHeight="1" spans="1:9">
      <c r="A1" s="109" t="s">
        <v>44</v>
      </c>
      <c r="B1" s="110" t="s">
        <v>45</v>
      </c>
      <c r="C1" s="111" t="s">
        <v>46</v>
      </c>
      <c r="D1" s="112" t="s">
        <v>47</v>
      </c>
      <c r="E1" s="113" t="s">
        <v>48</v>
      </c>
      <c r="F1" s="114" t="s">
        <v>49</v>
      </c>
      <c r="G1" s="112" t="s">
        <v>50</v>
      </c>
      <c r="H1" s="112" t="s">
        <v>51</v>
      </c>
      <c r="I1" s="112" t="s">
        <v>52</v>
      </c>
    </row>
    <row r="2" s="102" customFormat="1" ht="18" customHeight="1" spans="1:9">
      <c r="A2" s="109"/>
      <c r="B2" s="110"/>
      <c r="C2" s="115"/>
      <c r="D2" s="116"/>
      <c r="E2" s="116"/>
      <c r="F2" s="117"/>
      <c r="G2" s="116"/>
      <c r="H2" s="116"/>
      <c r="I2" s="116"/>
    </row>
    <row r="3" ht="15.85" customHeight="1" spans="1:9">
      <c r="A3" s="118" t="s">
        <v>53</v>
      </c>
      <c r="B3" s="119">
        <v>44501</v>
      </c>
      <c r="C3" s="119" t="s">
        <v>6</v>
      </c>
      <c r="D3" s="120"/>
      <c r="E3" s="121"/>
      <c r="F3" s="122"/>
      <c r="G3" s="123"/>
      <c r="H3" s="123"/>
      <c r="I3" s="134"/>
    </row>
    <row r="4" ht="15.85" customHeight="1" spans="1:9">
      <c r="A4" s="124"/>
      <c r="B4" s="119">
        <v>44502</v>
      </c>
      <c r="C4" s="119" t="s">
        <v>7</v>
      </c>
      <c r="D4" s="120"/>
      <c r="E4" s="121"/>
      <c r="F4" s="125"/>
      <c r="G4" s="123"/>
      <c r="H4" s="123"/>
      <c r="I4" s="134"/>
    </row>
    <row r="5" ht="15.85" customHeight="1" spans="1:9">
      <c r="A5" s="124"/>
      <c r="B5" s="119">
        <v>44503</v>
      </c>
      <c r="C5" s="119" t="s">
        <v>8</v>
      </c>
      <c r="D5" s="120"/>
      <c r="E5" s="121"/>
      <c r="F5" s="122"/>
      <c r="G5" s="123"/>
      <c r="H5" s="123"/>
      <c r="I5" s="134"/>
    </row>
    <row r="6" ht="15.85" customHeight="1" spans="1:9">
      <c r="A6" s="124"/>
      <c r="B6" s="119">
        <v>44504</v>
      </c>
      <c r="C6" s="119" t="s">
        <v>9</v>
      </c>
      <c r="D6" s="120"/>
      <c r="E6" s="121"/>
      <c r="F6" s="125"/>
      <c r="G6" s="123"/>
      <c r="H6" s="123"/>
      <c r="I6" s="134"/>
    </row>
    <row r="7" ht="15.85" customHeight="1" spans="1:9">
      <c r="A7" s="124"/>
      <c r="B7" s="119">
        <v>44505</v>
      </c>
      <c r="C7" s="119" t="s">
        <v>10</v>
      </c>
      <c r="D7" s="120"/>
      <c r="E7" s="121"/>
      <c r="F7" s="125"/>
      <c r="G7" s="123"/>
      <c r="H7" s="123"/>
      <c r="I7" s="134"/>
    </row>
    <row r="8" ht="15.85" customHeight="1" spans="1:9">
      <c r="A8" s="124"/>
      <c r="B8" s="119">
        <v>44506</v>
      </c>
      <c r="C8" s="119" t="s">
        <v>11</v>
      </c>
      <c r="D8" s="126"/>
      <c r="E8" s="126"/>
      <c r="F8" s="125"/>
      <c r="G8" s="123"/>
      <c r="H8" s="123"/>
      <c r="I8" s="134"/>
    </row>
    <row r="9" ht="15.85" customHeight="1" spans="1:9">
      <c r="A9" s="124"/>
      <c r="B9" s="119">
        <v>44507</v>
      </c>
      <c r="C9" s="119" t="s">
        <v>12</v>
      </c>
      <c r="D9" s="126"/>
      <c r="E9" s="126"/>
      <c r="F9" s="125"/>
      <c r="G9" s="123"/>
      <c r="H9" s="123"/>
      <c r="I9" s="134"/>
    </row>
    <row r="10" s="103" customFormat="1" ht="15.85" customHeight="1" spans="1:9">
      <c r="A10" s="124"/>
      <c r="B10" s="119">
        <v>44508</v>
      </c>
      <c r="C10" s="119" t="s">
        <v>6</v>
      </c>
      <c r="D10" s="126"/>
      <c r="E10" s="126"/>
      <c r="F10" s="127"/>
      <c r="G10" s="128"/>
      <c r="H10" s="128"/>
      <c r="I10" s="135"/>
    </row>
    <row r="11" s="103" customFormat="1" ht="15.85" customHeight="1" spans="1:9">
      <c r="A11" s="124"/>
      <c r="B11" s="119">
        <v>44509</v>
      </c>
      <c r="C11" s="119" t="s">
        <v>7</v>
      </c>
      <c r="D11" s="128"/>
      <c r="E11" s="128"/>
      <c r="F11" s="127"/>
      <c r="G11" s="128"/>
      <c r="H11" s="128"/>
      <c r="I11" s="135"/>
    </row>
    <row r="12" ht="43.2" spans="1:9">
      <c r="A12" s="124"/>
      <c r="B12" s="119">
        <v>44510</v>
      </c>
      <c r="C12" s="119" t="s">
        <v>8</v>
      </c>
      <c r="D12" s="126" t="s">
        <v>54</v>
      </c>
      <c r="E12" s="126" t="s">
        <v>55</v>
      </c>
      <c r="F12" s="125">
        <v>0.6</v>
      </c>
      <c r="G12" s="123" t="s">
        <v>56</v>
      </c>
      <c r="H12" s="126"/>
      <c r="I12" s="134"/>
    </row>
    <row r="13" ht="15.85" customHeight="1" spans="1:9">
      <c r="A13" s="124"/>
      <c r="B13" s="119">
        <v>44511</v>
      </c>
      <c r="C13" s="119" t="s">
        <v>9</v>
      </c>
      <c r="D13" s="126" t="s">
        <v>57</v>
      </c>
      <c r="E13" s="126" t="s">
        <v>55</v>
      </c>
      <c r="F13" s="125">
        <v>0.4</v>
      </c>
      <c r="G13" s="123" t="s">
        <v>58</v>
      </c>
      <c r="H13" s="126" t="s">
        <v>59</v>
      </c>
      <c r="I13" s="134" t="s">
        <v>60</v>
      </c>
    </row>
    <row r="14" ht="15.85" customHeight="1" spans="1:9">
      <c r="A14" s="124"/>
      <c r="B14" s="119">
        <v>44512</v>
      </c>
      <c r="C14" s="119" t="s">
        <v>10</v>
      </c>
      <c r="D14" s="126"/>
      <c r="E14" s="126"/>
      <c r="F14" s="125"/>
      <c r="G14" s="123"/>
      <c r="H14" s="126"/>
      <c r="I14" s="134"/>
    </row>
    <row r="15" s="104" customFormat="1" ht="15.85" customHeight="1" spans="1:9">
      <c r="A15" s="124"/>
      <c r="B15" s="119">
        <v>44513</v>
      </c>
      <c r="C15" s="119" t="s">
        <v>11</v>
      </c>
      <c r="D15" s="126"/>
      <c r="E15" s="126"/>
      <c r="F15" s="125"/>
      <c r="G15" s="123"/>
      <c r="H15" s="126"/>
      <c r="I15" s="134"/>
    </row>
    <row r="16" ht="15.85" customHeight="1" spans="1:9">
      <c r="A16" s="124"/>
      <c r="B16" s="119">
        <v>44514</v>
      </c>
      <c r="C16" s="119" t="s">
        <v>12</v>
      </c>
      <c r="D16" s="126"/>
      <c r="E16" s="126"/>
      <c r="F16" s="125"/>
      <c r="G16" s="123"/>
      <c r="H16" s="126"/>
      <c r="I16" s="134"/>
    </row>
    <row r="17" ht="15.85" customHeight="1" spans="1:9">
      <c r="A17" s="124"/>
      <c r="B17" s="119">
        <v>44515</v>
      </c>
      <c r="C17" s="119" t="s">
        <v>6</v>
      </c>
      <c r="D17" s="126" t="s">
        <v>61</v>
      </c>
      <c r="E17" s="126"/>
      <c r="F17" s="125"/>
      <c r="G17" s="123"/>
      <c r="H17" s="126"/>
      <c r="I17" s="134"/>
    </row>
    <row r="18" ht="15.85" customHeight="1" spans="1:9">
      <c r="A18" s="124"/>
      <c r="B18" s="119">
        <v>44516</v>
      </c>
      <c r="C18" s="119" t="s">
        <v>7</v>
      </c>
      <c r="D18" s="126"/>
      <c r="E18" s="126"/>
      <c r="F18" s="125"/>
      <c r="G18" s="123"/>
      <c r="H18" s="126"/>
      <c r="I18" s="134"/>
    </row>
    <row r="19" spans="1:9">
      <c r="A19" s="124"/>
      <c r="B19" s="119">
        <v>44517</v>
      </c>
      <c r="C19" s="119" t="s">
        <v>8</v>
      </c>
      <c r="D19" s="126" t="s">
        <v>62</v>
      </c>
      <c r="E19" s="126"/>
      <c r="F19" s="125"/>
      <c r="G19" s="123"/>
      <c r="H19" s="126"/>
      <c r="I19" s="126"/>
    </row>
    <row r="20" ht="15.85" customHeight="1" spans="1:9">
      <c r="A20" s="124"/>
      <c r="B20" s="119">
        <v>44518</v>
      </c>
      <c r="C20" s="119" t="s">
        <v>9</v>
      </c>
      <c r="D20" s="126" t="s">
        <v>63</v>
      </c>
      <c r="E20" s="126"/>
      <c r="F20" s="125"/>
      <c r="G20" s="123"/>
      <c r="H20" s="126"/>
      <c r="I20" s="136" t="s">
        <v>64</v>
      </c>
    </row>
    <row r="21" ht="15.85" customHeight="1" spans="1:9">
      <c r="A21" s="124"/>
      <c r="B21" s="119">
        <v>44519</v>
      </c>
      <c r="C21" s="119" t="s">
        <v>10</v>
      </c>
      <c r="D21" s="126" t="s">
        <v>65</v>
      </c>
      <c r="E21" s="126"/>
      <c r="F21" s="125"/>
      <c r="G21" s="126"/>
      <c r="H21" s="129"/>
      <c r="I21" s="134"/>
    </row>
    <row r="22" ht="15.85" customHeight="1" spans="1:9">
      <c r="A22" s="124"/>
      <c r="B22" s="119">
        <v>44520</v>
      </c>
      <c r="C22" s="119" t="s">
        <v>11</v>
      </c>
      <c r="D22" s="126"/>
      <c r="E22" s="126"/>
      <c r="F22" s="125"/>
      <c r="G22" s="126"/>
      <c r="H22" s="129"/>
      <c r="I22" s="134"/>
    </row>
    <row r="23" ht="15.85" customHeight="1" spans="1:9">
      <c r="A23" s="124"/>
      <c r="B23" s="119">
        <v>44521</v>
      </c>
      <c r="C23" s="119" t="s">
        <v>12</v>
      </c>
      <c r="D23" s="126"/>
      <c r="E23" s="126"/>
      <c r="F23" s="125"/>
      <c r="G23" s="126"/>
      <c r="H23" s="129"/>
      <c r="I23" s="134"/>
    </row>
    <row r="24" ht="15.85" customHeight="1" spans="1:9">
      <c r="A24" s="124"/>
      <c r="B24" s="119">
        <v>44522</v>
      </c>
      <c r="C24" s="119" t="s">
        <v>6</v>
      </c>
      <c r="D24" s="126" t="s">
        <v>66</v>
      </c>
      <c r="E24" s="126"/>
      <c r="F24" s="125"/>
      <c r="G24" s="126"/>
      <c r="H24" s="129"/>
      <c r="I24" s="134"/>
    </row>
    <row r="25" ht="15.85" customHeight="1" spans="1:9">
      <c r="A25" s="124"/>
      <c r="B25" s="119">
        <v>44523</v>
      </c>
      <c r="C25" s="119" t="s">
        <v>7</v>
      </c>
      <c r="D25" s="126" t="s">
        <v>67</v>
      </c>
      <c r="E25" s="126"/>
      <c r="F25" s="125"/>
      <c r="G25" s="123"/>
      <c r="H25" s="126"/>
      <c r="I25" s="134"/>
    </row>
    <row r="26" ht="15.85" customHeight="1" spans="1:9">
      <c r="A26" s="124"/>
      <c r="B26" s="119">
        <v>44524</v>
      </c>
      <c r="C26" s="119" t="s">
        <v>8</v>
      </c>
      <c r="D26" s="126" t="s">
        <v>68</v>
      </c>
      <c r="E26" s="126"/>
      <c r="F26" s="125"/>
      <c r="G26" s="123"/>
      <c r="H26" s="126"/>
      <c r="I26" s="134"/>
    </row>
    <row r="27" ht="15.85" customHeight="1" spans="1:9">
      <c r="A27" s="124"/>
      <c r="B27" s="119">
        <v>44525</v>
      </c>
      <c r="C27" s="119" t="s">
        <v>9</v>
      </c>
      <c r="D27" s="126" t="s">
        <v>68</v>
      </c>
      <c r="E27" s="126"/>
      <c r="F27" s="125"/>
      <c r="G27" s="123"/>
      <c r="H27" s="126"/>
      <c r="I27" s="134"/>
    </row>
    <row r="28" ht="15.85" customHeight="1" spans="1:9">
      <c r="A28" s="124"/>
      <c r="B28" s="119">
        <v>44526</v>
      </c>
      <c r="C28" s="119" t="s">
        <v>10</v>
      </c>
      <c r="D28" s="126" t="s">
        <v>69</v>
      </c>
      <c r="E28" s="126"/>
      <c r="F28" s="125"/>
      <c r="G28" s="123"/>
      <c r="H28" s="126"/>
      <c r="I28" s="134"/>
    </row>
    <row r="29" ht="15.85" customHeight="1" spans="1:9">
      <c r="A29" s="124"/>
      <c r="B29" s="119">
        <v>44527</v>
      </c>
      <c r="C29" s="119" t="s">
        <v>11</v>
      </c>
      <c r="D29" s="126"/>
      <c r="E29" s="126"/>
      <c r="F29" s="125"/>
      <c r="G29" s="123"/>
      <c r="H29" s="126"/>
      <c r="I29" s="134"/>
    </row>
    <row r="30" ht="15.85" customHeight="1" spans="1:9">
      <c r="A30" s="124"/>
      <c r="B30" s="119">
        <v>44528</v>
      </c>
      <c r="C30" s="119" t="s">
        <v>12</v>
      </c>
      <c r="D30" s="126"/>
      <c r="E30" s="126"/>
      <c r="F30" s="125"/>
      <c r="G30" s="123"/>
      <c r="H30" s="126"/>
      <c r="I30" s="134"/>
    </row>
    <row r="31" ht="15.85" customHeight="1" spans="1:9">
      <c r="A31" s="124"/>
      <c r="B31" s="119">
        <v>44529</v>
      </c>
      <c r="C31" s="119" t="s">
        <v>6</v>
      </c>
      <c r="D31" s="126"/>
      <c r="E31" s="126"/>
      <c r="F31" s="125"/>
      <c r="G31" s="123"/>
      <c r="H31" s="126"/>
      <c r="I31" s="134"/>
    </row>
    <row r="32" ht="15.85" customHeight="1" spans="1:9">
      <c r="A32" s="124"/>
      <c r="B32" s="119">
        <v>44530</v>
      </c>
      <c r="C32" s="119" t="s">
        <v>7</v>
      </c>
      <c r="D32" s="126"/>
      <c r="E32" s="126"/>
      <c r="F32" s="125"/>
      <c r="G32" s="123"/>
      <c r="H32" s="126"/>
      <c r="I32" s="134"/>
    </row>
    <row r="33" ht="15.85" customHeight="1" spans="1:9">
      <c r="A33" s="124"/>
      <c r="B33" s="119"/>
      <c r="C33" s="119"/>
      <c r="D33" s="126"/>
      <c r="E33" s="126"/>
      <c r="F33" s="125"/>
      <c r="G33" s="123"/>
      <c r="H33" s="126"/>
      <c r="I33" s="134"/>
    </row>
    <row r="34" ht="15.85" hidden="1" customHeight="1" spans="1:9">
      <c r="A34" s="130"/>
      <c r="B34" s="119"/>
      <c r="C34" s="119"/>
      <c r="D34" s="123"/>
      <c r="E34" s="123"/>
      <c r="F34" s="125"/>
      <c r="G34" s="123"/>
      <c r="H34" s="126"/>
      <c r="I34" s="134"/>
    </row>
    <row r="35" ht="15.85" customHeight="1" spans="1:9">
      <c r="A35" s="131"/>
      <c r="B35" s="119">
        <v>44531</v>
      </c>
      <c r="C35" s="119" t="s">
        <v>8</v>
      </c>
      <c r="D35" s="120"/>
      <c r="E35" s="121"/>
      <c r="F35" s="125"/>
      <c r="G35" s="123"/>
      <c r="H35" s="123"/>
      <c r="I35" s="134"/>
    </row>
    <row r="36" ht="15.85" customHeight="1" spans="1:9">
      <c r="A36" s="132"/>
      <c r="B36" s="119">
        <v>44532</v>
      </c>
      <c r="C36" s="119" t="s">
        <v>9</v>
      </c>
      <c r="D36" s="126"/>
      <c r="E36" s="121"/>
      <c r="F36" s="125"/>
      <c r="G36" s="123"/>
      <c r="H36" s="123"/>
      <c r="I36" s="134"/>
    </row>
    <row r="37" ht="15.85" customHeight="1" spans="1:9">
      <c r="A37" s="132"/>
      <c r="B37" s="119">
        <v>44533</v>
      </c>
      <c r="C37" s="119" t="s">
        <v>10</v>
      </c>
      <c r="D37" s="120"/>
      <c r="E37" s="121"/>
      <c r="F37" s="125"/>
      <c r="G37" s="123"/>
      <c r="H37" s="123"/>
      <c r="I37" s="134"/>
    </row>
    <row r="38" ht="15.85" customHeight="1" spans="1:9">
      <c r="A38" s="132"/>
      <c r="B38" s="119">
        <v>44534</v>
      </c>
      <c r="C38" s="119" t="s">
        <v>11</v>
      </c>
      <c r="D38" s="120"/>
      <c r="E38" s="121"/>
      <c r="F38" s="125"/>
      <c r="G38" s="123"/>
      <c r="H38" s="123"/>
      <c r="I38" s="134"/>
    </row>
    <row r="39" ht="15.85" customHeight="1" spans="1:9">
      <c r="A39" s="132"/>
      <c r="B39" s="119">
        <v>44535</v>
      </c>
      <c r="C39" s="119" t="s">
        <v>12</v>
      </c>
      <c r="D39" s="120"/>
      <c r="E39" s="121"/>
      <c r="F39" s="125"/>
      <c r="G39" s="123"/>
      <c r="H39" s="123"/>
      <c r="I39" s="134"/>
    </row>
    <row r="40" ht="15.85" customHeight="1" spans="1:9">
      <c r="A40" s="132"/>
      <c r="B40" s="119">
        <v>44536</v>
      </c>
      <c r="C40" s="119" t="s">
        <v>6</v>
      </c>
      <c r="D40" s="120"/>
      <c r="E40" s="121"/>
      <c r="F40" s="125"/>
      <c r="G40" s="123"/>
      <c r="H40" s="123"/>
      <c r="I40" s="134"/>
    </row>
    <row r="41" ht="15.85" customHeight="1" spans="1:9">
      <c r="A41" s="132"/>
      <c r="B41" s="119">
        <v>44537</v>
      </c>
      <c r="C41" s="119" t="s">
        <v>7</v>
      </c>
      <c r="D41" s="120"/>
      <c r="E41" s="121"/>
      <c r="F41" s="125"/>
      <c r="G41" s="123"/>
      <c r="H41" s="123"/>
      <c r="I41" s="134"/>
    </row>
    <row r="42" ht="15.85" customHeight="1" spans="1:9">
      <c r="A42" s="133"/>
      <c r="B42" s="119">
        <v>44538</v>
      </c>
      <c r="C42" s="119" t="s">
        <v>8</v>
      </c>
      <c r="D42" s="123"/>
      <c r="E42" s="123"/>
      <c r="F42" s="125"/>
      <c r="G42" s="123"/>
      <c r="H42" s="123"/>
      <c r="I42" s="134"/>
    </row>
    <row r="43" ht="15.85" customHeight="1" spans="1:9">
      <c r="A43" s="133"/>
      <c r="B43" s="119">
        <v>44539</v>
      </c>
      <c r="C43" s="119" t="s">
        <v>9</v>
      </c>
      <c r="D43" s="123"/>
      <c r="E43" s="123"/>
      <c r="F43" s="125"/>
      <c r="G43" s="123"/>
      <c r="H43" s="123"/>
      <c r="I43" s="134"/>
    </row>
    <row r="44" ht="15.85" customHeight="1" spans="1:9">
      <c r="A44" s="132"/>
      <c r="B44" s="119">
        <v>44540</v>
      </c>
      <c r="C44" s="119" t="s">
        <v>10</v>
      </c>
      <c r="D44" s="123"/>
      <c r="E44" s="123"/>
      <c r="F44" s="125"/>
      <c r="G44" s="123"/>
      <c r="H44" s="123"/>
      <c r="I44" s="134"/>
    </row>
    <row r="45" ht="15.85" customHeight="1" spans="1:9">
      <c r="A45" s="132"/>
      <c r="B45" s="119">
        <v>44541</v>
      </c>
      <c r="C45" s="119" t="s">
        <v>11</v>
      </c>
      <c r="D45" s="123"/>
      <c r="E45" s="123"/>
      <c r="F45" s="125"/>
      <c r="G45" s="123"/>
      <c r="H45" s="123"/>
      <c r="I45" s="134"/>
    </row>
    <row r="46" ht="15.85" customHeight="1" spans="1:9">
      <c r="A46" s="132"/>
      <c r="B46" s="119">
        <v>44542</v>
      </c>
      <c r="C46" s="119" t="s">
        <v>12</v>
      </c>
      <c r="D46" s="123"/>
      <c r="E46" s="123"/>
      <c r="F46" s="125"/>
      <c r="G46" s="123"/>
      <c r="H46" s="123"/>
      <c r="I46" s="134"/>
    </row>
    <row r="47" ht="15.85" customHeight="1" spans="1:9">
      <c r="A47" s="124"/>
      <c r="B47" s="119">
        <v>44543</v>
      </c>
      <c r="C47" s="119" t="s">
        <v>6</v>
      </c>
      <c r="D47" s="123"/>
      <c r="E47" s="123"/>
      <c r="F47" s="125"/>
      <c r="G47" s="123"/>
      <c r="H47" s="123"/>
      <c r="I47" s="134"/>
    </row>
    <row r="48" ht="15.85" customHeight="1" spans="1:9">
      <c r="A48" s="132"/>
      <c r="B48" s="119">
        <v>44544</v>
      </c>
      <c r="C48" s="119" t="s">
        <v>7</v>
      </c>
      <c r="D48" s="123"/>
      <c r="E48" s="123"/>
      <c r="F48" s="125"/>
      <c r="G48" s="123"/>
      <c r="H48" s="123"/>
      <c r="I48" s="134"/>
    </row>
    <row r="49" ht="15.85" customHeight="1" spans="1:9">
      <c r="A49" s="132"/>
      <c r="B49" s="119">
        <v>44545</v>
      </c>
      <c r="C49" s="119" t="s">
        <v>8</v>
      </c>
      <c r="D49" s="123"/>
      <c r="E49" s="123"/>
      <c r="F49" s="125"/>
      <c r="G49" s="123"/>
      <c r="H49" s="123"/>
      <c r="I49" s="134"/>
    </row>
    <row r="50" ht="15.85" customHeight="1" spans="1:9">
      <c r="A50" s="132"/>
      <c r="B50" s="119">
        <v>44546</v>
      </c>
      <c r="C50" s="119" t="s">
        <v>9</v>
      </c>
      <c r="D50" s="123"/>
      <c r="E50" s="123"/>
      <c r="F50" s="125"/>
      <c r="G50" s="123"/>
      <c r="H50" s="123"/>
      <c r="I50" s="134"/>
    </row>
    <row r="51" ht="15.85" customHeight="1" spans="1:9">
      <c r="A51" s="132"/>
      <c r="B51" s="119">
        <v>44547</v>
      </c>
      <c r="C51" s="119" t="s">
        <v>10</v>
      </c>
      <c r="D51" s="123"/>
      <c r="E51" s="123"/>
      <c r="F51" s="125"/>
      <c r="G51" s="123"/>
      <c r="H51" s="123"/>
      <c r="I51" s="134"/>
    </row>
    <row r="52" ht="15.85" customHeight="1" spans="1:9">
      <c r="A52" s="132"/>
      <c r="B52" s="119">
        <v>44548</v>
      </c>
      <c r="C52" s="119" t="s">
        <v>11</v>
      </c>
      <c r="D52" s="123"/>
      <c r="E52" s="123"/>
      <c r="F52" s="125"/>
      <c r="G52" s="123"/>
      <c r="H52" s="123"/>
      <c r="I52" s="134"/>
    </row>
    <row r="53" ht="15.85" customHeight="1" spans="1:9">
      <c r="A53" s="132"/>
      <c r="B53" s="119">
        <v>44549</v>
      </c>
      <c r="C53" s="119" t="s">
        <v>12</v>
      </c>
      <c r="D53" s="123"/>
      <c r="E53" s="123"/>
      <c r="F53" s="125"/>
      <c r="G53" s="123"/>
      <c r="H53" s="123"/>
      <c r="I53" s="134"/>
    </row>
    <row r="54" ht="15.85" customHeight="1" spans="1:9">
      <c r="A54" s="132"/>
      <c r="B54" s="119">
        <v>44550</v>
      </c>
      <c r="C54" s="119" t="s">
        <v>6</v>
      </c>
      <c r="D54" s="123"/>
      <c r="E54" s="123"/>
      <c r="F54" s="125"/>
      <c r="G54" s="123"/>
      <c r="H54" s="123"/>
      <c r="I54" s="134"/>
    </row>
    <row r="55" ht="15.85" customHeight="1" spans="1:9">
      <c r="A55" s="132"/>
      <c r="B55" s="119">
        <v>44551</v>
      </c>
      <c r="C55" s="119" t="s">
        <v>7</v>
      </c>
      <c r="D55" s="123"/>
      <c r="E55" s="123"/>
      <c r="F55" s="125"/>
      <c r="G55" s="123"/>
      <c r="H55" s="123"/>
      <c r="I55" s="134"/>
    </row>
    <row r="56" ht="15.85" customHeight="1" spans="1:9">
      <c r="A56" s="132"/>
      <c r="B56" s="119">
        <v>44552</v>
      </c>
      <c r="C56" s="119" t="s">
        <v>8</v>
      </c>
      <c r="D56" s="123"/>
      <c r="E56" s="123"/>
      <c r="F56" s="125"/>
      <c r="G56" s="123"/>
      <c r="H56" s="123"/>
      <c r="I56" s="134"/>
    </row>
    <row r="57" ht="15.85" customHeight="1" spans="1:9">
      <c r="A57" s="132"/>
      <c r="B57" s="119">
        <v>44553</v>
      </c>
      <c r="C57" s="119" t="s">
        <v>9</v>
      </c>
      <c r="D57" s="123"/>
      <c r="E57" s="123"/>
      <c r="F57" s="125"/>
      <c r="G57" s="123"/>
      <c r="H57" s="123"/>
      <c r="I57" s="134"/>
    </row>
    <row r="58" ht="15.85" customHeight="1" spans="1:9">
      <c r="A58" s="132"/>
      <c r="B58" s="119">
        <v>44554</v>
      </c>
      <c r="C58" s="119" t="s">
        <v>10</v>
      </c>
      <c r="D58" s="123"/>
      <c r="E58" s="123"/>
      <c r="F58" s="125"/>
      <c r="G58" s="123"/>
      <c r="H58" s="123"/>
      <c r="I58" s="134"/>
    </row>
    <row r="59" ht="15.85" customHeight="1" spans="1:9">
      <c r="A59" s="132"/>
      <c r="B59" s="119">
        <v>44555</v>
      </c>
      <c r="C59" s="119" t="s">
        <v>11</v>
      </c>
      <c r="D59" s="123"/>
      <c r="E59" s="123"/>
      <c r="F59" s="125"/>
      <c r="G59" s="123"/>
      <c r="H59" s="123"/>
      <c r="I59" s="134"/>
    </row>
    <row r="60" ht="15.85" customHeight="1" spans="1:9">
      <c r="A60" s="132"/>
      <c r="B60" s="119">
        <v>44556</v>
      </c>
      <c r="C60" s="119" t="s">
        <v>12</v>
      </c>
      <c r="D60" s="123"/>
      <c r="E60" s="123"/>
      <c r="F60" s="125"/>
      <c r="G60" s="123"/>
      <c r="H60" s="123"/>
      <c r="I60" s="134"/>
    </row>
    <row r="61" ht="15.85" customHeight="1" spans="1:9">
      <c r="A61" s="132"/>
      <c r="B61" s="119">
        <v>44557</v>
      </c>
      <c r="C61" s="119" t="s">
        <v>6</v>
      </c>
      <c r="D61" s="123"/>
      <c r="E61" s="123"/>
      <c r="F61" s="125"/>
      <c r="G61" s="123"/>
      <c r="H61" s="123"/>
      <c r="I61" s="134"/>
    </row>
    <row r="62" ht="15.85" customHeight="1" spans="1:9">
      <c r="A62" s="132"/>
      <c r="B62" s="119">
        <v>44558</v>
      </c>
      <c r="C62" s="119" t="s">
        <v>7</v>
      </c>
      <c r="D62" s="123"/>
      <c r="E62" s="123"/>
      <c r="F62" s="125"/>
      <c r="G62" s="123"/>
      <c r="H62" s="123"/>
      <c r="I62" s="134"/>
    </row>
    <row r="63" ht="15.85" customHeight="1" spans="1:9">
      <c r="A63" s="132"/>
      <c r="B63" s="119">
        <v>44559</v>
      </c>
      <c r="C63" s="119" t="s">
        <v>8</v>
      </c>
      <c r="D63" s="123"/>
      <c r="E63" s="123"/>
      <c r="F63" s="125"/>
      <c r="G63" s="123"/>
      <c r="H63" s="123"/>
      <c r="I63" s="134"/>
    </row>
    <row r="64" ht="15.85" customHeight="1" spans="1:9">
      <c r="A64" s="132"/>
      <c r="B64" s="119">
        <v>44560</v>
      </c>
      <c r="C64" s="119" t="s">
        <v>9</v>
      </c>
      <c r="D64" s="123"/>
      <c r="E64" s="123"/>
      <c r="F64" s="125"/>
      <c r="G64" s="123"/>
      <c r="H64" s="123"/>
      <c r="I64" s="134"/>
    </row>
    <row r="65" ht="15.85" customHeight="1" spans="1:9">
      <c r="A65" s="132"/>
      <c r="B65" s="119">
        <v>44561</v>
      </c>
      <c r="C65" s="119" t="s">
        <v>10</v>
      </c>
      <c r="D65" s="123"/>
      <c r="E65" s="123"/>
      <c r="F65" s="125"/>
      <c r="G65" s="123"/>
      <c r="H65" s="123"/>
      <c r="I65" s="134"/>
    </row>
    <row r="66" ht="15.85" customHeight="1" spans="1:9">
      <c r="A66" s="132"/>
      <c r="B66" s="119"/>
      <c r="C66" s="119"/>
      <c r="D66" s="123"/>
      <c r="E66" s="123"/>
      <c r="F66" s="125"/>
      <c r="G66" s="123"/>
      <c r="H66" s="123"/>
      <c r="I66" s="134"/>
    </row>
    <row r="67" spans="1:9">
      <c r="A67" s="137"/>
      <c r="B67" s="119"/>
      <c r="C67" s="119"/>
      <c r="D67" s="123"/>
      <c r="E67" s="123"/>
      <c r="F67" s="125"/>
      <c r="G67" s="123"/>
      <c r="H67" s="123"/>
      <c r="I67" s="134"/>
    </row>
    <row r="68" spans="1:8">
      <c r="A68" s="138"/>
      <c r="B68" s="139"/>
      <c r="C68" s="139"/>
      <c r="D68" s="138"/>
      <c r="E68" s="140"/>
      <c r="F68" s="141"/>
      <c r="G68" s="138"/>
      <c r="H68" s="138"/>
    </row>
  </sheetData>
  <sortState ref="A7:B10">
    <sortCondition ref="A7"/>
  </sortState>
  <mergeCells count="11">
    <mergeCell ref="A1:A2"/>
    <mergeCell ref="A3:A34"/>
    <mergeCell ref="A35:A66"/>
    <mergeCell ref="B1:B2"/>
    <mergeCell ref="C1:C2"/>
    <mergeCell ref="D1:D2"/>
    <mergeCell ref="E1:E2"/>
    <mergeCell ref="F1:F2"/>
    <mergeCell ref="G1:G2"/>
    <mergeCell ref="H1:H2"/>
    <mergeCell ref="I1:I2"/>
  </mergeCells>
  <conditionalFormatting sqref="B$1:B$1048576">
    <cfRule type="timePeriod" dxfId="0" priority="1" timePeriod="today">
      <formula>FLOOR(B1,1)=TODAY()</formula>
    </cfRule>
  </conditionalFormatting>
  <conditionalFormatting sqref="E$1:E$1048576">
    <cfRule type="containsText" dxfId="2" priority="2" operator="between" text="未完成">
      <formula>NOT(ISERROR(SEARCH("未完成",E1)))</formula>
    </cfRule>
    <cfRule type="containsText" dxfId="3" priority="3" operator="between" text="完成">
      <formula>NOT(ISERROR(SEARCH("完成",E1)))</formula>
    </cfRule>
  </conditionalFormatting>
  <conditionalFormatting sqref="F$1:F$1048576">
    <cfRule type="cellIs" dxfId="6" priority="4" operator="equal">
      <formula>1</formula>
    </cfRule>
    <cfRule type="cellIs" dxfId="7" priority="5" operator="between">
      <formula>0.8</formula>
      <formula>0.01</formula>
    </cfRule>
    <cfRule type="cellIs" dxfId="8" priority="6" operator="between">
      <formula>0.99</formula>
      <formula>0.8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"/>
  <sheetViews>
    <sheetView workbookViewId="0">
      <selection activeCell="D28" sqref="D28"/>
    </sheetView>
  </sheetViews>
  <sheetFormatPr defaultColWidth="9.7962962962963" defaultRowHeight="14.4"/>
  <cols>
    <col min="1" max="1" width="9.7962962962963" style="58"/>
    <col min="2" max="2" width="10.0648148148148" style="58" customWidth="1"/>
    <col min="3" max="3" width="13.7314814814815" style="58" customWidth="1"/>
    <col min="4" max="4" width="9.7962962962963" style="58"/>
    <col min="5" max="5" width="15.7962962962963" style="58" customWidth="1"/>
    <col min="6" max="6" width="32.3333333333333" style="58" customWidth="1"/>
    <col min="7" max="7" width="30.1296296296296" style="58" customWidth="1"/>
    <col min="8" max="9" width="9.7962962962963" style="58"/>
    <col min="10" max="10" width="12.7962962962963" style="58" customWidth="1"/>
    <col min="11" max="11" width="9.7962962962963" style="58"/>
    <col min="12" max="12" width="12.5277777777778" style="58" customWidth="1"/>
    <col min="13" max="13" width="24.1296296296296" style="58" customWidth="1"/>
    <col min="14" max="14" width="30.7962962962963" style="58" customWidth="1"/>
    <col min="15" max="16384" width="9.7962962962963" style="58"/>
  </cols>
  <sheetData>
    <row r="1" ht="16.5" customHeight="1" spans="1:7">
      <c r="A1" s="59" t="s">
        <v>0</v>
      </c>
      <c r="B1" s="59" t="s">
        <v>70</v>
      </c>
      <c r="C1" s="60" t="s">
        <v>71</v>
      </c>
      <c r="D1" s="59" t="s">
        <v>46</v>
      </c>
      <c r="E1" s="59" t="s">
        <v>72</v>
      </c>
      <c r="F1" s="61" t="s">
        <v>73</v>
      </c>
      <c r="G1" s="61" t="s">
        <v>73</v>
      </c>
    </row>
    <row r="2" ht="16.5" customHeight="1" spans="1:7">
      <c r="A2" s="62" t="s">
        <v>74</v>
      </c>
      <c r="B2" s="62"/>
      <c r="C2" s="62"/>
      <c r="D2" s="62"/>
      <c r="E2" s="62"/>
      <c r="F2" s="62"/>
      <c r="G2" s="62"/>
    </row>
    <row r="3" ht="18" customHeight="1" spans="1:7">
      <c r="A3" s="63" t="s">
        <v>75</v>
      </c>
      <c r="B3" s="62"/>
      <c r="C3" s="62"/>
      <c r="D3" s="62"/>
      <c r="E3" s="62"/>
      <c r="F3" s="62"/>
      <c r="G3" s="62"/>
    </row>
    <row r="4" ht="24.95" customHeight="1" spans="1:14">
      <c r="A4" s="64">
        <v>11</v>
      </c>
      <c r="B4" s="65" t="s">
        <v>76</v>
      </c>
      <c r="C4" s="66">
        <v>44479</v>
      </c>
      <c r="D4" s="67" t="s">
        <v>77</v>
      </c>
      <c r="E4" s="68" t="s">
        <v>78</v>
      </c>
      <c r="F4" s="69"/>
      <c r="G4" s="70"/>
      <c r="I4" s="65" t="s">
        <v>79</v>
      </c>
      <c r="J4" s="66" t="s">
        <v>80</v>
      </c>
      <c r="K4" s="67" t="s">
        <v>81</v>
      </c>
      <c r="L4" s="87" t="s">
        <v>78</v>
      </c>
      <c r="M4" s="68" t="s">
        <v>82</v>
      </c>
      <c r="N4" s="88" t="s">
        <v>82</v>
      </c>
    </row>
    <row r="5" ht="24.95" customHeight="1" spans="1:14">
      <c r="A5" s="64">
        <v>12</v>
      </c>
      <c r="B5" s="65"/>
      <c r="C5" s="71"/>
      <c r="D5" s="72"/>
      <c r="E5" s="73"/>
      <c r="F5" s="74"/>
      <c r="G5" s="75"/>
      <c r="I5" s="65"/>
      <c r="J5" s="89">
        <v>44482</v>
      </c>
      <c r="K5" s="72" t="s">
        <v>83</v>
      </c>
      <c r="L5" s="78" t="s">
        <v>84</v>
      </c>
      <c r="M5" s="73"/>
      <c r="N5" s="90" t="s">
        <v>85</v>
      </c>
    </row>
    <row r="6" ht="24.95" customHeight="1" spans="1:14">
      <c r="A6" s="64">
        <v>13</v>
      </c>
      <c r="B6" s="65"/>
      <c r="C6" s="71">
        <v>44486</v>
      </c>
      <c r="D6" s="76" t="s">
        <v>77</v>
      </c>
      <c r="E6" s="77" t="s">
        <v>78</v>
      </c>
      <c r="F6" s="78" t="s">
        <v>86</v>
      </c>
      <c r="G6" s="79" t="s">
        <v>86</v>
      </c>
      <c r="I6" s="65"/>
      <c r="J6" s="89">
        <v>44485</v>
      </c>
      <c r="K6" s="76" t="s">
        <v>87</v>
      </c>
      <c r="L6" s="78" t="s">
        <v>78</v>
      </c>
      <c r="M6" s="78" t="s">
        <v>82</v>
      </c>
      <c r="N6" s="79" t="s">
        <v>82</v>
      </c>
    </row>
    <row r="7" ht="24.95" customHeight="1" spans="1:14">
      <c r="A7" s="64">
        <v>14</v>
      </c>
      <c r="B7" s="65"/>
      <c r="C7" s="71">
        <v>44490</v>
      </c>
      <c r="D7" s="72" t="s">
        <v>81</v>
      </c>
      <c r="E7" s="77" t="s">
        <v>84</v>
      </c>
      <c r="F7" s="78"/>
      <c r="G7" s="79" t="s">
        <v>88</v>
      </c>
      <c r="I7" s="65"/>
      <c r="J7" s="89">
        <v>44489</v>
      </c>
      <c r="K7" s="72" t="s">
        <v>83</v>
      </c>
      <c r="L7" s="78" t="s">
        <v>84</v>
      </c>
      <c r="M7" s="78"/>
      <c r="N7" s="79" t="s">
        <v>85</v>
      </c>
    </row>
    <row r="8" ht="24.95" customHeight="1" spans="1:14">
      <c r="A8" s="64">
        <v>15</v>
      </c>
      <c r="B8" s="65"/>
      <c r="C8" s="71">
        <v>44493</v>
      </c>
      <c r="D8" s="76" t="s">
        <v>77</v>
      </c>
      <c r="E8" s="77" t="s">
        <v>78</v>
      </c>
      <c r="F8" s="78" t="s">
        <v>86</v>
      </c>
      <c r="G8" s="79" t="s">
        <v>86</v>
      </c>
      <c r="I8" s="65"/>
      <c r="J8" s="89">
        <v>44492</v>
      </c>
      <c r="K8" s="76" t="s">
        <v>87</v>
      </c>
      <c r="L8" s="78" t="s">
        <v>78</v>
      </c>
      <c r="M8" s="78" t="s">
        <v>82</v>
      </c>
      <c r="N8" s="79" t="s">
        <v>82</v>
      </c>
    </row>
    <row r="9" ht="24.95" customHeight="1" spans="1:14">
      <c r="A9" s="64">
        <v>16</v>
      </c>
      <c r="B9" s="65"/>
      <c r="C9" s="71">
        <v>44497</v>
      </c>
      <c r="D9" s="72" t="s">
        <v>81</v>
      </c>
      <c r="E9" s="77" t="s">
        <v>84</v>
      </c>
      <c r="F9" s="78"/>
      <c r="G9" s="79" t="s">
        <v>88</v>
      </c>
      <c r="I9" s="65"/>
      <c r="J9" s="89">
        <v>44496</v>
      </c>
      <c r="K9" s="72" t="s">
        <v>83</v>
      </c>
      <c r="L9" s="78" t="s">
        <v>84</v>
      </c>
      <c r="M9" s="78"/>
      <c r="N9" s="79" t="s">
        <v>85</v>
      </c>
    </row>
    <row r="10" ht="24.95" customHeight="1" spans="1:14">
      <c r="A10" s="64">
        <v>17</v>
      </c>
      <c r="B10" s="65"/>
      <c r="C10" s="71">
        <v>44500</v>
      </c>
      <c r="D10" s="76" t="s">
        <v>77</v>
      </c>
      <c r="E10" s="77" t="s">
        <v>78</v>
      </c>
      <c r="F10" s="78" t="s">
        <v>86</v>
      </c>
      <c r="G10" s="79" t="s">
        <v>89</v>
      </c>
      <c r="I10" s="65"/>
      <c r="J10" s="89">
        <v>44499</v>
      </c>
      <c r="K10" s="76" t="s">
        <v>87</v>
      </c>
      <c r="L10" s="78" t="s">
        <v>78</v>
      </c>
      <c r="M10" s="78" t="s">
        <v>82</v>
      </c>
      <c r="N10" s="79" t="s">
        <v>82</v>
      </c>
    </row>
    <row r="11" ht="24.95" customHeight="1" spans="1:14">
      <c r="A11" s="64">
        <v>18</v>
      </c>
      <c r="B11" s="65"/>
      <c r="C11" s="71">
        <v>44504</v>
      </c>
      <c r="D11" s="72" t="s">
        <v>81</v>
      </c>
      <c r="E11" s="77" t="s">
        <v>84</v>
      </c>
      <c r="F11" s="78"/>
      <c r="G11" s="79" t="s">
        <v>90</v>
      </c>
      <c r="I11" s="65"/>
      <c r="J11" s="89">
        <v>44503</v>
      </c>
      <c r="K11" s="72" t="s">
        <v>83</v>
      </c>
      <c r="L11" s="78" t="s">
        <v>84</v>
      </c>
      <c r="M11" s="78"/>
      <c r="N11" s="79" t="s">
        <v>85</v>
      </c>
    </row>
    <row r="12" ht="24.95" customHeight="1" spans="1:14">
      <c r="A12" s="64">
        <v>19</v>
      </c>
      <c r="B12" s="65"/>
      <c r="C12" s="71">
        <v>44507</v>
      </c>
      <c r="D12" s="76" t="s">
        <v>77</v>
      </c>
      <c r="E12" s="77" t="s">
        <v>78</v>
      </c>
      <c r="F12" s="78" t="s">
        <v>89</v>
      </c>
      <c r="G12" s="79" t="s">
        <v>89</v>
      </c>
      <c r="I12" s="65"/>
      <c r="J12" s="89">
        <v>44506</v>
      </c>
      <c r="K12" s="76" t="s">
        <v>87</v>
      </c>
      <c r="L12" s="78" t="s">
        <v>78</v>
      </c>
      <c r="M12" s="78" t="s">
        <v>91</v>
      </c>
      <c r="N12" s="79" t="s">
        <v>91</v>
      </c>
    </row>
    <row r="13" ht="25.7" customHeight="1" spans="1:14">
      <c r="A13" s="64">
        <v>20</v>
      </c>
      <c r="B13" s="65"/>
      <c r="C13" s="71">
        <v>44511</v>
      </c>
      <c r="D13" s="72" t="s">
        <v>81</v>
      </c>
      <c r="E13" s="77" t="s">
        <v>84</v>
      </c>
      <c r="F13" s="78"/>
      <c r="G13" s="79" t="s">
        <v>92</v>
      </c>
      <c r="I13" s="65"/>
      <c r="J13" s="89">
        <v>44510</v>
      </c>
      <c r="K13" s="72" t="s">
        <v>83</v>
      </c>
      <c r="L13" s="78" t="s">
        <v>84</v>
      </c>
      <c r="M13" s="98"/>
      <c r="N13" s="99" t="s">
        <v>93</v>
      </c>
    </row>
    <row r="14" ht="24.95" customHeight="1" spans="1:14">
      <c r="A14" s="64">
        <v>21</v>
      </c>
      <c r="B14" s="65"/>
      <c r="C14" s="71">
        <v>44514</v>
      </c>
      <c r="D14" s="80" t="s">
        <v>77</v>
      </c>
      <c r="E14" s="77" t="s">
        <v>78</v>
      </c>
      <c r="F14" s="78" t="s">
        <v>94</v>
      </c>
      <c r="G14" s="79" t="s">
        <v>94</v>
      </c>
      <c r="I14" s="65"/>
      <c r="J14" s="89">
        <v>44513</v>
      </c>
      <c r="K14" s="76" t="s">
        <v>87</v>
      </c>
      <c r="L14" s="77" t="s">
        <v>78</v>
      </c>
      <c r="M14" s="78" t="s">
        <v>91</v>
      </c>
      <c r="N14" s="78"/>
    </row>
    <row r="15" ht="24.95" customHeight="1" spans="1:14">
      <c r="A15" s="64">
        <v>22</v>
      </c>
      <c r="B15" s="65"/>
      <c r="C15" s="81">
        <v>44518</v>
      </c>
      <c r="D15" s="82" t="s">
        <v>81</v>
      </c>
      <c r="E15" s="83" t="s">
        <v>84</v>
      </c>
      <c r="F15" s="84"/>
      <c r="G15" s="85" t="s">
        <v>95</v>
      </c>
      <c r="I15" s="65"/>
      <c r="J15" s="94">
        <v>44517</v>
      </c>
      <c r="K15" s="82" t="s">
        <v>83</v>
      </c>
      <c r="L15" s="100" t="s">
        <v>84</v>
      </c>
      <c r="M15" s="100"/>
      <c r="N15" s="101" t="s">
        <v>93</v>
      </c>
    </row>
    <row r="16" ht="15.75" spans="1:7">
      <c r="A16" s="64">
        <v>23</v>
      </c>
      <c r="B16" s="86" t="s">
        <v>96</v>
      </c>
      <c r="C16" s="66">
        <v>44521</v>
      </c>
      <c r="D16" s="67" t="s">
        <v>77</v>
      </c>
      <c r="E16" s="87" t="s">
        <v>78</v>
      </c>
      <c r="F16" s="68" t="s">
        <v>97</v>
      </c>
      <c r="G16" s="88" t="s">
        <v>97</v>
      </c>
    </row>
    <row r="17" ht="15.75" spans="1:7">
      <c r="A17" s="64">
        <v>24</v>
      </c>
      <c r="B17" s="86"/>
      <c r="C17" s="89">
        <v>44525</v>
      </c>
      <c r="D17" s="72" t="s">
        <v>81</v>
      </c>
      <c r="E17" s="68" t="s">
        <v>84</v>
      </c>
      <c r="F17" s="73"/>
      <c r="G17" s="90" t="s">
        <v>98</v>
      </c>
    </row>
    <row r="18" ht="15.75" spans="1:7">
      <c r="A18" s="64">
        <v>25</v>
      </c>
      <c r="B18" s="86"/>
      <c r="C18" s="89">
        <v>44528</v>
      </c>
      <c r="D18" s="76" t="s">
        <v>77</v>
      </c>
      <c r="E18" s="91" t="s">
        <v>78</v>
      </c>
      <c r="F18" s="78" t="s">
        <v>97</v>
      </c>
      <c r="G18" s="79" t="s">
        <v>97</v>
      </c>
    </row>
    <row r="19" ht="15.75" spans="1:7">
      <c r="A19" s="64">
        <v>26</v>
      </c>
      <c r="B19" s="86"/>
      <c r="C19" s="89">
        <v>44532</v>
      </c>
      <c r="D19" s="72" t="s">
        <v>81</v>
      </c>
      <c r="E19" s="68" t="s">
        <v>84</v>
      </c>
      <c r="F19" s="78"/>
      <c r="G19" s="79" t="s">
        <v>98</v>
      </c>
    </row>
    <row r="20" ht="15.75" spans="1:7">
      <c r="A20" s="64">
        <v>27</v>
      </c>
      <c r="B20" s="86"/>
      <c r="C20" s="89">
        <v>44535</v>
      </c>
      <c r="D20" s="76" t="s">
        <v>77</v>
      </c>
      <c r="E20" s="91" t="s">
        <v>78</v>
      </c>
      <c r="F20" s="78" t="s">
        <v>99</v>
      </c>
      <c r="G20" s="79" t="s">
        <v>99</v>
      </c>
    </row>
    <row r="21" ht="15.75" spans="1:7">
      <c r="A21" s="64">
        <v>28</v>
      </c>
      <c r="B21" s="86"/>
      <c r="C21" s="89">
        <v>44539</v>
      </c>
      <c r="D21" s="72" t="s">
        <v>81</v>
      </c>
      <c r="E21" s="68" t="s">
        <v>84</v>
      </c>
      <c r="F21" s="78"/>
      <c r="G21" s="79" t="s">
        <v>100</v>
      </c>
    </row>
    <row r="22" ht="15.75" spans="1:7">
      <c r="A22" s="64">
        <v>29</v>
      </c>
      <c r="B22" s="86"/>
      <c r="C22" s="89">
        <v>44542</v>
      </c>
      <c r="D22" s="76" t="s">
        <v>77</v>
      </c>
      <c r="E22" s="91" t="s">
        <v>78</v>
      </c>
      <c r="F22" s="78" t="s">
        <v>99</v>
      </c>
      <c r="G22" s="79" t="s">
        <v>101</v>
      </c>
    </row>
    <row r="23" ht="30.75" spans="1:7">
      <c r="A23" s="64">
        <v>30</v>
      </c>
      <c r="B23" s="86"/>
      <c r="C23" s="71">
        <v>44546</v>
      </c>
      <c r="D23" s="72" t="s">
        <v>81</v>
      </c>
      <c r="E23" s="68" t="s">
        <v>84</v>
      </c>
      <c r="F23" s="78"/>
      <c r="G23" s="79" t="s">
        <v>102</v>
      </c>
    </row>
    <row r="24" ht="15.75" spans="1:7">
      <c r="A24" s="64">
        <v>31</v>
      </c>
      <c r="B24" s="86"/>
      <c r="C24" s="89">
        <v>44549</v>
      </c>
      <c r="D24" s="76" t="s">
        <v>77</v>
      </c>
      <c r="E24" s="78" t="s">
        <v>78</v>
      </c>
      <c r="F24" s="92"/>
      <c r="G24" s="93"/>
    </row>
    <row r="25" ht="15.75" spans="1:7">
      <c r="A25" s="64">
        <v>32</v>
      </c>
      <c r="B25" s="86"/>
      <c r="C25" s="94">
        <v>44556</v>
      </c>
      <c r="D25" s="95" t="s">
        <v>77</v>
      </c>
      <c r="E25" s="84" t="s">
        <v>78</v>
      </c>
      <c r="F25" s="96"/>
      <c r="G25" s="97"/>
    </row>
  </sheetData>
  <mergeCells count="5">
    <mergeCell ref="A2:G2"/>
    <mergeCell ref="A3:G3"/>
    <mergeCell ref="B4:B15"/>
    <mergeCell ref="B16:B25"/>
    <mergeCell ref="I4:I1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"/>
  <sheetViews>
    <sheetView topLeftCell="A7" workbookViewId="0">
      <selection activeCell="J31" sqref="J31"/>
    </sheetView>
  </sheetViews>
  <sheetFormatPr defaultColWidth="9" defaultRowHeight="14.4"/>
  <cols>
    <col min="1" max="1" width="9" style="45"/>
    <col min="2" max="16" width="11.2685185185185" customWidth="1"/>
    <col min="17" max="17" width="12.2685185185185" customWidth="1"/>
  </cols>
  <sheetData>
    <row r="1" ht="27" customHeight="1" spans="1:18">
      <c r="A1" s="39" t="s">
        <v>103</v>
      </c>
      <c r="B1" s="41" t="s">
        <v>104</v>
      </c>
      <c r="C1" s="41" t="s">
        <v>105</v>
      </c>
      <c r="D1" s="41"/>
      <c r="E1" s="41"/>
      <c r="F1" s="41"/>
      <c r="G1" s="41" t="s">
        <v>106</v>
      </c>
      <c r="H1" s="41" t="s">
        <v>107</v>
      </c>
      <c r="I1" s="41"/>
      <c r="J1" s="41"/>
      <c r="K1" s="41"/>
      <c r="L1" s="41"/>
      <c r="M1" s="41"/>
      <c r="N1" s="41"/>
      <c r="O1" s="41"/>
      <c r="P1" s="41"/>
      <c r="Q1" s="41"/>
      <c r="R1" s="41"/>
    </row>
    <row r="2" ht="34.05" customHeight="1" spans="1:21">
      <c r="A2" s="39"/>
      <c r="B2" s="46" t="s">
        <v>108</v>
      </c>
      <c r="C2" s="41" t="s">
        <v>109</v>
      </c>
      <c r="D2" s="41" t="s">
        <v>110</v>
      </c>
      <c r="E2" s="41" t="s">
        <v>111</v>
      </c>
      <c r="F2" s="41" t="s">
        <v>112</v>
      </c>
      <c r="G2" s="41"/>
      <c r="H2" s="46" t="s">
        <v>113</v>
      </c>
      <c r="I2" s="46" t="s">
        <v>114</v>
      </c>
      <c r="J2" s="41" t="s">
        <v>115</v>
      </c>
      <c r="K2" s="41" t="s">
        <v>116</v>
      </c>
      <c r="L2" s="41" t="s">
        <v>117</v>
      </c>
      <c r="M2" s="41" t="s">
        <v>118</v>
      </c>
      <c r="N2" s="41" t="s">
        <v>119</v>
      </c>
      <c r="O2" s="41" t="s">
        <v>120</v>
      </c>
      <c r="P2" s="41" t="s">
        <v>121</v>
      </c>
      <c r="Q2" s="55" t="s">
        <v>122</v>
      </c>
      <c r="R2" s="39" t="s">
        <v>123</v>
      </c>
      <c r="S2" s="53"/>
      <c r="T2" s="53"/>
      <c r="U2" s="53"/>
    </row>
    <row r="3" spans="1:21">
      <c r="A3" s="47">
        <v>49</v>
      </c>
      <c r="B3" s="48">
        <v>94</v>
      </c>
      <c r="C3" s="49">
        <v>0</v>
      </c>
      <c r="D3" s="49">
        <v>404</v>
      </c>
      <c r="E3" s="49">
        <v>158</v>
      </c>
      <c r="F3" s="49">
        <v>0</v>
      </c>
      <c r="G3" s="49">
        <f>SUM(C3:F3)</f>
        <v>562</v>
      </c>
      <c r="H3" s="48">
        <v>0</v>
      </c>
      <c r="I3" s="48">
        <v>0</v>
      </c>
      <c r="J3" s="48">
        <v>120</v>
      </c>
      <c r="K3" s="48">
        <f>SUM(H3:J3)</f>
        <v>120</v>
      </c>
      <c r="L3" s="52">
        <v>100</v>
      </c>
      <c r="M3" s="52">
        <v>300</v>
      </c>
      <c r="N3" s="52">
        <v>300</v>
      </c>
      <c r="O3" s="52">
        <f>SUM(L3:N3)</f>
        <v>700</v>
      </c>
      <c r="P3" s="49">
        <f>K3+O3</f>
        <v>820</v>
      </c>
      <c r="Q3" s="56">
        <f>B3+G3-P3</f>
        <v>-164</v>
      </c>
      <c r="R3" s="39" t="s">
        <v>124</v>
      </c>
      <c r="S3" s="53"/>
      <c r="T3" s="54"/>
      <c r="U3" s="53"/>
    </row>
    <row r="4" spans="1:21">
      <c r="A4" s="47">
        <v>50</v>
      </c>
      <c r="B4" s="48">
        <v>26</v>
      </c>
      <c r="C4" s="49">
        <v>0</v>
      </c>
      <c r="D4" s="49">
        <v>440</v>
      </c>
      <c r="E4" s="49">
        <v>184</v>
      </c>
      <c r="F4" s="49">
        <v>0</v>
      </c>
      <c r="G4" s="49">
        <f t="shared" ref="G4:G17" si="0">SUM(C4:F4)</f>
        <v>624</v>
      </c>
      <c r="H4" s="48">
        <v>0</v>
      </c>
      <c r="I4" s="48">
        <v>0</v>
      </c>
      <c r="J4" s="48">
        <v>79</v>
      </c>
      <c r="K4" s="48">
        <f t="shared" ref="K4:K17" si="1">SUM(H4:J4)</f>
        <v>79</v>
      </c>
      <c r="L4" s="52">
        <v>100</v>
      </c>
      <c r="M4" s="52">
        <v>300</v>
      </c>
      <c r="N4" s="52">
        <v>300</v>
      </c>
      <c r="O4" s="52">
        <f t="shared" ref="O4:O17" si="2">SUM(L4:N4)</f>
        <v>700</v>
      </c>
      <c r="P4" s="49">
        <f t="shared" ref="P4:P17" si="3">K4+O4</f>
        <v>779</v>
      </c>
      <c r="Q4" s="56">
        <f t="shared" ref="Q4:Q17" si="4">B4+G4-P4</f>
        <v>-129</v>
      </c>
      <c r="R4" s="39" t="s">
        <v>124</v>
      </c>
      <c r="S4" s="53"/>
      <c r="T4" s="54"/>
      <c r="U4" s="53"/>
    </row>
    <row r="5" spans="1:21">
      <c r="A5" s="39">
        <v>51</v>
      </c>
      <c r="B5" s="48">
        <v>184</v>
      </c>
      <c r="C5" s="49">
        <v>21</v>
      </c>
      <c r="D5" s="49">
        <v>308</v>
      </c>
      <c r="E5" s="49">
        <v>163</v>
      </c>
      <c r="F5" s="49">
        <v>200</v>
      </c>
      <c r="G5" s="49">
        <f t="shared" si="0"/>
        <v>692</v>
      </c>
      <c r="H5" s="48">
        <v>160</v>
      </c>
      <c r="I5" s="48">
        <v>200</v>
      </c>
      <c r="J5" s="48">
        <v>0</v>
      </c>
      <c r="K5" s="48">
        <f t="shared" si="1"/>
        <v>360</v>
      </c>
      <c r="L5" s="52">
        <v>100</v>
      </c>
      <c r="M5" s="52">
        <v>300</v>
      </c>
      <c r="N5" s="52">
        <v>300</v>
      </c>
      <c r="O5" s="52">
        <f t="shared" si="2"/>
        <v>700</v>
      </c>
      <c r="P5" s="49">
        <f t="shared" si="3"/>
        <v>1060</v>
      </c>
      <c r="Q5" s="56">
        <f t="shared" si="4"/>
        <v>-184</v>
      </c>
      <c r="R5" s="39"/>
      <c r="S5" s="53"/>
      <c r="T5" s="54"/>
      <c r="U5" s="53"/>
    </row>
    <row r="6" spans="1:21">
      <c r="A6" s="39">
        <v>52</v>
      </c>
      <c r="B6" s="48">
        <v>148</v>
      </c>
      <c r="C6" s="49">
        <v>320</v>
      </c>
      <c r="D6" s="49">
        <v>308</v>
      </c>
      <c r="E6" s="49">
        <v>0</v>
      </c>
      <c r="F6" s="49">
        <v>200</v>
      </c>
      <c r="G6" s="49">
        <f t="shared" si="0"/>
        <v>828</v>
      </c>
      <c r="H6" s="48">
        <v>20</v>
      </c>
      <c r="I6" s="48">
        <v>184</v>
      </c>
      <c r="J6" s="48">
        <v>0</v>
      </c>
      <c r="K6" s="48">
        <f t="shared" si="1"/>
        <v>204</v>
      </c>
      <c r="L6" s="52">
        <v>100</v>
      </c>
      <c r="M6" s="52">
        <v>300</v>
      </c>
      <c r="N6" s="52">
        <v>300</v>
      </c>
      <c r="O6" s="52">
        <f t="shared" si="2"/>
        <v>700</v>
      </c>
      <c r="P6" s="49">
        <f t="shared" si="3"/>
        <v>904</v>
      </c>
      <c r="Q6" s="56">
        <f t="shared" si="4"/>
        <v>72</v>
      </c>
      <c r="R6" s="39"/>
      <c r="S6" s="53"/>
      <c r="T6" s="54"/>
      <c r="U6" s="53"/>
    </row>
    <row r="7" spans="1:21">
      <c r="A7" s="39">
        <v>53</v>
      </c>
      <c r="B7" s="48">
        <v>175</v>
      </c>
      <c r="C7" s="49">
        <v>65</v>
      </c>
      <c r="D7" s="49">
        <v>308</v>
      </c>
      <c r="E7" s="49">
        <v>71</v>
      </c>
      <c r="F7" s="49">
        <v>200</v>
      </c>
      <c r="G7" s="49">
        <f t="shared" si="0"/>
        <v>644</v>
      </c>
      <c r="H7" s="48">
        <v>95</v>
      </c>
      <c r="I7" s="48">
        <v>179</v>
      </c>
      <c r="J7" s="48">
        <v>0</v>
      </c>
      <c r="K7" s="48">
        <f t="shared" si="1"/>
        <v>274</v>
      </c>
      <c r="L7" s="52">
        <v>100</v>
      </c>
      <c r="M7" s="52">
        <v>300</v>
      </c>
      <c r="N7" s="52">
        <v>300</v>
      </c>
      <c r="O7" s="52">
        <f t="shared" si="2"/>
        <v>700</v>
      </c>
      <c r="P7" s="49">
        <f t="shared" si="3"/>
        <v>974</v>
      </c>
      <c r="Q7" s="56">
        <f t="shared" si="4"/>
        <v>-155</v>
      </c>
      <c r="R7" s="39"/>
      <c r="S7" s="53"/>
      <c r="T7" s="57"/>
      <c r="U7" s="53"/>
    </row>
    <row r="8" spans="1:21">
      <c r="A8" s="39">
        <v>54</v>
      </c>
      <c r="B8" s="48">
        <v>244</v>
      </c>
      <c r="C8" s="49">
        <v>0</v>
      </c>
      <c r="D8" s="49">
        <v>308</v>
      </c>
      <c r="E8" s="49">
        <v>165</v>
      </c>
      <c r="F8" s="49">
        <v>200</v>
      </c>
      <c r="G8" s="49">
        <f t="shared" si="0"/>
        <v>673</v>
      </c>
      <c r="H8" s="48">
        <v>0</v>
      </c>
      <c r="I8" s="48">
        <v>160</v>
      </c>
      <c r="J8" s="48">
        <v>0</v>
      </c>
      <c r="K8" s="48">
        <f t="shared" si="1"/>
        <v>160</v>
      </c>
      <c r="L8" s="52">
        <v>100</v>
      </c>
      <c r="M8" s="52">
        <v>300</v>
      </c>
      <c r="N8" s="52">
        <v>300</v>
      </c>
      <c r="O8" s="52">
        <f t="shared" si="2"/>
        <v>700</v>
      </c>
      <c r="P8" s="49">
        <f t="shared" si="3"/>
        <v>860</v>
      </c>
      <c r="Q8" s="56">
        <f t="shared" si="4"/>
        <v>57</v>
      </c>
      <c r="R8" s="39"/>
      <c r="S8" s="53"/>
      <c r="T8" s="53"/>
      <c r="U8" s="53"/>
    </row>
    <row r="9" spans="1:21">
      <c r="A9" s="47">
        <v>55</v>
      </c>
      <c r="B9" s="48">
        <v>0</v>
      </c>
      <c r="C9" s="49">
        <v>0</v>
      </c>
      <c r="D9" s="49">
        <v>177</v>
      </c>
      <c r="E9" s="49">
        <v>185</v>
      </c>
      <c r="F9" s="49">
        <v>200</v>
      </c>
      <c r="G9" s="49">
        <f t="shared" si="0"/>
        <v>562</v>
      </c>
      <c r="H9" s="48">
        <v>0</v>
      </c>
      <c r="I9" s="48">
        <v>0</v>
      </c>
      <c r="J9" s="48">
        <v>0</v>
      </c>
      <c r="K9" s="48">
        <f t="shared" si="1"/>
        <v>0</v>
      </c>
      <c r="L9" s="52">
        <v>100</v>
      </c>
      <c r="M9" s="52">
        <v>300</v>
      </c>
      <c r="N9" s="52">
        <v>300</v>
      </c>
      <c r="O9" s="52">
        <f t="shared" si="2"/>
        <v>700</v>
      </c>
      <c r="P9" s="49">
        <f t="shared" si="3"/>
        <v>700</v>
      </c>
      <c r="Q9" s="56">
        <f t="shared" si="4"/>
        <v>-138</v>
      </c>
      <c r="R9" s="39" t="s">
        <v>124</v>
      </c>
      <c r="S9" s="53"/>
      <c r="T9" s="53"/>
      <c r="U9" s="53"/>
    </row>
    <row r="10" spans="1:18">
      <c r="A10" s="39">
        <v>56</v>
      </c>
      <c r="B10" s="48">
        <v>294</v>
      </c>
      <c r="C10" s="49">
        <v>41</v>
      </c>
      <c r="D10" s="49">
        <v>308</v>
      </c>
      <c r="E10" s="49">
        <v>200</v>
      </c>
      <c r="F10" s="49">
        <v>200</v>
      </c>
      <c r="G10" s="49">
        <f t="shared" si="0"/>
        <v>749</v>
      </c>
      <c r="H10" s="48">
        <v>0</v>
      </c>
      <c r="I10" s="48">
        <v>0</v>
      </c>
      <c r="J10" s="48">
        <v>434</v>
      </c>
      <c r="K10" s="48">
        <f t="shared" si="1"/>
        <v>434</v>
      </c>
      <c r="L10" s="52">
        <v>100</v>
      </c>
      <c r="M10" s="52">
        <v>300</v>
      </c>
      <c r="N10" s="52">
        <v>300</v>
      </c>
      <c r="O10" s="52">
        <f t="shared" si="2"/>
        <v>700</v>
      </c>
      <c r="P10" s="49">
        <f t="shared" si="3"/>
        <v>1134</v>
      </c>
      <c r="Q10" s="56">
        <f t="shared" si="4"/>
        <v>-91</v>
      </c>
      <c r="R10" s="39"/>
    </row>
    <row r="11" spans="1:18">
      <c r="A11" s="39">
        <v>57</v>
      </c>
      <c r="B11" s="48">
        <v>110</v>
      </c>
      <c r="C11" s="49">
        <v>80</v>
      </c>
      <c r="D11" s="49">
        <v>308</v>
      </c>
      <c r="E11" s="49">
        <v>103</v>
      </c>
      <c r="F11" s="49">
        <v>200</v>
      </c>
      <c r="G11" s="49">
        <f t="shared" si="0"/>
        <v>691</v>
      </c>
      <c r="H11" s="48">
        <v>60</v>
      </c>
      <c r="I11" s="48">
        <v>172</v>
      </c>
      <c r="J11" s="48">
        <v>0</v>
      </c>
      <c r="K11" s="48">
        <f t="shared" si="1"/>
        <v>232</v>
      </c>
      <c r="L11" s="52">
        <v>100</v>
      </c>
      <c r="M11" s="52">
        <v>300</v>
      </c>
      <c r="N11" s="52">
        <v>300</v>
      </c>
      <c r="O11" s="52">
        <f t="shared" si="2"/>
        <v>700</v>
      </c>
      <c r="P11" s="49">
        <f t="shared" si="3"/>
        <v>932</v>
      </c>
      <c r="Q11" s="56">
        <f t="shared" si="4"/>
        <v>-131</v>
      </c>
      <c r="R11" s="39"/>
    </row>
    <row r="12" spans="1:18">
      <c r="A12" s="39">
        <v>58</v>
      </c>
      <c r="B12" s="48">
        <v>219</v>
      </c>
      <c r="C12" s="49">
        <v>140</v>
      </c>
      <c r="D12" s="49">
        <v>8</v>
      </c>
      <c r="E12" s="49">
        <v>200</v>
      </c>
      <c r="F12" s="49">
        <v>200</v>
      </c>
      <c r="G12" s="49">
        <f t="shared" si="0"/>
        <v>548</v>
      </c>
      <c r="H12" s="48">
        <v>0</v>
      </c>
      <c r="I12" s="48">
        <v>197</v>
      </c>
      <c r="J12" s="48">
        <v>0</v>
      </c>
      <c r="K12" s="48">
        <f t="shared" si="1"/>
        <v>197</v>
      </c>
      <c r="L12" s="52">
        <v>100</v>
      </c>
      <c r="M12" s="52">
        <v>300</v>
      </c>
      <c r="N12" s="52">
        <v>300</v>
      </c>
      <c r="O12" s="52">
        <f t="shared" si="2"/>
        <v>700</v>
      </c>
      <c r="P12" s="49">
        <f t="shared" si="3"/>
        <v>897</v>
      </c>
      <c r="Q12" s="56">
        <f t="shared" si="4"/>
        <v>-130</v>
      </c>
      <c r="R12" s="39"/>
    </row>
    <row r="13" spans="1:18">
      <c r="A13" s="39">
        <v>59</v>
      </c>
      <c r="B13" s="48">
        <v>279</v>
      </c>
      <c r="C13" s="49">
        <v>100</v>
      </c>
      <c r="D13" s="49">
        <v>308</v>
      </c>
      <c r="E13" s="49">
        <v>100</v>
      </c>
      <c r="F13" s="49">
        <v>200</v>
      </c>
      <c r="G13" s="49">
        <f t="shared" si="0"/>
        <v>708</v>
      </c>
      <c r="H13" s="48">
        <v>40</v>
      </c>
      <c r="I13" s="48">
        <v>195</v>
      </c>
      <c r="J13" s="48">
        <v>0</v>
      </c>
      <c r="K13" s="48">
        <f t="shared" si="1"/>
        <v>235</v>
      </c>
      <c r="L13" s="52">
        <v>100</v>
      </c>
      <c r="M13" s="52">
        <v>300</v>
      </c>
      <c r="N13" s="52">
        <v>300</v>
      </c>
      <c r="O13" s="52">
        <f t="shared" si="2"/>
        <v>700</v>
      </c>
      <c r="P13" s="49">
        <f t="shared" si="3"/>
        <v>935</v>
      </c>
      <c r="Q13" s="56">
        <f t="shared" si="4"/>
        <v>52</v>
      </c>
      <c r="R13" s="39"/>
    </row>
    <row r="14" spans="1:18">
      <c r="A14" s="47">
        <v>60</v>
      </c>
      <c r="B14" s="48">
        <v>40</v>
      </c>
      <c r="C14" s="49">
        <v>0</v>
      </c>
      <c r="D14" s="49">
        <v>391</v>
      </c>
      <c r="E14" s="49">
        <v>200</v>
      </c>
      <c r="F14" s="49">
        <v>0</v>
      </c>
      <c r="G14" s="49">
        <f t="shared" si="0"/>
        <v>591</v>
      </c>
      <c r="H14" s="48">
        <v>0</v>
      </c>
      <c r="I14" s="48">
        <v>0</v>
      </c>
      <c r="J14" s="48">
        <v>97</v>
      </c>
      <c r="K14" s="48">
        <f t="shared" si="1"/>
        <v>97</v>
      </c>
      <c r="L14" s="52">
        <v>100</v>
      </c>
      <c r="M14" s="52">
        <v>300</v>
      </c>
      <c r="N14" s="52">
        <v>300</v>
      </c>
      <c r="O14" s="52">
        <f t="shared" si="2"/>
        <v>700</v>
      </c>
      <c r="P14" s="49">
        <f t="shared" si="3"/>
        <v>797</v>
      </c>
      <c r="Q14" s="56">
        <f t="shared" si="4"/>
        <v>-166</v>
      </c>
      <c r="R14" s="39" t="s">
        <v>124</v>
      </c>
    </row>
    <row r="15" spans="1:18">
      <c r="A15" s="39">
        <v>61</v>
      </c>
      <c r="B15" s="48">
        <v>328</v>
      </c>
      <c r="C15" s="49">
        <v>40</v>
      </c>
      <c r="D15" s="49">
        <v>408</v>
      </c>
      <c r="E15" s="49">
        <v>87</v>
      </c>
      <c r="F15" s="49">
        <v>200</v>
      </c>
      <c r="G15" s="49">
        <f t="shared" si="0"/>
        <v>735</v>
      </c>
      <c r="H15" s="48">
        <v>20</v>
      </c>
      <c r="I15" s="48">
        <v>0</v>
      </c>
      <c r="J15" s="48">
        <v>340</v>
      </c>
      <c r="K15" s="48">
        <f t="shared" si="1"/>
        <v>360</v>
      </c>
      <c r="L15" s="52">
        <v>100</v>
      </c>
      <c r="M15" s="52">
        <v>300</v>
      </c>
      <c r="N15" s="52">
        <v>300</v>
      </c>
      <c r="O15" s="52">
        <f t="shared" si="2"/>
        <v>700</v>
      </c>
      <c r="P15" s="49">
        <f t="shared" si="3"/>
        <v>1060</v>
      </c>
      <c r="Q15" s="56">
        <f t="shared" si="4"/>
        <v>3</v>
      </c>
      <c r="R15" s="39"/>
    </row>
    <row r="16" spans="1:18">
      <c r="A16" s="39">
        <v>62</v>
      </c>
      <c r="B16" s="48">
        <v>29</v>
      </c>
      <c r="C16" s="49">
        <v>402</v>
      </c>
      <c r="D16" s="49">
        <v>291</v>
      </c>
      <c r="E16" s="49">
        <v>0</v>
      </c>
      <c r="F16" s="49">
        <v>200</v>
      </c>
      <c r="G16" s="49">
        <f t="shared" si="0"/>
        <v>893</v>
      </c>
      <c r="H16" s="48">
        <v>0</v>
      </c>
      <c r="I16" s="48">
        <v>191</v>
      </c>
      <c r="J16" s="48">
        <v>0</v>
      </c>
      <c r="K16" s="48">
        <f t="shared" si="1"/>
        <v>191</v>
      </c>
      <c r="L16" s="52">
        <v>100</v>
      </c>
      <c r="M16" s="52">
        <v>300</v>
      </c>
      <c r="N16" s="52">
        <v>300</v>
      </c>
      <c r="O16" s="52">
        <f t="shared" si="2"/>
        <v>700</v>
      </c>
      <c r="P16" s="49">
        <f t="shared" si="3"/>
        <v>891</v>
      </c>
      <c r="Q16" s="56">
        <f t="shared" si="4"/>
        <v>31</v>
      </c>
      <c r="R16" s="39"/>
    </row>
    <row r="17" spans="1:18">
      <c r="A17" s="39">
        <v>63</v>
      </c>
      <c r="B17" s="48">
        <v>0</v>
      </c>
      <c r="C17" s="49">
        <v>310</v>
      </c>
      <c r="D17" s="49">
        <v>248</v>
      </c>
      <c r="E17" s="49">
        <v>0</v>
      </c>
      <c r="F17" s="49">
        <v>200</v>
      </c>
      <c r="G17" s="49">
        <f t="shared" si="0"/>
        <v>758</v>
      </c>
      <c r="H17" s="48">
        <v>180</v>
      </c>
      <c r="I17" s="48">
        <v>0</v>
      </c>
      <c r="J17" s="48">
        <v>0</v>
      </c>
      <c r="K17" s="48">
        <f t="shared" si="1"/>
        <v>180</v>
      </c>
      <c r="L17" s="52">
        <v>100</v>
      </c>
      <c r="M17" s="52">
        <v>300</v>
      </c>
      <c r="N17" s="52">
        <v>300</v>
      </c>
      <c r="O17" s="52">
        <f t="shared" si="2"/>
        <v>700</v>
      </c>
      <c r="P17" s="49">
        <f t="shared" si="3"/>
        <v>880</v>
      </c>
      <c r="Q17" s="56">
        <f t="shared" si="4"/>
        <v>-122</v>
      </c>
      <c r="R17" s="39"/>
    </row>
    <row r="21" spans="10:10">
      <c r="J21" s="53"/>
    </row>
    <row r="22" spans="4:10">
      <c r="D22" s="43"/>
      <c r="E22" s="50"/>
      <c r="F22" s="50"/>
      <c r="G22" s="50"/>
      <c r="H22" s="43"/>
      <c r="J22" s="54"/>
    </row>
    <row r="23" spans="4:10">
      <c r="D23" s="43"/>
      <c r="E23" s="50"/>
      <c r="F23" s="50"/>
      <c r="G23" s="50"/>
      <c r="H23" s="43"/>
      <c r="J23" s="54"/>
    </row>
    <row r="24" spans="4:10">
      <c r="D24" s="43"/>
      <c r="E24" s="50"/>
      <c r="F24" s="50"/>
      <c r="G24" s="50"/>
      <c r="H24" s="43"/>
      <c r="J24" s="54"/>
    </row>
    <row r="25" spans="4:10">
      <c r="D25" s="43"/>
      <c r="E25" s="50"/>
      <c r="F25" s="50"/>
      <c r="G25" s="50"/>
      <c r="H25" s="43"/>
      <c r="J25" s="54"/>
    </row>
    <row r="26" spans="4:10">
      <c r="D26" s="43"/>
      <c r="E26" s="50"/>
      <c r="F26" s="50"/>
      <c r="G26" s="50"/>
      <c r="H26" s="43"/>
      <c r="J26" s="54"/>
    </row>
    <row r="27" spans="4:10">
      <c r="D27" s="43"/>
      <c r="E27" s="50"/>
      <c r="F27" s="50"/>
      <c r="G27" s="50"/>
      <c r="H27" s="43"/>
      <c r="J27" s="54"/>
    </row>
    <row r="28" spans="4:10">
      <c r="D28" s="43"/>
      <c r="E28" s="50"/>
      <c r="F28" s="50"/>
      <c r="G28" s="50"/>
      <c r="H28" s="43"/>
      <c r="J28" s="54"/>
    </row>
    <row r="29" spans="4:10">
      <c r="D29" s="43"/>
      <c r="E29" s="50"/>
      <c r="F29" s="50"/>
      <c r="G29" s="50"/>
      <c r="H29" s="43"/>
      <c r="J29" s="54"/>
    </row>
    <row r="30" spans="4:10">
      <c r="D30" s="43"/>
      <c r="E30" s="50"/>
      <c r="F30" s="50"/>
      <c r="G30" s="50"/>
      <c r="H30" s="43"/>
      <c r="J30" s="54"/>
    </row>
    <row r="31" spans="4:10">
      <c r="D31" s="43"/>
      <c r="E31" s="50"/>
      <c r="F31" s="50"/>
      <c r="G31" s="50"/>
      <c r="H31" s="43"/>
      <c r="J31" s="54"/>
    </row>
    <row r="32" spans="4:10">
      <c r="D32" s="43"/>
      <c r="E32" s="50"/>
      <c r="F32" s="50"/>
      <c r="G32" s="50"/>
      <c r="H32" s="43"/>
      <c r="J32" s="54"/>
    </row>
    <row r="33" spans="4:10">
      <c r="D33" s="43"/>
      <c r="E33" s="50"/>
      <c r="F33" s="50"/>
      <c r="G33" s="50"/>
      <c r="H33" s="43"/>
      <c r="J33" s="54"/>
    </row>
    <row r="34" spans="4:10">
      <c r="D34" s="43"/>
      <c r="E34" s="50"/>
      <c r="F34" s="50"/>
      <c r="G34" s="50"/>
      <c r="H34" s="43"/>
      <c r="J34" s="54"/>
    </row>
    <row r="35" spans="4:10">
      <c r="D35" s="43"/>
      <c r="E35" s="50"/>
      <c r="F35" s="50"/>
      <c r="G35" s="50"/>
      <c r="H35" s="43"/>
      <c r="J35" s="54"/>
    </row>
    <row r="36" spans="4:10">
      <c r="D36" s="43"/>
      <c r="E36" s="50"/>
      <c r="F36" s="50"/>
      <c r="G36" s="50"/>
      <c r="H36" s="43"/>
      <c r="J36" s="45"/>
    </row>
    <row r="37" spans="4:8">
      <c r="D37" s="43"/>
      <c r="E37" s="50"/>
      <c r="F37" s="50"/>
      <c r="G37" s="50"/>
      <c r="H37" s="43"/>
    </row>
    <row r="38" spans="4:8">
      <c r="D38" s="43"/>
      <c r="E38" s="50"/>
      <c r="F38" s="50"/>
      <c r="G38" s="50"/>
      <c r="H38" s="43"/>
    </row>
    <row r="39" spans="4:8">
      <c r="D39" s="43"/>
      <c r="E39" s="50"/>
      <c r="F39" s="50"/>
      <c r="G39" s="50"/>
      <c r="H39" s="43"/>
    </row>
    <row r="40" spans="4:8">
      <c r="D40" s="43"/>
      <c r="E40" s="51"/>
      <c r="F40" s="51"/>
      <c r="G40" s="51"/>
      <c r="H40" s="43"/>
    </row>
    <row r="41" spans="4:8">
      <c r="D41" s="43"/>
      <c r="E41" s="43"/>
      <c r="F41" s="43"/>
      <c r="G41" s="43"/>
      <c r="H41" s="43"/>
    </row>
    <row r="42" spans="4:8">
      <c r="D42" s="43"/>
      <c r="E42" s="43"/>
      <c r="F42" s="43"/>
      <c r="G42" s="43"/>
      <c r="H42" s="43"/>
    </row>
    <row r="43" spans="4:8">
      <c r="D43" s="43"/>
      <c r="E43" s="43"/>
      <c r="F43" s="43"/>
      <c r="G43" s="43"/>
      <c r="H43" s="43"/>
    </row>
  </sheetData>
  <mergeCells count="4">
    <mergeCell ref="C1:E1"/>
    <mergeCell ref="H1:R1"/>
    <mergeCell ref="A1:A2"/>
    <mergeCell ref="G1:G2"/>
  </mergeCells>
  <pageMargins left="0.75" right="0.75" top="1" bottom="1" header="0.5" footer="0.5"/>
  <headerFooter/>
  <ignoredErrors>
    <ignoredError sqref="G3:G1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workbookViewId="0">
      <selection activeCell="C16" sqref="C16"/>
    </sheetView>
  </sheetViews>
  <sheetFormatPr defaultColWidth="9" defaultRowHeight="14.4"/>
  <cols>
    <col min="1" max="1" width="12.8611111111111" customWidth="1"/>
    <col min="2" max="6" width="11" customWidth="1"/>
    <col min="8" max="8" width="11.1296296296296" customWidth="1"/>
    <col min="9" max="9" width="12" customWidth="1"/>
    <col min="11" max="11" width="16.2685185185185" customWidth="1"/>
    <col min="12" max="12" width="10.6018518518519" customWidth="1"/>
    <col min="13" max="13" width="11.8611111111111" customWidth="1"/>
  </cols>
  <sheetData>
    <row r="1" ht="35" customHeight="1" spans="1:15">
      <c r="A1" s="39" t="s">
        <v>71</v>
      </c>
      <c r="B1" s="40">
        <v>44264</v>
      </c>
      <c r="C1" s="40">
        <v>44265</v>
      </c>
      <c r="D1" s="40">
        <v>44266</v>
      </c>
      <c r="E1" s="40">
        <v>44267</v>
      </c>
      <c r="F1" s="40">
        <v>44268</v>
      </c>
      <c r="G1" s="39" t="s">
        <v>106</v>
      </c>
      <c r="H1" s="39" t="s">
        <v>125</v>
      </c>
      <c r="I1" s="39" t="s">
        <v>126</v>
      </c>
      <c r="K1" s="39" t="s">
        <v>127</v>
      </c>
      <c r="L1" s="39" t="s">
        <v>128</v>
      </c>
      <c r="M1" s="39" t="s">
        <v>129</v>
      </c>
      <c r="N1" s="39"/>
      <c r="O1" s="39"/>
    </row>
    <row r="2" ht="35" customHeight="1" spans="1:15">
      <c r="A2" s="39" t="s">
        <v>130</v>
      </c>
      <c r="B2" s="39">
        <v>6</v>
      </c>
      <c r="C2" s="39">
        <v>4</v>
      </c>
      <c r="D2" s="39">
        <v>5</v>
      </c>
      <c r="E2" s="39">
        <v>4</v>
      </c>
      <c r="F2" s="39">
        <v>4</v>
      </c>
      <c r="G2" s="39">
        <f>SUM(B2:F2)</f>
        <v>23</v>
      </c>
      <c r="H2" s="39" t="s">
        <v>131</v>
      </c>
      <c r="I2" s="39" t="s">
        <v>131</v>
      </c>
      <c r="K2" s="39" t="s">
        <v>132</v>
      </c>
      <c r="L2" s="39">
        <v>259</v>
      </c>
      <c r="M2" s="42">
        <v>422</v>
      </c>
      <c r="N2" s="39"/>
      <c r="O2" s="39"/>
    </row>
    <row r="3" ht="35" customHeight="1" spans="1:15">
      <c r="A3" s="39" t="s">
        <v>133</v>
      </c>
      <c r="B3" s="39">
        <v>10</v>
      </c>
      <c r="C3" s="39">
        <v>10</v>
      </c>
      <c r="D3" s="39">
        <v>10</v>
      </c>
      <c r="E3" s="39">
        <v>10</v>
      </c>
      <c r="F3" s="39">
        <v>10</v>
      </c>
      <c r="G3" s="39" t="s">
        <v>131</v>
      </c>
      <c r="H3" s="39" t="s">
        <v>131</v>
      </c>
      <c r="I3" s="39" t="s">
        <v>131</v>
      </c>
      <c r="K3" s="39" t="s">
        <v>134</v>
      </c>
      <c r="L3" s="39">
        <v>65</v>
      </c>
      <c r="M3" s="42">
        <v>65</v>
      </c>
      <c r="N3" s="39"/>
      <c r="O3" s="39"/>
    </row>
    <row r="4" ht="35" customHeight="1" spans="1:15">
      <c r="A4" s="39" t="s">
        <v>106</v>
      </c>
      <c r="B4" s="39">
        <f>B2*B3</f>
        <v>60</v>
      </c>
      <c r="C4" s="39">
        <f>C2*C3</f>
        <v>40</v>
      </c>
      <c r="D4" s="39">
        <f>D2*D3</f>
        <v>50</v>
      </c>
      <c r="E4" s="39">
        <f>E2*E3</f>
        <v>40</v>
      </c>
      <c r="F4" s="39">
        <f>F2*F3</f>
        <v>40</v>
      </c>
      <c r="G4" s="39">
        <f>SUM(B4:F4)</f>
        <v>230</v>
      </c>
      <c r="H4" s="39">
        <v>30</v>
      </c>
      <c r="I4" s="39">
        <f>G4*H4</f>
        <v>6900</v>
      </c>
      <c r="K4" s="39" t="s">
        <v>106</v>
      </c>
      <c r="L4" s="39">
        <f>L2*L3</f>
        <v>16835</v>
      </c>
      <c r="M4" s="42">
        <f>M2*M3</f>
        <v>27430</v>
      </c>
      <c r="N4" s="39">
        <f>7620*1.13</f>
        <v>8610.6</v>
      </c>
      <c r="O4" s="39">
        <f>SUM(L4:N4)</f>
        <v>52875.6</v>
      </c>
    </row>
    <row r="5" ht="35" customHeight="1" spans="1:15">
      <c r="A5" s="41" t="s">
        <v>135</v>
      </c>
      <c r="B5" s="39" t="s">
        <v>136</v>
      </c>
      <c r="C5" s="39" t="s">
        <v>137</v>
      </c>
      <c r="D5" s="39"/>
      <c r="E5" s="39"/>
      <c r="F5" s="39"/>
      <c r="G5" s="39"/>
      <c r="H5" s="39"/>
      <c r="I5" s="39"/>
      <c r="K5" s="39"/>
      <c r="L5" s="39" t="s">
        <v>138</v>
      </c>
      <c r="M5" s="39" t="s">
        <v>138</v>
      </c>
      <c r="N5" s="39" t="s">
        <v>133</v>
      </c>
      <c r="O5" s="39"/>
    </row>
    <row r="6" spans="1:15">
      <c r="A6" t="s">
        <v>139</v>
      </c>
      <c r="K6" s="43"/>
      <c r="L6" s="43"/>
      <c r="M6" s="43"/>
      <c r="N6" s="43"/>
      <c r="O6" s="43"/>
    </row>
    <row r="7" spans="11:15">
      <c r="K7" s="43"/>
      <c r="L7" s="43"/>
      <c r="M7" s="43"/>
      <c r="N7" s="43"/>
      <c r="O7" s="43"/>
    </row>
    <row r="8" spans="11:15">
      <c r="K8" s="43"/>
      <c r="L8" s="43"/>
      <c r="M8" s="43"/>
      <c r="N8" s="43"/>
      <c r="O8" s="43"/>
    </row>
    <row r="9" ht="35" customHeight="1" spans="1:15">
      <c r="A9" s="39" t="s">
        <v>71</v>
      </c>
      <c r="B9" s="40">
        <v>44300</v>
      </c>
      <c r="C9" s="39" t="s">
        <v>125</v>
      </c>
      <c r="D9" s="39" t="s">
        <v>126</v>
      </c>
      <c r="F9" s="39" t="s">
        <v>1</v>
      </c>
      <c r="G9" s="39" t="s">
        <v>140</v>
      </c>
      <c r="H9" s="39" t="s">
        <v>125</v>
      </c>
      <c r="I9" s="39" t="s">
        <v>126</v>
      </c>
      <c r="K9" s="44" t="s">
        <v>127</v>
      </c>
      <c r="L9" s="44" t="s">
        <v>128</v>
      </c>
      <c r="M9" s="44" t="s">
        <v>129</v>
      </c>
      <c r="N9" s="44"/>
      <c r="O9" s="44"/>
    </row>
    <row r="10" ht="35" customHeight="1" spans="1:15">
      <c r="A10" s="39" t="s">
        <v>130</v>
      </c>
      <c r="B10" s="39">
        <v>2</v>
      </c>
      <c r="C10" s="39" t="s">
        <v>131</v>
      </c>
      <c r="D10" s="39" t="s">
        <v>131</v>
      </c>
      <c r="F10" s="39" t="s">
        <v>130</v>
      </c>
      <c r="G10" s="39">
        <v>1</v>
      </c>
      <c r="H10" s="39" t="s">
        <v>131</v>
      </c>
      <c r="I10" s="39" t="s">
        <v>131</v>
      </c>
      <c r="K10" s="44" t="s">
        <v>132</v>
      </c>
      <c r="L10" s="44">
        <v>259</v>
      </c>
      <c r="M10" s="44">
        <v>76</v>
      </c>
      <c r="N10" s="44"/>
      <c r="O10" s="44"/>
    </row>
    <row r="11" ht="35" customHeight="1" spans="1:15">
      <c r="A11" s="39" t="s">
        <v>133</v>
      </c>
      <c r="B11" s="39">
        <v>8</v>
      </c>
      <c r="C11" s="39" t="s">
        <v>131</v>
      </c>
      <c r="D11" s="39" t="s">
        <v>131</v>
      </c>
      <c r="F11" s="39" t="s">
        <v>133</v>
      </c>
      <c r="G11" s="39">
        <v>8</v>
      </c>
      <c r="H11" s="39" t="s">
        <v>131</v>
      </c>
      <c r="I11" s="39" t="s">
        <v>131</v>
      </c>
      <c r="K11" s="44" t="s">
        <v>134</v>
      </c>
      <c r="L11" s="44">
        <v>65</v>
      </c>
      <c r="M11" s="44">
        <v>65</v>
      </c>
      <c r="N11" s="44"/>
      <c r="O11" s="44"/>
    </row>
    <row r="12" ht="35" customHeight="1" spans="1:15">
      <c r="A12" s="39" t="s">
        <v>106</v>
      </c>
      <c r="B12" s="39">
        <f>B10*B11</f>
        <v>16</v>
      </c>
      <c r="C12" s="39">
        <v>30</v>
      </c>
      <c r="D12" s="39">
        <f>B12*C12</f>
        <v>480</v>
      </c>
      <c r="F12" s="39" t="s">
        <v>106</v>
      </c>
      <c r="G12" s="39">
        <v>8</v>
      </c>
      <c r="H12" s="39">
        <v>30</v>
      </c>
      <c r="I12" s="39">
        <f>G12*H12</f>
        <v>240</v>
      </c>
      <c r="K12" s="44" t="s">
        <v>106</v>
      </c>
      <c r="L12" s="44">
        <f>L10*L11</f>
        <v>16835</v>
      </c>
      <c r="M12" s="44">
        <f>M10*M11</f>
        <v>4940</v>
      </c>
      <c r="N12" s="44">
        <f>7620*1.13</f>
        <v>8610.6</v>
      </c>
      <c r="O12" s="44">
        <f>SUM(L12:N12)</f>
        <v>30385.6</v>
      </c>
    </row>
    <row r="13" ht="35" customHeight="1" spans="11:15">
      <c r="K13" s="44"/>
      <c r="L13" s="44" t="s">
        <v>138</v>
      </c>
      <c r="M13" s="44" t="s">
        <v>138</v>
      </c>
      <c r="N13" s="44" t="s">
        <v>133</v>
      </c>
      <c r="O13" s="44" t="s">
        <v>106</v>
      </c>
    </row>
  </sheetData>
  <mergeCells count="1">
    <mergeCell ref="C5:I5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selection activeCell="L16" sqref="L16"/>
    </sheetView>
  </sheetViews>
  <sheetFormatPr defaultColWidth="9" defaultRowHeight="12"/>
  <cols>
    <col min="1" max="2" width="5.12962962962963" style="32" customWidth="1"/>
    <col min="3" max="3" width="18.2685185185185" style="32" customWidth="1"/>
    <col min="4" max="4" width="9" style="32"/>
    <col min="5" max="5" width="35.7314814814815" style="32" customWidth="1"/>
    <col min="6" max="6" width="5.12962962962963" style="32" customWidth="1"/>
    <col min="7" max="16384" width="9" style="32"/>
  </cols>
  <sheetData>
    <row r="1" ht="21" customHeight="1" spans="1:14">
      <c r="A1" s="33" t="s">
        <v>0</v>
      </c>
      <c r="B1" s="33"/>
      <c r="C1" s="33" t="s">
        <v>103</v>
      </c>
      <c r="D1" s="33" t="s">
        <v>141</v>
      </c>
      <c r="E1" s="33" t="s">
        <v>142</v>
      </c>
      <c r="F1" s="33" t="s">
        <v>132</v>
      </c>
      <c r="G1" s="33" t="s">
        <v>143</v>
      </c>
      <c r="H1" s="33" t="s">
        <v>144</v>
      </c>
      <c r="I1" s="33" t="s">
        <v>145</v>
      </c>
      <c r="J1" s="33" t="s">
        <v>146</v>
      </c>
      <c r="L1" s="33" t="s">
        <v>133</v>
      </c>
      <c r="M1" s="33" t="s">
        <v>145</v>
      </c>
      <c r="N1" s="33" t="s">
        <v>106</v>
      </c>
    </row>
    <row r="2" ht="26" customHeight="1" spans="1:14">
      <c r="A2" s="33">
        <v>1</v>
      </c>
      <c r="B2" s="33" t="s">
        <v>147</v>
      </c>
      <c r="C2" s="34" t="s">
        <v>148</v>
      </c>
      <c r="D2" s="35" t="s">
        <v>149</v>
      </c>
      <c r="E2" s="34" t="s">
        <v>150</v>
      </c>
      <c r="F2" s="35">
        <v>1</v>
      </c>
      <c r="G2" s="33">
        <v>943</v>
      </c>
      <c r="H2" s="33" t="s">
        <v>151</v>
      </c>
      <c r="I2" s="33" t="s">
        <v>151</v>
      </c>
      <c r="J2" s="33" t="s">
        <v>151</v>
      </c>
      <c r="L2" s="33">
        <f>40*6</f>
        <v>240</v>
      </c>
      <c r="M2" s="33">
        <v>30</v>
      </c>
      <c r="N2" s="33">
        <f>L2*M2</f>
        <v>7200</v>
      </c>
    </row>
    <row r="3" ht="26" customHeight="1" spans="1:10">
      <c r="A3" s="33" t="s">
        <v>147</v>
      </c>
      <c r="B3" s="33">
        <v>1</v>
      </c>
      <c r="C3" s="34" t="s">
        <v>152</v>
      </c>
      <c r="D3" s="35" t="s">
        <v>153</v>
      </c>
      <c r="E3" s="34" t="s">
        <v>154</v>
      </c>
      <c r="F3" s="35">
        <v>3</v>
      </c>
      <c r="G3" s="33">
        <f>$G$2*F3</f>
        <v>2829</v>
      </c>
      <c r="H3" s="33">
        <v>2829</v>
      </c>
      <c r="I3" s="33">
        <v>0.1681</v>
      </c>
      <c r="J3" s="33">
        <f t="shared" ref="J3:J9" si="0">H3*I3</f>
        <v>475.5549</v>
      </c>
    </row>
    <row r="4" ht="26" customHeight="1" spans="1:10">
      <c r="A4" s="33" t="s">
        <v>147</v>
      </c>
      <c r="B4" s="33">
        <v>2</v>
      </c>
      <c r="C4" s="34" t="s">
        <v>155</v>
      </c>
      <c r="D4" s="35" t="s">
        <v>156</v>
      </c>
      <c r="E4" s="34" t="s">
        <v>157</v>
      </c>
      <c r="F4" s="35">
        <v>1</v>
      </c>
      <c r="G4" s="33">
        <f t="shared" ref="G4:G9" si="1">$G$2*F4</f>
        <v>943</v>
      </c>
      <c r="H4" s="33">
        <v>811</v>
      </c>
      <c r="I4" s="33">
        <v>4.5</v>
      </c>
      <c r="J4" s="33">
        <f t="shared" si="0"/>
        <v>3649.5</v>
      </c>
    </row>
    <row r="5" ht="26" customHeight="1" spans="1:10">
      <c r="A5" s="33" t="s">
        <v>147</v>
      </c>
      <c r="B5" s="33">
        <v>3</v>
      </c>
      <c r="C5" s="34" t="s">
        <v>158</v>
      </c>
      <c r="D5" s="35" t="s">
        <v>156</v>
      </c>
      <c r="E5" s="34" t="s">
        <v>159</v>
      </c>
      <c r="F5" s="35">
        <v>1</v>
      </c>
      <c r="G5" s="33">
        <f t="shared" si="1"/>
        <v>943</v>
      </c>
      <c r="H5" s="33">
        <v>765</v>
      </c>
      <c r="I5" s="33">
        <v>5.5</v>
      </c>
      <c r="J5" s="33">
        <f t="shared" si="0"/>
        <v>4207.5</v>
      </c>
    </row>
    <row r="6" ht="26" customHeight="1" spans="1:10">
      <c r="A6" s="33" t="s">
        <v>147</v>
      </c>
      <c r="B6" s="33">
        <v>4</v>
      </c>
      <c r="C6" s="34" t="s">
        <v>160</v>
      </c>
      <c r="D6" s="35" t="s">
        <v>161</v>
      </c>
      <c r="E6" s="34" t="s">
        <v>162</v>
      </c>
      <c r="F6" s="35">
        <v>2</v>
      </c>
      <c r="G6" s="33">
        <f t="shared" si="1"/>
        <v>1886</v>
      </c>
      <c r="H6" s="33" t="s">
        <v>151</v>
      </c>
      <c r="I6" s="33" t="s">
        <v>151</v>
      </c>
      <c r="J6" s="33" t="s">
        <v>151</v>
      </c>
    </row>
    <row r="7" ht="26" customHeight="1" spans="1:10">
      <c r="A7" s="33" t="s">
        <v>147</v>
      </c>
      <c r="B7" s="33">
        <v>5</v>
      </c>
      <c r="C7" s="34" t="s">
        <v>163</v>
      </c>
      <c r="D7" s="35" t="s">
        <v>164</v>
      </c>
      <c r="E7" s="34" t="s">
        <v>165</v>
      </c>
      <c r="F7" s="35">
        <v>1</v>
      </c>
      <c r="G7" s="33">
        <f t="shared" si="1"/>
        <v>943</v>
      </c>
      <c r="H7" s="33" t="s">
        <v>151</v>
      </c>
      <c r="I7" s="33" t="s">
        <v>151</v>
      </c>
      <c r="J7" s="33" t="s">
        <v>151</v>
      </c>
    </row>
    <row r="8" ht="26" customHeight="1" spans="1:10">
      <c r="A8" s="33" t="s">
        <v>147</v>
      </c>
      <c r="B8" s="33">
        <v>6</v>
      </c>
      <c r="C8" s="34" t="s">
        <v>166</v>
      </c>
      <c r="D8" s="35" t="s">
        <v>167</v>
      </c>
      <c r="E8" s="34" t="s">
        <v>168</v>
      </c>
      <c r="F8" s="35">
        <v>1</v>
      </c>
      <c r="G8" s="33">
        <f t="shared" si="1"/>
        <v>943</v>
      </c>
      <c r="H8" s="33" t="s">
        <v>151</v>
      </c>
      <c r="I8" s="33" t="s">
        <v>151</v>
      </c>
      <c r="J8" s="33" t="s">
        <v>151</v>
      </c>
    </row>
    <row r="9" ht="26" customHeight="1" spans="1:10">
      <c r="A9" s="33" t="s">
        <v>147</v>
      </c>
      <c r="B9" s="33">
        <v>7</v>
      </c>
      <c r="C9" s="34" t="s">
        <v>169</v>
      </c>
      <c r="D9" s="35" t="s">
        <v>170</v>
      </c>
      <c r="E9" s="34" t="s">
        <v>171</v>
      </c>
      <c r="F9" s="35">
        <v>2</v>
      </c>
      <c r="G9" s="33">
        <f t="shared" si="1"/>
        <v>1886</v>
      </c>
      <c r="H9" s="33">
        <v>1886</v>
      </c>
      <c r="I9" s="33">
        <v>0.0531</v>
      </c>
      <c r="J9" s="33">
        <f t="shared" si="0"/>
        <v>100.1466</v>
      </c>
    </row>
    <row r="10" ht="26" customHeight="1" spans="1:10">
      <c r="A10" s="36" t="s">
        <v>106</v>
      </c>
      <c r="B10" s="37"/>
      <c r="C10" s="37"/>
      <c r="D10" s="37"/>
      <c r="E10" s="37"/>
      <c r="F10" s="37"/>
      <c r="G10" s="37"/>
      <c r="H10" s="37"/>
      <c r="I10" s="38"/>
      <c r="J10" s="33">
        <f>SUM(J2:J9)</f>
        <v>8432.7015</v>
      </c>
    </row>
  </sheetData>
  <mergeCells count="2">
    <mergeCell ref="A1:B1"/>
    <mergeCell ref="A10:I10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J539"/>
  <sheetViews>
    <sheetView workbookViewId="0">
      <selection activeCell="P13" sqref="P13"/>
    </sheetView>
  </sheetViews>
  <sheetFormatPr defaultColWidth="9" defaultRowHeight="14.4"/>
  <cols>
    <col min="3" max="4" width="8.7962962962963" customWidth="1"/>
    <col min="5" max="5" width="8.7962962962963" hidden="1" customWidth="1"/>
    <col min="10" max="11" width="12.6018518518519" hidden="1" customWidth="1"/>
    <col min="12" max="12" width="9" hidden="1" customWidth="1"/>
    <col min="13" max="13" width="12.6018518518519" hidden="1" customWidth="1"/>
  </cols>
  <sheetData>
    <row r="1" ht="15" spans="1:5">
      <c r="A1" s="14" t="s">
        <v>71</v>
      </c>
      <c r="B1" s="14" t="s">
        <v>46</v>
      </c>
      <c r="C1" s="14" t="s">
        <v>172</v>
      </c>
      <c r="D1" s="14"/>
      <c r="E1" s="14"/>
    </row>
    <row r="2" ht="15" spans="1:5">
      <c r="A2" s="15">
        <v>44501</v>
      </c>
      <c r="B2" s="14" t="s">
        <v>6</v>
      </c>
      <c r="C2" s="14"/>
      <c r="D2" s="16"/>
      <c r="E2" s="17"/>
    </row>
    <row r="3" ht="15" spans="1:5">
      <c r="A3" s="15">
        <v>44502</v>
      </c>
      <c r="B3" s="14" t="s">
        <v>7</v>
      </c>
      <c r="C3" s="14"/>
      <c r="D3" s="16"/>
      <c r="E3" s="17"/>
    </row>
    <row r="4" ht="15" spans="1:5">
      <c r="A4" s="15">
        <v>44503</v>
      </c>
      <c r="B4" s="14" t="s">
        <v>8</v>
      </c>
      <c r="C4" s="14"/>
      <c r="D4" s="16"/>
      <c r="E4" s="17"/>
    </row>
    <row r="5" ht="15" spans="1:5">
      <c r="A5" s="15">
        <v>44504</v>
      </c>
      <c r="B5" s="14" t="s">
        <v>9</v>
      </c>
      <c r="C5" s="14"/>
      <c r="D5" s="16"/>
      <c r="E5" s="17"/>
    </row>
    <row r="6" ht="15" spans="1:5">
      <c r="A6" s="15">
        <v>44505</v>
      </c>
      <c r="B6" s="14" t="s">
        <v>10</v>
      </c>
      <c r="C6" s="14"/>
      <c r="D6" s="16"/>
      <c r="E6" s="17"/>
    </row>
    <row r="7" ht="15" spans="1:5">
      <c r="A7" s="15">
        <v>44506</v>
      </c>
      <c r="B7" s="14" t="s">
        <v>11</v>
      </c>
      <c r="C7" s="14"/>
      <c r="D7" s="16"/>
      <c r="E7" s="17"/>
    </row>
    <row r="8" ht="15" spans="1:5">
      <c r="A8" s="15">
        <v>44507</v>
      </c>
      <c r="B8" s="14" t="s">
        <v>12</v>
      </c>
      <c r="C8" s="14"/>
      <c r="D8" s="16"/>
      <c r="E8" s="17"/>
    </row>
    <row r="9" ht="15" spans="1:5">
      <c r="A9" s="15">
        <v>44508</v>
      </c>
      <c r="B9" s="14" t="s">
        <v>6</v>
      </c>
      <c r="C9" s="14"/>
      <c r="D9" s="16"/>
      <c r="E9" s="17"/>
    </row>
    <row r="10" ht="15" spans="1:5">
      <c r="A10" s="15">
        <v>44509</v>
      </c>
      <c r="B10" s="14" t="s">
        <v>7</v>
      </c>
      <c r="C10" s="14"/>
      <c r="D10" s="16"/>
      <c r="E10" s="17"/>
    </row>
    <row r="11" ht="15" spans="1:5">
      <c r="A11" s="15">
        <v>44510</v>
      </c>
      <c r="B11" s="14" t="s">
        <v>8</v>
      </c>
      <c r="C11" s="14"/>
      <c r="D11" s="16"/>
      <c r="E11" s="17"/>
    </row>
    <row r="12" ht="15" spans="1:5">
      <c r="A12" s="15">
        <v>44511</v>
      </c>
      <c r="B12" s="14" t="s">
        <v>9</v>
      </c>
      <c r="C12" s="14"/>
      <c r="D12" s="16"/>
      <c r="E12" s="17"/>
    </row>
    <row r="13" ht="15" spans="1:5">
      <c r="A13" s="15">
        <v>44512</v>
      </c>
      <c r="B13" s="14" t="s">
        <v>10</v>
      </c>
      <c r="C13" s="14"/>
      <c r="D13" s="16"/>
      <c r="E13" s="17"/>
    </row>
    <row r="14" ht="15" spans="1:5">
      <c r="A14" s="15">
        <v>44513</v>
      </c>
      <c r="B14" s="14" t="s">
        <v>11</v>
      </c>
      <c r="C14" s="14"/>
      <c r="D14" s="16"/>
      <c r="E14" s="17"/>
    </row>
    <row r="15" ht="15" spans="1:5">
      <c r="A15" s="15">
        <v>44514</v>
      </c>
      <c r="B15" s="14" t="s">
        <v>12</v>
      </c>
      <c r="C15" s="14"/>
      <c r="D15" s="16"/>
      <c r="E15" s="17"/>
    </row>
    <row r="16" ht="15.6" spans="1:13">
      <c r="A16" s="15">
        <v>44515</v>
      </c>
      <c r="B16" s="14" t="s">
        <v>6</v>
      </c>
      <c r="C16" s="14"/>
      <c r="D16" s="16"/>
      <c r="E16" s="17"/>
      <c r="J16" s="27"/>
      <c r="K16" s="27"/>
      <c r="L16" s="27"/>
      <c r="M16" s="27"/>
    </row>
    <row r="17" ht="15.6" spans="1:13">
      <c r="A17" s="15">
        <v>44516</v>
      </c>
      <c r="B17" s="14" t="s">
        <v>7</v>
      </c>
      <c r="C17" s="14"/>
      <c r="D17" s="16"/>
      <c r="E17" s="17"/>
      <c r="J17" s="27"/>
      <c r="K17" s="27"/>
      <c r="L17" s="27"/>
      <c r="M17" s="27"/>
    </row>
    <row r="18" ht="15.6" spans="1:13">
      <c r="A18" s="15">
        <v>44517</v>
      </c>
      <c r="B18" s="14" t="s">
        <v>8</v>
      </c>
      <c r="C18" s="14"/>
      <c r="D18" s="16"/>
      <c r="E18" s="17"/>
      <c r="J18" s="27"/>
      <c r="K18" s="28"/>
      <c r="L18" s="29"/>
      <c r="M18" s="27"/>
    </row>
    <row r="19" ht="15.6" spans="1:13">
      <c r="A19" s="15">
        <v>44518</v>
      </c>
      <c r="B19" s="14" t="s">
        <v>9</v>
      </c>
      <c r="C19" s="14"/>
      <c r="D19" s="16"/>
      <c r="E19" s="17"/>
      <c r="J19" s="30"/>
      <c r="K19" s="30"/>
      <c r="L19" s="30"/>
      <c r="M19" s="30"/>
    </row>
    <row r="20" ht="15.6" spans="1:13">
      <c r="A20" s="15">
        <v>44519</v>
      </c>
      <c r="B20" s="14" t="s">
        <v>10</v>
      </c>
      <c r="C20" s="14"/>
      <c r="D20" s="16"/>
      <c r="E20" s="17"/>
      <c r="J20" s="30"/>
      <c r="K20" s="30"/>
      <c r="L20" s="30"/>
      <c r="M20" s="30"/>
    </row>
    <row r="21" ht="15" spans="1:5">
      <c r="A21" s="15">
        <v>44520</v>
      </c>
      <c r="B21" s="14" t="s">
        <v>11</v>
      </c>
      <c r="C21" s="14"/>
      <c r="D21" s="16"/>
      <c r="E21" s="17"/>
    </row>
    <row r="22" ht="15" spans="1:5">
      <c r="A22" s="15">
        <v>44521</v>
      </c>
      <c r="B22" s="14" t="s">
        <v>12</v>
      </c>
      <c r="C22" s="14"/>
      <c r="D22" s="16"/>
      <c r="E22" s="17"/>
    </row>
    <row r="23" ht="15" spans="1:5">
      <c r="A23" s="15">
        <v>44522</v>
      </c>
      <c r="B23" s="14" t="s">
        <v>6</v>
      </c>
      <c r="C23" s="14"/>
      <c r="D23" s="16"/>
      <c r="E23" s="17"/>
    </row>
    <row r="24" ht="15" spans="1:5">
      <c r="A24" s="15">
        <v>44523</v>
      </c>
      <c r="B24" s="14" t="s">
        <v>7</v>
      </c>
      <c r="C24" s="14"/>
      <c r="D24" s="16"/>
      <c r="E24" s="17"/>
    </row>
    <row r="25" ht="15" spans="1:5">
      <c r="A25" s="15">
        <v>44524</v>
      </c>
      <c r="B25" s="14" t="s">
        <v>8</v>
      </c>
      <c r="C25" s="14"/>
      <c r="D25" s="16"/>
      <c r="E25" s="17"/>
    </row>
    <row r="26" ht="15" spans="1:5">
      <c r="A26" s="15">
        <v>44525</v>
      </c>
      <c r="B26" s="14" t="s">
        <v>9</v>
      </c>
      <c r="C26" s="14"/>
      <c r="D26" s="16"/>
      <c r="E26" s="17"/>
    </row>
    <row r="27" ht="15" spans="1:5">
      <c r="A27" s="15">
        <v>44526</v>
      </c>
      <c r="B27" s="14" t="s">
        <v>10</v>
      </c>
      <c r="C27" s="14"/>
      <c r="D27" s="16"/>
      <c r="E27" s="17"/>
    </row>
    <row r="28" ht="15" spans="1:5">
      <c r="A28" s="15">
        <v>44527</v>
      </c>
      <c r="B28" s="14" t="s">
        <v>11</v>
      </c>
      <c r="C28" s="14"/>
      <c r="D28" s="16"/>
      <c r="E28" s="17"/>
    </row>
    <row r="29" ht="15" spans="1:5">
      <c r="A29" s="15">
        <v>44528</v>
      </c>
      <c r="B29" s="14" t="s">
        <v>12</v>
      </c>
      <c r="C29" s="14"/>
      <c r="D29" s="16"/>
      <c r="E29" s="17"/>
    </row>
    <row r="30" ht="15" spans="1:5">
      <c r="A30" s="15">
        <v>44529</v>
      </c>
      <c r="B30" s="14" t="s">
        <v>6</v>
      </c>
      <c r="C30" s="14"/>
      <c r="D30" s="16"/>
      <c r="E30" s="17"/>
    </row>
    <row r="31" ht="15" spans="1:5">
      <c r="A31" s="15">
        <v>44530</v>
      </c>
      <c r="B31" s="14" t="s">
        <v>7</v>
      </c>
      <c r="C31" s="14"/>
      <c r="D31" s="16"/>
      <c r="E31" s="17"/>
    </row>
    <row r="32" ht="15" spans="1:5">
      <c r="A32" s="15"/>
      <c r="B32" s="14"/>
      <c r="C32" s="14"/>
      <c r="D32" s="16"/>
      <c r="E32" s="17"/>
    </row>
    <row r="33" ht="15" spans="1:5">
      <c r="A33" s="18" t="s">
        <v>106</v>
      </c>
      <c r="B33" s="19"/>
      <c r="C33" s="14"/>
      <c r="D33" s="14"/>
      <c r="E33" s="14"/>
    </row>
    <row r="34" ht="15" spans="1:5">
      <c r="A34" s="20"/>
      <c r="B34" s="21"/>
      <c r="C34" s="22"/>
      <c r="D34" s="22"/>
      <c r="E34" s="22"/>
    </row>
    <row r="35" ht="15" spans="1:7">
      <c r="A35" s="20"/>
      <c r="B35" s="21"/>
      <c r="C35" s="22"/>
      <c r="D35" s="22"/>
      <c r="E35" s="22"/>
      <c r="F35" s="23"/>
      <c r="G35" s="23"/>
    </row>
    <row r="36" ht="15" spans="1:7">
      <c r="A36" s="24"/>
      <c r="B36" s="25"/>
      <c r="C36" s="22"/>
      <c r="D36" s="22"/>
      <c r="E36" s="22"/>
      <c r="F36" s="23"/>
      <c r="G36" s="23"/>
    </row>
    <row r="37" spans="1:1">
      <c r="A37" s="26"/>
    </row>
    <row r="38" spans="1:1">
      <c r="A38" s="26"/>
    </row>
    <row r="39" spans="1:1">
      <c r="A39" s="26"/>
    </row>
    <row r="506" spans="452:452">
      <c r="QJ506" t="s">
        <v>173</v>
      </c>
    </row>
    <row r="537" spans="452:452">
      <c r="QJ537" s="31" t="s">
        <v>174</v>
      </c>
    </row>
    <row r="539" spans="452:452">
      <c r="QJ539" s="31"/>
    </row>
  </sheetData>
  <mergeCells count="5">
    <mergeCell ref="C1:E1"/>
    <mergeCell ref="K18:L18"/>
    <mergeCell ref="C35:E35"/>
    <mergeCell ref="C36:E36"/>
    <mergeCell ref="A33:B36"/>
  </mergeCells>
  <conditionalFormatting sqref="B2:B32">
    <cfRule type="containsText" dxfId="9" priority="1" operator="between" text="星期六">
      <formula>NOT(ISERROR(SEARCH("星期六",B2)))</formula>
    </cfRule>
    <cfRule type="containsText" dxfId="9" priority="2" operator="between" text="星期日">
      <formula>NOT(ISERROR(SEARCH("星期日",B2)))</formula>
    </cfRule>
    <cfRule type="containsText" dxfId="10" priority="3" operator="between" text="星期日；星期六">
      <formula>NOT(ISERROR(SEARCH("星期日；星期六",B2)))</formula>
    </cfRule>
    <cfRule type="containsText" dxfId="9" priority="5" operator="between" text="星期日;星期六">
      <formula>NOT(ISERROR(SEARCH("星期日;星期六",B2)))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KV296" sqref="KV296"/>
    </sheetView>
  </sheetViews>
  <sheetFormatPr defaultColWidth="9" defaultRowHeight="15.6"/>
  <cols>
    <col min="1" max="1" width="13.2685185185185" style="2" customWidth="1"/>
    <col min="2" max="2" width="41.1296296296296" style="3" customWidth="1"/>
    <col min="3" max="3" width="18.6018518518519" style="3" customWidth="1"/>
    <col min="4" max="5" width="9" style="2"/>
    <col min="6" max="6" width="8.86111111111111" style="2" customWidth="1"/>
    <col min="7" max="7" width="10.8611111111111" style="2" customWidth="1"/>
    <col min="8" max="16384" width="9" style="2"/>
  </cols>
  <sheetData>
    <row r="1" ht="30" customHeight="1" spans="1:7">
      <c r="A1" s="4" t="s">
        <v>175</v>
      </c>
      <c r="B1" s="5" t="s">
        <v>176</v>
      </c>
      <c r="C1" s="4" t="s">
        <v>2</v>
      </c>
      <c r="E1" s="6"/>
      <c r="F1" s="6" t="s">
        <v>177</v>
      </c>
      <c r="G1" s="6" t="s">
        <v>178</v>
      </c>
    </row>
    <row r="2" s="1" customFormat="1" ht="32" customHeight="1" spans="1:7">
      <c r="A2" s="7" t="s">
        <v>179</v>
      </c>
      <c r="B2" s="8" t="s">
        <v>180</v>
      </c>
      <c r="C2" s="8" t="s">
        <v>36</v>
      </c>
      <c r="E2" s="9" t="s">
        <v>181</v>
      </c>
      <c r="F2" s="9">
        <v>176</v>
      </c>
      <c r="G2" s="9">
        <v>56</v>
      </c>
    </row>
    <row r="3" s="1" customFormat="1" ht="32" customHeight="1" spans="1:7">
      <c r="A3" s="10"/>
      <c r="B3" s="8" t="s">
        <v>182</v>
      </c>
      <c r="C3" s="8" t="s">
        <v>36</v>
      </c>
      <c r="E3" s="9" t="s">
        <v>183</v>
      </c>
      <c r="F3" s="9">
        <v>71</v>
      </c>
      <c r="G3" s="9">
        <v>50</v>
      </c>
    </row>
    <row r="4" s="1" customFormat="1" ht="32" customHeight="1" spans="1:7">
      <c r="A4" s="10"/>
      <c r="B4" s="8" t="s">
        <v>184</v>
      </c>
      <c r="C4" s="8" t="s">
        <v>36</v>
      </c>
      <c r="E4" s="9" t="s">
        <v>185</v>
      </c>
      <c r="F4" s="9">
        <v>48</v>
      </c>
      <c r="G4" s="9">
        <v>31</v>
      </c>
    </row>
    <row r="5" s="1" customFormat="1" ht="32" customHeight="1" spans="1:7">
      <c r="A5" s="10"/>
      <c r="B5" s="8" t="s">
        <v>186</v>
      </c>
      <c r="C5" s="8" t="s">
        <v>187</v>
      </c>
      <c r="E5" s="11" t="s">
        <v>188</v>
      </c>
      <c r="F5" s="9">
        <f>SUBTOTAL(9,F2:F4)</f>
        <v>295</v>
      </c>
      <c r="G5" s="9">
        <f>SUBTOTAL(9,G2:G4)</f>
        <v>137</v>
      </c>
    </row>
    <row r="6" s="1" customFormat="1" ht="32" customHeight="1" spans="1:3">
      <c r="A6" s="10"/>
      <c r="B6" s="8" t="s">
        <v>189</v>
      </c>
      <c r="C6" s="8" t="s">
        <v>36</v>
      </c>
    </row>
    <row r="7" s="1" customFormat="1" ht="32" customHeight="1" spans="1:3">
      <c r="A7" s="10"/>
      <c r="B7" s="8" t="s">
        <v>190</v>
      </c>
      <c r="C7" s="8" t="s">
        <v>191</v>
      </c>
    </row>
    <row r="8" s="1" customFormat="1" ht="32" customHeight="1" spans="1:3">
      <c r="A8" s="10"/>
      <c r="B8" s="8" t="s">
        <v>192</v>
      </c>
      <c r="C8" s="8" t="s">
        <v>36</v>
      </c>
    </row>
    <row r="9" s="1" customFormat="1" ht="32" customHeight="1" spans="1:3">
      <c r="A9" s="10"/>
      <c r="B9" s="8" t="s">
        <v>193</v>
      </c>
      <c r="C9" s="8" t="s">
        <v>194</v>
      </c>
    </row>
    <row r="10" s="1" customFormat="1" ht="32" customHeight="1" spans="1:9">
      <c r="A10" s="10"/>
      <c r="B10" s="8" t="s">
        <v>195</v>
      </c>
      <c r="C10" s="8" t="s">
        <v>196</v>
      </c>
      <c r="E10" s="9"/>
      <c r="F10" s="9" t="s">
        <v>181</v>
      </c>
      <c r="G10" s="9" t="s">
        <v>183</v>
      </c>
      <c r="H10" s="9" t="s">
        <v>185</v>
      </c>
      <c r="I10" s="9" t="s">
        <v>106</v>
      </c>
    </row>
    <row r="11" s="1" customFormat="1" ht="32" customHeight="1" spans="1:9">
      <c r="A11" s="10"/>
      <c r="B11" s="8" t="s">
        <v>197</v>
      </c>
      <c r="C11" s="8" t="s">
        <v>198</v>
      </c>
      <c r="E11" s="9" t="s">
        <v>199</v>
      </c>
      <c r="F11" s="9">
        <v>10</v>
      </c>
      <c r="G11" s="9">
        <v>5</v>
      </c>
      <c r="H11" s="9">
        <v>8</v>
      </c>
      <c r="I11" s="9">
        <f>SUBTOTAL(9,F11:H11)</f>
        <v>23</v>
      </c>
    </row>
    <row r="12" s="1" customFormat="1" ht="32" customHeight="1" spans="1:9">
      <c r="A12" s="10"/>
      <c r="B12" s="8" t="s">
        <v>200</v>
      </c>
      <c r="C12" s="8" t="s">
        <v>36</v>
      </c>
      <c r="E12" s="9" t="s">
        <v>201</v>
      </c>
      <c r="F12" s="9">
        <v>7</v>
      </c>
      <c r="G12" s="9">
        <v>3</v>
      </c>
      <c r="H12" s="9">
        <v>0</v>
      </c>
      <c r="I12" s="9">
        <f>SUBTOTAL(9,F12:H12)</f>
        <v>10</v>
      </c>
    </row>
    <row r="13" s="1" customFormat="1" ht="32" customHeight="1" spans="1:9">
      <c r="A13" s="10"/>
      <c r="B13" s="8" t="s">
        <v>202</v>
      </c>
      <c r="C13" s="8" t="s">
        <v>36</v>
      </c>
      <c r="E13" s="9" t="s">
        <v>203</v>
      </c>
      <c r="F13" s="9">
        <v>6</v>
      </c>
      <c r="G13" s="9">
        <v>1</v>
      </c>
      <c r="H13" s="9">
        <v>0</v>
      </c>
      <c r="I13" s="9">
        <f>SUBTOTAL(9,F13:H13)</f>
        <v>7</v>
      </c>
    </row>
    <row r="14" s="1" customFormat="1" ht="32" customHeight="1" spans="1:7">
      <c r="A14" s="10"/>
      <c r="B14" s="8" t="s">
        <v>204</v>
      </c>
      <c r="C14" s="8" t="s">
        <v>36</v>
      </c>
      <c r="E14" s="9" t="s">
        <v>205</v>
      </c>
      <c r="F14" s="9" t="s">
        <v>132</v>
      </c>
      <c r="G14" s="9" t="s">
        <v>206</v>
      </c>
    </row>
    <row r="15" s="1" customFormat="1" ht="32" customHeight="1" spans="1:7">
      <c r="A15" s="10"/>
      <c r="B15" s="8" t="s">
        <v>207</v>
      </c>
      <c r="C15" s="8" t="s">
        <v>36</v>
      </c>
      <c r="E15" s="9" t="s">
        <v>199</v>
      </c>
      <c r="F15" s="9">
        <v>23</v>
      </c>
      <c r="G15" s="9" t="s">
        <v>208</v>
      </c>
    </row>
    <row r="16" s="1" customFormat="1" ht="32" customHeight="1" spans="1:7">
      <c r="A16" s="10"/>
      <c r="B16" s="8" t="s">
        <v>209</v>
      </c>
      <c r="C16" s="8" t="s">
        <v>36</v>
      </c>
      <c r="E16" s="9" t="s">
        <v>201</v>
      </c>
      <c r="F16" s="9">
        <v>10</v>
      </c>
      <c r="G16" s="9" t="s">
        <v>208</v>
      </c>
    </row>
    <row r="17" s="1" customFormat="1" ht="32" customHeight="1" spans="1:7">
      <c r="A17" s="10"/>
      <c r="B17" s="8" t="s">
        <v>210</v>
      </c>
      <c r="C17" s="8" t="s">
        <v>211</v>
      </c>
      <c r="E17" s="9" t="s">
        <v>203</v>
      </c>
      <c r="F17" s="9">
        <v>7</v>
      </c>
      <c r="G17" s="9" t="s">
        <v>208</v>
      </c>
    </row>
    <row r="18" s="1" customFormat="1" ht="32" customHeight="1" spans="1:3">
      <c r="A18" s="9" t="s">
        <v>212</v>
      </c>
      <c r="B18" s="12" t="s">
        <v>213</v>
      </c>
      <c r="C18" s="8" t="s">
        <v>214</v>
      </c>
    </row>
    <row r="19" s="1" customFormat="1" ht="32" customHeight="1" spans="1:3">
      <c r="A19" s="9"/>
      <c r="B19" s="12" t="s">
        <v>215</v>
      </c>
      <c r="C19" s="8" t="s">
        <v>36</v>
      </c>
    </row>
    <row r="20" s="1" customFormat="1" ht="32" customHeight="1" spans="1:3">
      <c r="A20" s="9"/>
      <c r="B20" s="13" t="s">
        <v>216</v>
      </c>
      <c r="C20" s="8" t="s">
        <v>217</v>
      </c>
    </row>
    <row r="21" s="1" customFormat="1" ht="32" customHeight="1" spans="1:3">
      <c r="A21" s="9"/>
      <c r="B21" s="13" t="s">
        <v>218</v>
      </c>
      <c r="C21" s="8" t="s">
        <v>36</v>
      </c>
    </row>
    <row r="22" s="1" customFormat="1" ht="32" customHeight="1" spans="1:3">
      <c r="A22" s="9"/>
      <c r="B22" s="13" t="s">
        <v>219</v>
      </c>
      <c r="C22" s="8" t="s">
        <v>220</v>
      </c>
    </row>
    <row r="23" s="1" customFormat="1" ht="32" customHeight="1" spans="1:3">
      <c r="A23" s="9"/>
      <c r="B23" s="13" t="s">
        <v>221</v>
      </c>
      <c r="C23" s="8" t="s">
        <v>220</v>
      </c>
    </row>
    <row r="24" s="1" customFormat="1" ht="32" customHeight="1" spans="1:3">
      <c r="A24" s="9"/>
      <c r="B24" s="13" t="s">
        <v>222</v>
      </c>
      <c r="C24" s="8" t="s">
        <v>217</v>
      </c>
    </row>
    <row r="25" s="1" customFormat="1" ht="32" customHeight="1" spans="1:3">
      <c r="A25" s="9"/>
      <c r="B25" s="13" t="s">
        <v>223</v>
      </c>
      <c r="C25" s="8" t="s">
        <v>220</v>
      </c>
    </row>
    <row r="26" s="1" customFormat="1" ht="32" customHeight="1" spans="1:3">
      <c r="A26" s="9"/>
      <c r="B26" s="13" t="s">
        <v>224</v>
      </c>
      <c r="C26" s="8" t="s">
        <v>225</v>
      </c>
    </row>
    <row r="27" s="1" customFormat="1" ht="32" customHeight="1" spans="1:3">
      <c r="A27" s="9"/>
      <c r="B27" s="13" t="s">
        <v>226</v>
      </c>
      <c r="C27" s="8" t="s">
        <v>227</v>
      </c>
    </row>
    <row r="28" s="1" customFormat="1" ht="32" customHeight="1" spans="1:3">
      <c r="A28" s="9"/>
      <c r="B28" s="13" t="s">
        <v>228</v>
      </c>
      <c r="C28" s="8" t="s">
        <v>229</v>
      </c>
    </row>
    <row r="29" s="1" customFormat="1" ht="32" customHeight="1" spans="1:3">
      <c r="A29" s="9"/>
      <c r="B29" s="13" t="s">
        <v>230</v>
      </c>
      <c r="C29" s="8" t="s">
        <v>231</v>
      </c>
    </row>
    <row r="30" s="1" customFormat="1" ht="32" customHeight="1" spans="1:3">
      <c r="A30" s="9"/>
      <c r="B30" s="13" t="s">
        <v>232</v>
      </c>
      <c r="C30" s="8" t="s">
        <v>231</v>
      </c>
    </row>
    <row r="31" s="1" customFormat="1" ht="32" customHeight="1" spans="1:3">
      <c r="A31" s="9"/>
      <c r="B31" s="13" t="s">
        <v>233</v>
      </c>
      <c r="C31" s="8" t="s">
        <v>231</v>
      </c>
    </row>
    <row r="32" s="1" customFormat="1" ht="32" customHeight="1" spans="1:3">
      <c r="A32" s="9"/>
      <c r="B32" s="13" t="s">
        <v>234</v>
      </c>
      <c r="C32" s="8" t="s">
        <v>36</v>
      </c>
    </row>
    <row r="33" s="1" customFormat="1" ht="32" customHeight="1" spans="1:3">
      <c r="A33" s="9"/>
      <c r="B33" s="13" t="s">
        <v>235</v>
      </c>
      <c r="C33" s="8" t="s">
        <v>236</v>
      </c>
    </row>
    <row r="34" s="1" customFormat="1" ht="32" customHeight="1" spans="1:3">
      <c r="A34" s="9"/>
      <c r="B34" s="13" t="s">
        <v>237</v>
      </c>
      <c r="C34" s="8" t="s">
        <v>36</v>
      </c>
    </row>
    <row r="35" s="1" customFormat="1" ht="32" customHeight="1" spans="1:3">
      <c r="A35" s="9"/>
      <c r="B35" s="13" t="s">
        <v>238</v>
      </c>
      <c r="C35" s="8" t="s">
        <v>36</v>
      </c>
    </row>
    <row r="36" s="1" customFormat="1" ht="32" customHeight="1" spans="1:3">
      <c r="A36" s="9" t="s">
        <v>239</v>
      </c>
      <c r="B36" s="13" t="s">
        <v>240</v>
      </c>
      <c r="C36" s="8" t="s">
        <v>241</v>
      </c>
    </row>
    <row r="37" s="1" customFormat="1" ht="32" customHeight="1" spans="1:3">
      <c r="A37" s="9"/>
      <c r="B37" s="13" t="s">
        <v>242</v>
      </c>
      <c r="C37" s="8" t="s">
        <v>243</v>
      </c>
    </row>
  </sheetData>
  <autoFilter ref="A1:C37">
    <extLst/>
  </autoFilter>
  <mergeCells count="3">
    <mergeCell ref="A2:A17"/>
    <mergeCell ref="A18:A35"/>
    <mergeCell ref="A36:A37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2021</vt:lpstr>
      <vt:lpstr>11月OKR</vt:lpstr>
      <vt:lpstr> 课程表</vt:lpstr>
      <vt:lpstr>大同镍片退换货数量</vt:lpstr>
      <vt:lpstr>冠宇电芯成品索赔-已关闭</vt:lpstr>
      <vt:lpstr>欣业FJ215索赔-已结案</vt:lpstr>
      <vt:lpstr>加班</vt:lpstr>
      <vt:lpstr>PPT汇报表格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jian.huang</cp:lastModifiedBy>
  <dcterms:created xsi:type="dcterms:W3CDTF">2020-07-13T10:32:00Z</dcterms:created>
  <dcterms:modified xsi:type="dcterms:W3CDTF">2021-11-25T08:50:47Z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1B3AEC0F406C4D6795061C351395BC07</vt:lpwstr>
  </property>
</Properties>
</file>